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飞遍内蒙古" sheetId="1" r:id="rId1"/>
  </sheets>
  <definedNames>
    <definedName name="_xlnm.Print_Area" localSheetId="0">飞遍内蒙古!$B$1:$K$24</definedName>
  </definedNames>
  <calcPr calcId="144525"/>
</workbook>
</file>

<file path=xl/sharedStrings.xml><?xml version="1.0" encoding="utf-8"?>
<sst xmlns="http://schemas.openxmlformats.org/spreadsheetml/2006/main" count="100" uniqueCount="64">
  <si>
    <t>《飞遍内蒙古》项目预算</t>
  </si>
  <si>
    <t>日期：2023年7月（为预期时间，具体时间待定）
地点：黄河几字湾、那达慕（锡林浩特待定）、大兴安岭（莫尔道嘎待定）、莫日格勒河、巴丹吉林沙漠、额济纳胡杨林
飞行运动员：张树鹏
项目总预算：90万人民币 飞机租赁费用60万（含税）</t>
  </si>
  <si>
    <t>《飞遍内蒙古》项目总报价</t>
  </si>
  <si>
    <t>项目</t>
  </si>
  <si>
    <t>地点</t>
  </si>
  <si>
    <t>说明</t>
  </si>
  <si>
    <t>单价</t>
  </si>
  <si>
    <t>数量</t>
  </si>
  <si>
    <t>单位</t>
  </si>
  <si>
    <t>金额（元）</t>
  </si>
  <si>
    <t>备注</t>
  </si>
  <si>
    <t>《飞遍内蒙古》</t>
  </si>
  <si>
    <t>锡林浩特市</t>
  </si>
  <si>
    <t>宝力根苏木希勃图音塔拉</t>
  </si>
  <si>
    <t>场</t>
  </si>
  <si>
    <t>飞机设备租赁使用</t>
  </si>
  <si>
    <t>总合计</t>
  </si>
  <si>
    <t>打包含税合计</t>
  </si>
  <si>
    <t>《飞遍内蒙古》单场飞行活动预算说明</t>
  </si>
  <si>
    <t>类别</t>
  </si>
  <si>
    <t>摘要</t>
  </si>
  <si>
    <t>金额</t>
  </si>
  <si>
    <t>人员费用</t>
  </si>
  <si>
    <t>张树鹏个人</t>
  </si>
  <si>
    <t>翼装飞行、跳伞出场费用</t>
  </si>
  <si>
    <t>人</t>
  </si>
  <si>
    <t>次</t>
  </si>
  <si>
    <t>团队成员</t>
  </si>
  <si>
    <t>随行人员、飞行助理共5人，本项目人均劳务8000元</t>
  </si>
  <si>
    <t>随行人员3人、飞行助理2人</t>
  </si>
  <si>
    <t>摄影团队4人，本项目人均劳务8700元（含拍摄设备、无人机）</t>
  </si>
  <si>
    <t>摄影2人，飞手2人</t>
  </si>
  <si>
    <t>活动执行</t>
  </si>
  <si>
    <t>人员差旅</t>
  </si>
  <si>
    <t>前期勘察3人3天餐饮</t>
  </si>
  <si>
    <t>天</t>
  </si>
  <si>
    <t>前期考察3天住宿、活动期间4天住宿和2天餐饮由当地负责</t>
  </si>
  <si>
    <t>活动执行9人4天餐饮</t>
  </si>
  <si>
    <t>机票（往返）</t>
  </si>
  <si>
    <t>交通（租车3辆及打车）</t>
  </si>
  <si>
    <t>辆</t>
  </si>
  <si>
    <t>短视频</t>
  </si>
  <si>
    <t>策划与编辑</t>
  </si>
  <si>
    <t>张树鹏飞行与行程短视频15条；每条短视频的策划、编导、后期编辑（后期工作+设备）1100元</t>
  </si>
  <si>
    <t>条</t>
  </si>
  <si>
    <t>包含项目</t>
  </si>
  <si>
    <t>翼装及降落伞</t>
  </si>
  <si>
    <t>我方提供，现有装备，非定制</t>
  </si>
  <si>
    <t>赠送</t>
  </si>
  <si>
    <t>第一视角视频</t>
  </si>
  <si>
    <t>运动员飞行视角，采用运动相机拍摄</t>
  </si>
  <si>
    <t>社交平台发布</t>
  </si>
  <si>
    <t>张树鹏个人抖音号、视频号同步发布，不含粉条</t>
  </si>
  <si>
    <t>活动现场配合</t>
  </si>
  <si>
    <t>出席当地政府举办的现场活动</t>
  </si>
  <si>
    <t>合计</t>
  </si>
  <si>
    <t>含税</t>
  </si>
  <si>
    <t>设备</t>
  </si>
  <si>
    <t>飞机租赁</t>
  </si>
  <si>
    <t>飞机费用</t>
  </si>
  <si>
    <t>台</t>
  </si>
  <si>
    <t>飞机驾驶员</t>
  </si>
  <si>
    <t>燃油,空域</t>
  </si>
  <si>
    <t>飞行调度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</si>
</sst>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Helvetica Neue"/>
      <charset val="134"/>
    </font>
    <font>
      <sz val="10"/>
      <color indexed="8"/>
      <name val="Helvetica Neue"/>
      <charset val="134"/>
    </font>
    <font>
      <b/>
      <sz val="18"/>
      <color rgb="FF000000"/>
      <name val="Microsoft YaHei"/>
      <charset val="134"/>
    </font>
    <font>
      <sz val="12"/>
      <color rgb="FF000000"/>
      <name val="Microsoft YaHei"/>
      <charset val="134"/>
    </font>
    <font>
      <sz val="10"/>
      <color indexed="8"/>
      <name val="Microsoft YaHei"/>
      <charset val="134"/>
    </font>
    <font>
      <b/>
      <sz val="16"/>
      <color rgb="FF000000"/>
      <name val="Microsoft YaHei"/>
      <charset val="134"/>
    </font>
    <font>
      <sz val="12"/>
      <color indexed="8"/>
      <name val="Microsoft YaHei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auto="1"/>
      </bottom>
      <diagonal/>
    </border>
    <border>
      <left style="thin">
        <color indexed="9"/>
      </left>
      <right style="thin">
        <color rgb="FFA5A5A5"/>
      </right>
      <top style="thin">
        <color rgb="FFA5A5A5"/>
      </top>
      <bottom style="thin">
        <color indexed="9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indexed="9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indexed="9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rgb="FFA5A5A5"/>
      </left>
      <right style="thin">
        <color indexed="9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indexed="9"/>
      </right>
      <top style="thin">
        <color rgb="FFA5A5A5"/>
      </top>
      <bottom style="thin">
        <color indexed="9"/>
      </bottom>
      <diagonal/>
    </border>
    <border>
      <left style="thin">
        <color rgb="FFA5A5A5"/>
      </left>
      <right style="thin">
        <color indexed="9"/>
      </right>
      <top style="thin">
        <color rgb="FFA5A5A5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7" fillId="6" borderId="24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9" fillId="7" borderId="25" applyNumberFormat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5" fontId="6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5" fontId="6" fillId="0" borderId="7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5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vertical="center" wrapText="1"/>
    </xf>
    <xf numFmtId="0" fontId="6" fillId="3" borderId="12" xfId="0" applyFont="1" applyFill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3" fontId="6" fillId="0" borderId="15" xfId="0" applyNumberFormat="1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top" wrapText="1"/>
    </xf>
    <xf numFmtId="49" fontId="5" fillId="2" borderId="16" xfId="0" applyNumberFormat="1" applyFont="1" applyFill="1" applyBorder="1" applyAlignment="1">
      <alignment horizontal="center" vertical="center" wrapText="1"/>
    </xf>
    <xf numFmtId="49" fontId="6" fillId="2" borderId="17" xfId="0" applyNumberFormat="1" applyFont="1" applyFill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49" fontId="6" fillId="2" borderId="19" xfId="0" applyNumberFormat="1" applyFont="1" applyFill="1" applyBorder="1" applyAlignment="1">
      <alignment horizontal="center" vertical="center" wrapText="1"/>
    </xf>
    <xf numFmtId="5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5" fontId="6" fillId="0" borderId="1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5A5A5"/>
      <rgbColor rgb="00BDC0BF"/>
      <rgbColor rgb="003F3F3F"/>
      <rgbColor rgb="00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1"/>
  <sheetViews>
    <sheetView showGridLines="0" tabSelected="1" topLeftCell="A4" workbookViewId="0">
      <selection activeCell="J8" sqref="J8"/>
    </sheetView>
  </sheetViews>
  <sheetFormatPr defaultColWidth="16" defaultRowHeight="19.9" customHeight="1"/>
  <cols>
    <col min="1" max="1" width="7.06666666666667" style="3" customWidth="1"/>
    <col min="2" max="2" width="12.647619047619" style="4" customWidth="1"/>
    <col min="3" max="3" width="16.3428571428571" style="4" customWidth="1"/>
    <col min="4" max="4" width="33.6285714285714" style="4" customWidth="1"/>
    <col min="5" max="5" width="11.752380952381" style="4" customWidth="1"/>
    <col min="6" max="8" width="6.99047619047619" style="4" customWidth="1"/>
    <col min="9" max="9" width="6.09523809523809" style="4" customWidth="1"/>
    <col min="10" max="10" width="12.8" style="4" customWidth="1"/>
    <col min="11" max="11" width="25.3619047619048" style="4" customWidth="1"/>
    <col min="12" max="16383" width="16.3428571428571" style="3" customWidth="1"/>
    <col min="16384" max="16384" width="16.3428571428571" style="3"/>
  </cols>
  <sheetData>
    <row r="1" ht="35" customHeight="1" spans="2:11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</row>
    <row r="2" ht="81" customHeight="1" spans="2:11">
      <c r="B2" s="6" t="s">
        <v>1</v>
      </c>
      <c r="C2" s="7"/>
      <c r="D2" s="7"/>
      <c r="E2" s="7"/>
      <c r="F2" s="7"/>
      <c r="G2" s="7"/>
      <c r="H2" s="7"/>
      <c r="I2" s="7"/>
      <c r="J2" s="7"/>
      <c r="K2" s="37"/>
    </row>
    <row r="3" customFormat="1" ht="54" customHeight="1" spans="2:11">
      <c r="B3" s="8" t="s">
        <v>2</v>
      </c>
      <c r="C3" s="9"/>
      <c r="D3" s="9"/>
      <c r="E3" s="9"/>
      <c r="F3" s="9"/>
      <c r="G3" s="9"/>
      <c r="H3" s="9"/>
      <c r="I3" s="9"/>
      <c r="J3" s="9"/>
      <c r="K3" s="38"/>
    </row>
    <row r="4" customFormat="1" ht="36" customHeight="1" spans="2:11">
      <c r="B4" s="10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/>
      <c r="H4" s="11" t="s">
        <v>8</v>
      </c>
      <c r="I4" s="11"/>
      <c r="J4" s="11" t="s">
        <v>9</v>
      </c>
      <c r="K4" s="39" t="s">
        <v>10</v>
      </c>
    </row>
    <row r="5" s="1" customFormat="1" ht="42.55" customHeight="1" spans="2:11">
      <c r="B5" s="12" t="s">
        <v>11</v>
      </c>
      <c r="C5" s="13" t="s">
        <v>12</v>
      </c>
      <c r="D5" s="13" t="s">
        <v>13</v>
      </c>
      <c r="E5" s="14">
        <v>149999.833</v>
      </c>
      <c r="F5" s="15">
        <v>6</v>
      </c>
      <c r="G5" s="15"/>
      <c r="H5" s="15" t="s">
        <v>14</v>
      </c>
      <c r="I5" s="15"/>
      <c r="J5" s="14">
        <f>E5*F5</f>
        <v>899998.998</v>
      </c>
      <c r="K5" s="40"/>
    </row>
    <row r="6" customFormat="1" ht="36" customHeight="1" spans="2:11">
      <c r="B6" s="12"/>
      <c r="C6" s="16"/>
      <c r="D6" s="16" t="s">
        <v>15</v>
      </c>
      <c r="E6" s="14">
        <v>100000</v>
      </c>
      <c r="F6" s="15">
        <v>6</v>
      </c>
      <c r="G6" s="15"/>
      <c r="H6" s="15" t="s">
        <v>14</v>
      </c>
      <c r="I6" s="15"/>
      <c r="J6" s="14">
        <v>600000</v>
      </c>
      <c r="K6" s="40"/>
    </row>
    <row r="7" customFormat="1" ht="36" customHeight="1" spans="2:11">
      <c r="B7" s="12"/>
      <c r="C7" s="16"/>
      <c r="D7" s="16"/>
      <c r="E7" s="14"/>
      <c r="F7" s="15"/>
      <c r="G7" s="15"/>
      <c r="H7" s="15"/>
      <c r="I7" s="15"/>
      <c r="J7" s="14"/>
      <c r="K7" s="40"/>
    </row>
    <row r="8" customFormat="1" ht="36" customHeight="1" spans="2:11">
      <c r="B8" s="17" t="s">
        <v>16</v>
      </c>
      <c r="C8" s="18"/>
      <c r="D8" s="18" t="s">
        <v>17</v>
      </c>
      <c r="E8" s="19"/>
      <c r="F8" s="20">
        <f>SUM(F5:G7)</f>
        <v>12</v>
      </c>
      <c r="G8" s="20"/>
      <c r="H8" s="20" t="s">
        <v>14</v>
      </c>
      <c r="I8" s="20"/>
      <c r="J8" s="19">
        <f>SUM(J5:J7)</f>
        <v>1499998.998</v>
      </c>
      <c r="K8" s="41"/>
    </row>
    <row r="9" customFormat="1" customHeight="1" spans="1:16384">
      <c r="A9" s="3"/>
      <c r="B9" s="4"/>
      <c r="C9" s="4"/>
      <c r="D9" s="4"/>
      <c r="E9" s="4"/>
      <c r="F9" s="4"/>
      <c r="G9" s="4"/>
      <c r="H9" s="4"/>
      <c r="I9" s="4"/>
      <c r="J9" s="4"/>
      <c r="K9" s="4"/>
      <c r="XFD9" s="3"/>
    </row>
    <row r="10" customFormat="1" ht="58" customHeight="1" spans="2:11">
      <c r="B10" s="8" t="s">
        <v>18</v>
      </c>
      <c r="C10" s="9"/>
      <c r="D10" s="9"/>
      <c r="E10" s="9"/>
      <c r="F10" s="9"/>
      <c r="G10" s="9"/>
      <c r="H10" s="9"/>
      <c r="I10" s="9"/>
      <c r="J10" s="9"/>
      <c r="K10" s="38"/>
    </row>
    <row r="11" s="2" customFormat="1" ht="25.35" customHeight="1" spans="2:11">
      <c r="B11" s="10" t="s">
        <v>19</v>
      </c>
      <c r="C11" s="11" t="s">
        <v>3</v>
      </c>
      <c r="D11" s="11" t="s">
        <v>20</v>
      </c>
      <c r="E11" s="11" t="s">
        <v>6</v>
      </c>
      <c r="F11" s="11" t="s">
        <v>7</v>
      </c>
      <c r="G11" s="11" t="s">
        <v>8</v>
      </c>
      <c r="H11" s="11" t="s">
        <v>7</v>
      </c>
      <c r="I11" s="11" t="s">
        <v>8</v>
      </c>
      <c r="J11" s="11" t="s">
        <v>21</v>
      </c>
      <c r="K11" s="39" t="s">
        <v>10</v>
      </c>
    </row>
    <row r="12" s="1" customFormat="1" ht="29" customHeight="1" spans="2:11">
      <c r="B12" s="12" t="s">
        <v>22</v>
      </c>
      <c r="C12" s="16" t="s">
        <v>23</v>
      </c>
      <c r="D12" s="16" t="s">
        <v>24</v>
      </c>
      <c r="E12" s="14">
        <v>0</v>
      </c>
      <c r="F12" s="15">
        <v>1</v>
      </c>
      <c r="G12" s="15" t="s">
        <v>25</v>
      </c>
      <c r="H12" s="15">
        <v>1</v>
      </c>
      <c r="I12" s="15" t="s">
        <v>26</v>
      </c>
      <c r="J12" s="14">
        <f>E12*F12*H12</f>
        <v>0</v>
      </c>
      <c r="K12" s="40"/>
    </row>
    <row r="13" s="1" customFormat="1" ht="37" customHeight="1" spans="2:11">
      <c r="B13" s="12"/>
      <c r="C13" s="16" t="s">
        <v>27</v>
      </c>
      <c r="D13" s="16" t="s">
        <v>28</v>
      </c>
      <c r="E13" s="14">
        <f>J13/F13</f>
        <v>8000</v>
      </c>
      <c r="F13" s="15">
        <v>5</v>
      </c>
      <c r="G13" s="15" t="s">
        <v>25</v>
      </c>
      <c r="H13" s="15">
        <v>1</v>
      </c>
      <c r="I13" s="15" t="s">
        <v>26</v>
      </c>
      <c r="J13" s="14">
        <v>40000</v>
      </c>
      <c r="K13" s="40" t="s">
        <v>29</v>
      </c>
    </row>
    <row r="14" s="1" customFormat="1" ht="43" customHeight="1" spans="2:11">
      <c r="B14" s="21"/>
      <c r="C14" s="16"/>
      <c r="D14" s="16" t="s">
        <v>30</v>
      </c>
      <c r="E14" s="14">
        <v>8674.75</v>
      </c>
      <c r="F14" s="15">
        <v>4</v>
      </c>
      <c r="G14" s="15" t="s">
        <v>25</v>
      </c>
      <c r="H14" s="15">
        <v>1</v>
      </c>
      <c r="I14" s="15" t="s">
        <v>26</v>
      </c>
      <c r="J14" s="14">
        <f>E14*F14*H14</f>
        <v>34699</v>
      </c>
      <c r="K14" s="40" t="s">
        <v>31</v>
      </c>
    </row>
    <row r="15" s="1" customFormat="1" ht="29" customHeight="1" spans="2:11">
      <c r="B15" s="12" t="s">
        <v>32</v>
      </c>
      <c r="C15" s="22" t="s">
        <v>33</v>
      </c>
      <c r="D15" s="16" t="s">
        <v>34</v>
      </c>
      <c r="E15" s="14">
        <v>200</v>
      </c>
      <c r="F15" s="15">
        <v>3</v>
      </c>
      <c r="G15" s="15" t="s">
        <v>25</v>
      </c>
      <c r="H15" s="15">
        <v>3</v>
      </c>
      <c r="I15" s="15" t="s">
        <v>35</v>
      </c>
      <c r="J15" s="14">
        <f>E15*F15*H15</f>
        <v>1800</v>
      </c>
      <c r="K15" s="42" t="s">
        <v>36</v>
      </c>
    </row>
    <row r="16" s="1" customFormat="1" ht="29" customHeight="1" spans="2:11">
      <c r="B16" s="21"/>
      <c r="C16" s="22"/>
      <c r="D16" s="16" t="s">
        <v>37</v>
      </c>
      <c r="E16" s="14">
        <v>200</v>
      </c>
      <c r="F16" s="15">
        <v>9</v>
      </c>
      <c r="G16" s="15" t="s">
        <v>25</v>
      </c>
      <c r="H16" s="15">
        <v>2</v>
      </c>
      <c r="I16" s="15" t="s">
        <v>35</v>
      </c>
      <c r="J16" s="14">
        <f>E16*F16*H16</f>
        <v>3600</v>
      </c>
      <c r="K16" s="43"/>
    </row>
    <row r="17" s="1" customFormat="1" ht="29" customHeight="1" spans="2:11">
      <c r="B17" s="21"/>
      <c r="C17" s="22"/>
      <c r="D17" s="16" t="s">
        <v>38</v>
      </c>
      <c r="E17" s="14">
        <v>3050</v>
      </c>
      <c r="F17" s="15">
        <f>3+9</f>
        <v>12</v>
      </c>
      <c r="G17" s="15" t="s">
        <v>25</v>
      </c>
      <c r="H17" s="15">
        <v>1</v>
      </c>
      <c r="I17" s="15" t="s">
        <v>26</v>
      </c>
      <c r="J17" s="14">
        <f>E17*F17*H17</f>
        <v>36600</v>
      </c>
      <c r="K17" s="42"/>
    </row>
    <row r="18" s="1" customFormat="1" ht="26.4" customHeight="1" spans="2:11">
      <c r="B18" s="21"/>
      <c r="C18" s="22"/>
      <c r="D18" s="16" t="s">
        <v>39</v>
      </c>
      <c r="E18" s="14">
        <v>800</v>
      </c>
      <c r="F18" s="15">
        <v>3</v>
      </c>
      <c r="G18" s="15" t="s">
        <v>40</v>
      </c>
      <c r="H18" s="15">
        <f>4+3</f>
        <v>7</v>
      </c>
      <c r="I18" s="15" t="s">
        <v>35</v>
      </c>
      <c r="J18" s="14">
        <f>E18*F18*H18</f>
        <v>16800</v>
      </c>
      <c r="K18" s="42"/>
    </row>
    <row r="19" s="1" customFormat="1" ht="53" customHeight="1" spans="2:11">
      <c r="B19" s="23" t="s">
        <v>41</v>
      </c>
      <c r="C19" s="22" t="s">
        <v>42</v>
      </c>
      <c r="D19" s="16" t="s">
        <v>43</v>
      </c>
      <c r="E19" s="14">
        <v>1100</v>
      </c>
      <c r="F19" s="15">
        <v>15</v>
      </c>
      <c r="G19" s="15" t="s">
        <v>44</v>
      </c>
      <c r="H19" s="15"/>
      <c r="I19" s="15"/>
      <c r="J19" s="14">
        <f>E19*F19</f>
        <v>16500</v>
      </c>
      <c r="K19" s="42"/>
    </row>
    <row r="20" s="1" customFormat="1" ht="40" customHeight="1" spans="2:11">
      <c r="B20" s="12" t="s">
        <v>45</v>
      </c>
      <c r="C20" s="16" t="s">
        <v>46</v>
      </c>
      <c r="D20" s="16" t="s">
        <v>47</v>
      </c>
      <c r="E20" s="14"/>
      <c r="F20" s="15"/>
      <c r="G20" s="15"/>
      <c r="H20" s="15"/>
      <c r="I20" s="15"/>
      <c r="J20" s="14" t="s">
        <v>48</v>
      </c>
      <c r="K20" s="42"/>
    </row>
    <row r="21" s="1" customFormat="1" ht="40" customHeight="1" spans="2:11">
      <c r="B21" s="21"/>
      <c r="C21" s="16" t="s">
        <v>49</v>
      </c>
      <c r="D21" s="16" t="s">
        <v>50</v>
      </c>
      <c r="E21" s="24"/>
      <c r="F21" s="25"/>
      <c r="G21" s="25"/>
      <c r="H21" s="15"/>
      <c r="I21" s="15"/>
      <c r="J21" s="14" t="s">
        <v>48</v>
      </c>
      <c r="K21" s="42"/>
    </row>
    <row r="22" s="1" customFormat="1" ht="40" customHeight="1" spans="2:11">
      <c r="B22" s="21"/>
      <c r="C22" s="16" t="s">
        <v>51</v>
      </c>
      <c r="D22" s="16" t="s">
        <v>52</v>
      </c>
      <c r="E22" s="24"/>
      <c r="F22" s="25"/>
      <c r="G22" s="25"/>
      <c r="H22" s="15"/>
      <c r="I22" s="15"/>
      <c r="J22" s="14" t="s">
        <v>48</v>
      </c>
      <c r="K22" s="42"/>
    </row>
    <row r="23" s="1" customFormat="1" ht="40" customHeight="1" spans="2:11">
      <c r="B23" s="21"/>
      <c r="C23" s="16" t="s">
        <v>53</v>
      </c>
      <c r="D23" s="16" t="s">
        <v>54</v>
      </c>
      <c r="E23" s="14"/>
      <c r="F23" s="15"/>
      <c r="G23" s="15"/>
      <c r="H23" s="15"/>
      <c r="I23" s="15"/>
      <c r="J23" s="14" t="s">
        <v>48</v>
      </c>
      <c r="K23" s="42"/>
    </row>
    <row r="24" s="1" customFormat="1" ht="29" customHeight="1" spans="2:11">
      <c r="B24" s="17" t="s">
        <v>55</v>
      </c>
      <c r="C24" s="26"/>
      <c r="D24" s="26" t="s">
        <v>56</v>
      </c>
      <c r="E24" s="20"/>
      <c r="F24" s="20"/>
      <c r="G24" s="20"/>
      <c r="H24" s="20"/>
      <c r="I24" s="20"/>
      <c r="J24" s="19">
        <f>SUM(J12:J22)</f>
        <v>149999</v>
      </c>
      <c r="K24" s="44"/>
    </row>
    <row r="25" ht="52" customHeight="1" spans="1:10">
      <c r="A25" s="8" t="s">
        <v>18</v>
      </c>
      <c r="B25" s="9"/>
      <c r="C25" s="9"/>
      <c r="D25" s="9"/>
      <c r="E25" s="9"/>
      <c r="F25" s="9"/>
      <c r="G25" s="9"/>
      <c r="H25" s="9"/>
      <c r="I25" s="9"/>
      <c r="J25" s="38"/>
    </row>
    <row r="26" customHeight="1" spans="2:11">
      <c r="B26" s="10" t="s">
        <v>19</v>
      </c>
      <c r="C26" s="11" t="s">
        <v>3</v>
      </c>
      <c r="D26" s="11" t="s">
        <v>20</v>
      </c>
      <c r="E26" s="11" t="s">
        <v>6</v>
      </c>
      <c r="F26" s="11" t="s">
        <v>7</v>
      </c>
      <c r="G26" s="27" t="s">
        <v>8</v>
      </c>
      <c r="H26" s="27" t="s">
        <v>7</v>
      </c>
      <c r="I26" s="27" t="s">
        <v>8</v>
      </c>
      <c r="J26" s="27" t="s">
        <v>21</v>
      </c>
      <c r="K26" s="45" t="s">
        <v>10</v>
      </c>
    </row>
    <row r="27" s="1" customFormat="1" ht="26.4" customHeight="1" spans="2:11">
      <c r="B27" s="28" t="s">
        <v>57</v>
      </c>
      <c r="C27" s="29" t="s">
        <v>58</v>
      </c>
      <c r="D27" s="16" t="s">
        <v>59</v>
      </c>
      <c r="E27" s="14"/>
      <c r="F27" s="30">
        <v>1</v>
      </c>
      <c r="G27" s="31" t="s">
        <v>60</v>
      </c>
      <c r="H27" s="32"/>
      <c r="I27" s="32"/>
      <c r="J27" s="46">
        <v>100000</v>
      </c>
      <c r="K27" s="47"/>
    </row>
    <row r="28" s="1" customFormat="1" ht="26.4" customHeight="1" spans="2:11">
      <c r="B28" s="33"/>
      <c r="C28" s="34"/>
      <c r="D28" s="16" t="s">
        <v>61</v>
      </c>
      <c r="E28" s="14"/>
      <c r="F28" s="30">
        <v>2</v>
      </c>
      <c r="G28" s="31" t="s">
        <v>25</v>
      </c>
      <c r="H28" s="32"/>
      <c r="I28" s="32"/>
      <c r="J28" s="46"/>
      <c r="K28" s="47"/>
    </row>
    <row r="29" s="1" customFormat="1" ht="26.4" customHeight="1" spans="2:11">
      <c r="B29" s="33"/>
      <c r="C29" s="34"/>
      <c r="D29" s="16" t="s">
        <v>62</v>
      </c>
      <c r="E29" s="14"/>
      <c r="F29" s="30"/>
      <c r="G29" s="31"/>
      <c r="H29" s="32"/>
      <c r="I29" s="32"/>
      <c r="J29" s="46"/>
      <c r="K29" s="47"/>
    </row>
    <row r="30" s="1" customFormat="1" ht="26.4" customHeight="1" spans="2:11">
      <c r="B30" s="33"/>
      <c r="C30" s="35"/>
      <c r="D30" s="16" t="s">
        <v>63</v>
      </c>
      <c r="E30" s="14"/>
      <c r="F30" s="30">
        <v>1</v>
      </c>
      <c r="G30" s="31"/>
      <c r="H30" s="32"/>
      <c r="I30" s="32"/>
      <c r="J30" s="46"/>
      <c r="K30" s="47"/>
    </row>
    <row r="31" customHeight="1" spans="2:11">
      <c r="B31" s="17" t="s">
        <v>55</v>
      </c>
      <c r="C31" s="26"/>
      <c r="D31" s="26" t="s">
        <v>56</v>
      </c>
      <c r="E31" s="20"/>
      <c r="F31" s="36"/>
      <c r="G31" s="31"/>
      <c r="H31" s="32"/>
      <c r="I31" s="32"/>
      <c r="J31" s="48">
        <v>100000</v>
      </c>
      <c r="K31" s="47"/>
    </row>
  </sheetData>
  <mergeCells count="26">
    <mergeCell ref="B1:K1"/>
    <mergeCell ref="B2:K2"/>
    <mergeCell ref="B3:K3"/>
    <mergeCell ref="F4:G4"/>
    <mergeCell ref="H4:I4"/>
    <mergeCell ref="F5:G5"/>
    <mergeCell ref="H5:I5"/>
    <mergeCell ref="F6:G6"/>
    <mergeCell ref="H6:I6"/>
    <mergeCell ref="F7:G7"/>
    <mergeCell ref="H7:I7"/>
    <mergeCell ref="F8:G8"/>
    <mergeCell ref="H8:I8"/>
    <mergeCell ref="B10:K10"/>
    <mergeCell ref="A25:J25"/>
    <mergeCell ref="B5:B7"/>
    <mergeCell ref="B12:B14"/>
    <mergeCell ref="B15:B18"/>
    <mergeCell ref="B20:B23"/>
    <mergeCell ref="B27:B30"/>
    <mergeCell ref="C13:C14"/>
    <mergeCell ref="C15:C18"/>
    <mergeCell ref="C27:C30"/>
    <mergeCell ref="E20:E22"/>
    <mergeCell ref="J27:J30"/>
    <mergeCell ref="K15:K16"/>
  </mergeCells>
  <pageMargins left="0.5" right="0.5" top="0.751388888888889" bottom="0.751388888888889" header="0.279166666666667" footer="0.279166666666667"/>
  <pageSetup paperSize="1" scale="67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飞遍内蒙古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Administrator</cp:lastModifiedBy>
  <dcterms:created xsi:type="dcterms:W3CDTF">2023-06-21T23:02:00Z</dcterms:created>
  <dcterms:modified xsi:type="dcterms:W3CDTF">2023-08-07T03:26:43Z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05681085D52349C68706489412958211_13</vt:lpwstr>
  </property>
  <property fmtid="{D5CDD505-2E9C-101B-9397-08002B2CF9AE}" pid="3" name="KSOProductBuildVer">
    <vt:lpwstr>2052-12.1.0.15120</vt:lpwstr>
  </property>
</Properties>
</file>