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3" r:id="rId1"/>
    <sheet name="Sheet2"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<sst xmlns="http://schemas.openxmlformats.org/spreadsheetml/2006/main" count="430" uniqueCount="240">
  <si>
    <t>智慧牧场系统采集与配套</t>
  </si>
  <si>
    <t>序号</t>
  </si>
  <si>
    <t>名称及分类</t>
  </si>
  <si>
    <t>功能或参数</t>
  </si>
  <si>
    <t>单位</t>
  </si>
  <si>
    <t>数量</t>
  </si>
  <si>
    <t>智能保温控制系统</t>
  </si>
  <si>
    <t>配套卷被电机、太空保温被、爬升轨道、爬升器等具有多种控制方式如定时控制、经纬延时控制、光照控制、温度控制等；保温帘开帘和闭帘保持功能；自动限位功能；离限保护功能；运行时间保护功能；过流保护功能；报警功能；电气手动功能（应急手动卷放保温帘）；联动控制。参数：温度测量范围：-40～+80℃，±0.5℃，分辨力0.1℃，湿度测量范围： 0～+100%RH，±5%RH，分辨力0.1%RH，光照强度测量范围： 0～200000Lux，±5%，分辨力1 Lux；外帘“开帘”和“闭帘”限位：支持常闭触点限位器，接口检测电压DC24V，中帘“开帘”和“闭帘”限位：支持常闭触点限位器，接口检测电压DC24V，内膜“开帘”和“闭帘”限位：支持常开触点限位器，接口检测电压DC24V。防护等级：IP65，适用环境温度：﹣28℃～＋55℃</t>
  </si>
  <si>
    <t>套</t>
  </si>
  <si>
    <t>智能放风控制系统</t>
  </si>
  <si>
    <t>配套爬升轨道、爬升器等，根据日出、日落时间启动和停止控制；温度控制功能；自动排湿功能；有害气体排放控制功能；间歇控制功能；设备控制模式独立切换功能；过流保护功能；放风口自动限位功能；报警功能；电气手动功能（应急手动卷放放风口）；联动控制功能。参数：上放风电机：直流24V，最大130W，下放风电机：直流24V，最大130W；温度测量范围：-40～+80℃，±0.5℃，分辨力0.1℃；湿度测量范围： 0～+100%RH，±5%RH，分辨力0.1%RH；光照强度测量范围： 0～200000Lux，±5%，分辨力1 Lux；二氧化碳测量范围： 0～5000 ppm，±(50ppm+5%)；防护等级：IP65；适用环境温度：﹣25℃～＋55℃；适用环境湿度：≤90%</t>
  </si>
  <si>
    <t>粪污处理系统</t>
  </si>
  <si>
    <t>粪道保温系统</t>
  </si>
  <si>
    <t>实现粪道前后双保温功能（棉帘、棚膜）。
棉被电机、卷膜电机。2.5kg防水保温被，棚膜，卷轴，配电控制系统等。实现控制按钮一键开启或闭合。</t>
  </si>
  <si>
    <t>其他设备</t>
  </si>
  <si>
    <t>粪污存储、转运、堆积、发酵、装袋等功能。发酵仓具备智能控制，人机交互便捷。
能够处理畜禽粪污等多种有机固体物料，处理能力强，运行稳定，便于管理。内部集成自动进料系统、干化系统、自动传送系统、除臭系统等，处理过程可实现自动控制，管理方便。实现无臭味溢出，保证周边的环境质量。</t>
  </si>
  <si>
    <t>羊只管理系统</t>
  </si>
  <si>
    <t>羊只管理分群系统</t>
  </si>
  <si>
    <t>数据采集软件、羊只档案管理软件。实现公母分群，体重分群，防疫分群等，保证羊只单只通过，体重等数据自动采集。佩戴可快速识别电子耳标，识读率100%，零掉标率。5秒内自动称重，动态精度千分之一，对接养殖管理系统使用，为有效TMR饲料配方提供依据。</t>
  </si>
  <si>
    <t>人工智能生物识别与羊只数据采集系统</t>
  </si>
  <si>
    <t>根据羊圈现有羊只与圈舍环境定制算法模型：
根据实例分割算法，实现仔羊、小羊、普通羊的精确像素级实例分割；
根据实例分割算法在标准3060Ti计算资源上达到65fps；
实例分割算法能有效区分目标羊只状态，如站立、躺卧、坐立；
能通过分割区域对目标羊只体长、胸围进行测量与估算；
能通过估算测量值进行羊只体重估算，估算结果准确率应达到96%以上；
根据实际情况开发羊只特征识别算法与羊只身份跟踪算法，算法能在断电、目标羊只换圈后识别羊只之前身份；
根据原有的数据和其他外部系统提供的接口，支持将数据同步到平台。
根据实际情况开发羊只建档算法，即通过身份鉴别实现测量结果归集建档，并通过评估算法评估羊只成长情况。</t>
  </si>
  <si>
    <t>智慧牧场管理系统</t>
  </si>
  <si>
    <t>养殖管理系统</t>
  </si>
  <si>
    <t>1、羊只信息化管理系统：羊只基本信息智能管理。包含引进羊登记、入栏、出栏、转栏、羊查询、新增羊只录入项目。可实现引进羊登记、入栏、出栏、转栏、羊查询、新增羊只查询录入等功能。
2、羊基本信息区块链溯源系统：耳牌可定位，可识别，防丢失。
3、区块链在线追踪系统：羊只全产业链区块链追踪溯源，支持单独查询。
4、羊只喂养管理系统：包含新建配方、合成精补料、拌草料、领料、上报剩余草料、历史配方查询项目。可直观地展示羊只喂养管理过程，使用App对草料的喂养消耗进行记录，从而信息化喂养、精细化喂养。
5、健康管理系统：包含上报异常羊只、治疗、治疗方案、防疫、死亡通知单项目。通过软件硬件结合的方式，上报记录异常羊只、防疫、治疗、治疗方案及死亡通知的统计分析，使对羊只的健康管理更加便捷、精准、有效。
6、选育管理系统：包含优生优育管理、性能测定、添加核心群、性能测定查询、核心群查询项目。使用信息化的方式记录优生优育、性能测定选育过程中的数据，通过大数据分析计算，智能化的筛选核心种羊，从而达到优生优育的目的。羊子良种数字化管理系谱档案，并通过近亲繁殖管理、羊子科学配种管理、羔羊出生健康管理。
7、配种管理：包含配种、B超、接产项目。通过使用信息系统取代纸质操作，把APP配种、产检、 接产整个流程链接起来。
8、报警管理系统：包含智能化预警、其它预警服务项目。通过提供现场声光、APP消息推送、短信提醒 推送、超限报警、设备智能化控制、智能化预警信息管理服务提升湖羊养殖水平。
9、智能环控物联网系统：包含环境设备信息远程查看、设备智能化联动控制、AI水塔项目。根据羊的生长需 要，为羊提供舒适的温度和通风量，同时排出羊舍内的有害空气、湿气、粉尘。通过 保障温度和通风的均匀性，有效降低温度及通风不均匀或温度变化幅度较大所造成的 冷应激或热应激给羊带来的影响，提高羊群福利和健康水平，保证饲料消化率和利用率达到最高，从而提高羊群生长速度，提升生产效益。</t>
  </si>
  <si>
    <t>大数据分析中心</t>
  </si>
  <si>
    <t>中央控制室安装可视化大屏幕，具有实时数据监控，养殖预警系统，展现数据分析等功能，可以对接养殖管理系统、羊只管理系统、精准饲喂系统使用。</t>
  </si>
  <si>
    <t>精准饲喂系统</t>
  </si>
  <si>
    <t>整个系统是将上料铲车、TMR、撒料车、电脑系统等通过无线设备连接在一起，实时监控配料、搅拌、撒料执行情况，降低人为误差；精确到畜舍的投料情况，负责整个饲喂流程的信息化管理和任务分配。通过系统生成生产饲喂任务单，明确每个阶段的饲喂需求和目标使饲喂更精准.主要操作有饲料添加、车辆管理、配方管理、投料单管理及误差分析等提高饲喂精准度、降低养殖成本、节省人工成本、提升生产效率。</t>
  </si>
  <si>
    <t>兽医管理系统</t>
  </si>
  <si>
    <t>整体园区消毒防疫、兽药出入库管理、配种诊断管理、病死羊只诊断及处理等兽医参与的几大流程制度流程配套使用。可以做到养殖场以及进出人员、车辆的精准及全覆盖消毒、防疫，兽药的精准出入库、用药，药品的合格储存，基本资料管理、采购进货、销售开单、仓库查询、库存报警等功能‌为兽医药品管理工作配套数据分析，配种期羊只的孕检精确至天数，为整个配种过程提供数据支撑。链接病死羊只的血清检测，病因分析等其他兽医管理工作，同时确保界面友好，操作简单，员工容易上手、软件能够稳定运行，减少故障。</t>
  </si>
  <si>
    <t>饲草料加工系统</t>
  </si>
  <si>
    <t>饲草料配方研发系统，可以利用现代运筹学中的线性规划原理通过设置营养标准、参配原料、优化计算最低成本最大效益的饲料配方，链接青贮取料、草料粉碎、打捆包装、搅拌、分料、传送、制粒、辅料添加等一系列饲草料机械使用，最终达到时产5吨以上的成品饲料。可以精确营养需求标准，按计划生产。节省配方调整工作。</t>
  </si>
  <si>
    <t>智能放风系统</t>
  </si>
  <si>
    <t>系统
包含软件及设备</t>
  </si>
  <si>
    <t>包含设备</t>
  </si>
  <si>
    <t>卷膜电机</t>
  </si>
  <si>
    <t>棚膜</t>
  </si>
  <si>
    <t>爬升杆</t>
  </si>
  <si>
    <t>爬升器</t>
  </si>
  <si>
    <t>压膜绳</t>
  </si>
  <si>
    <t>卷轴</t>
  </si>
  <si>
    <t>智能放风系统电源
控制箱</t>
  </si>
  <si>
    <t>卡簧</t>
  </si>
  <si>
    <t>卡槽</t>
  </si>
  <si>
    <t>电源线</t>
  </si>
  <si>
    <t>限位器</t>
  </si>
  <si>
    <t>参数及规格</t>
  </si>
  <si>
    <t>24V,100W</t>
  </si>
  <si>
    <t>15丝进口po膜</t>
  </si>
  <si>
    <t>32.5*2.0（mnm）
热镀锌</t>
  </si>
  <si>
    <t>配套
∅32.5（mnm）使用</t>
  </si>
  <si>
    <t>40mm宽降落伞绳</t>
  </si>
  <si>
    <t>专业厂家定制500x400x200（mnm）</t>
  </si>
  <si>
    <t>浸塑卡簧丝径Ø1.9（mnm）</t>
  </si>
  <si>
    <t>热镀锌卡槽厚度0.7（mnm）</t>
  </si>
  <si>
    <t>BV-2*2.5-PC20-AB/WS</t>
  </si>
  <si>
    <t>常开、常闭、弹性摆杆式限位器</t>
  </si>
  <si>
    <t>个</t>
  </si>
  <si>
    <t>㎡</t>
  </si>
  <si>
    <t>米</t>
  </si>
  <si>
    <t>粪污运输车</t>
  </si>
  <si>
    <t>60小挖机（带清粪铲斗4米宽）</t>
  </si>
  <si>
    <t>智能粪污处理
（好氧发酵仓）
有机肥加工设备机组</t>
  </si>
  <si>
    <t>卷被中卷电机</t>
  </si>
  <si>
    <t>2.5kg防水保温被</t>
  </si>
  <si>
    <t>控制箱</t>
  </si>
  <si>
    <t>固定保温被方管</t>
  </si>
  <si>
    <t>380v，0.75kw</t>
  </si>
  <si>
    <t>2.5kg/㎡</t>
  </si>
  <si>
    <t>48*2.0（mnm）
热镀锌</t>
  </si>
  <si>
    <t>口50*30（mnm）
热镀锌</t>
  </si>
  <si>
    <t>BV-3*4-PC25-AB/WS</t>
  </si>
  <si>
    <t>新款国六干粪运输车 自卸垃圾粪污车，柴油发动机，额定装载质量10000KG，额定功率150KW。乘员座位数3座。</t>
  </si>
  <si>
    <t>型号：60型，挖斗容量:0.09-0.2立方</t>
  </si>
  <si>
    <t>输送机进出料，输送能力约8m³/h；智能好氧发酵舱装备长宽高16.5mX3.2mX4.3m，有效总容积约100m³，处理能力约11m³/d，发酵周期9天，出料含水约45%，备占地约50㎡，50mm厚保温墙板，含智能驱动、软件控制、生物反应器、曝气系统；该好氧发酵系统装机功率约70kW。</t>
  </si>
  <si>
    <t>m</t>
  </si>
  <si>
    <t>辆</t>
  </si>
  <si>
    <t>台</t>
  </si>
  <si>
    <t>立面卷被电机</t>
  </si>
  <si>
    <t>顶面卷被中卷电机</t>
  </si>
  <si>
    <t>立面太空保温被</t>
  </si>
  <si>
    <t>顶面太空保温被</t>
  </si>
  <si>
    <t>幕线</t>
  </si>
  <si>
    <t xml:space="preserve">
大号定向轮</t>
  </si>
  <si>
    <t>钢丝绳</t>
  </si>
  <si>
    <t>立面卷轴</t>
  </si>
  <si>
    <t>顶面卷轴</t>
  </si>
  <si>
    <t>智能保温系统电源控制箱</t>
  </si>
  <si>
    <t>立面卷被电源线</t>
  </si>
  <si>
    <t>顶面卷被电机电源线</t>
  </si>
  <si>
    <t>260克涂银化纤加密面料，重量≥260g/㎡</t>
  </si>
  <si>
    <t>浸塑</t>
  </si>
  <si>
    <t>轮槽直径∅50（mnm）</t>
  </si>
  <si>
    <t>浸塑钢丝绳∅4（mnm）</t>
  </si>
  <si>
    <t>32.5*2.0
热镀锌</t>
  </si>
  <si>
    <t>称重平台</t>
  </si>
  <si>
    <t>不锈钢称重传感器</t>
  </si>
  <si>
    <t>智能围栏</t>
  </si>
  <si>
    <t>三分群门</t>
  </si>
  <si>
    <t>控制系统</t>
  </si>
  <si>
    <t>电子耳标读卡器</t>
  </si>
  <si>
    <t>称重控制仪表</t>
  </si>
  <si>
    <t>工业触屏电脑</t>
  </si>
  <si>
    <t>控制柜</t>
  </si>
  <si>
    <t>自定义分群软件</t>
  </si>
  <si>
    <t>激光位置检测开关</t>
  </si>
  <si>
    <t>气缸</t>
  </si>
  <si>
    <t>静音空压机</t>
  </si>
  <si>
    <t>小型秤羊泵</t>
  </si>
  <si>
    <t>智能耳标</t>
  </si>
  <si>
    <t>网关</t>
  </si>
  <si>
    <t>摄像头</t>
  </si>
  <si>
    <t>金属通道</t>
  </si>
  <si>
    <t>数据采集系统</t>
  </si>
  <si>
    <t>网线/4G卡</t>
  </si>
  <si>
    <t>不锈钢
千分一动态称重
防滑螺纹表面
智能除颤</t>
  </si>
  <si>
    <t>不锈钢材质
输出类型：模拟信号精度：±0.3%测量范围：0-3t灵敏度：2.0mV/V重复性：≤±0.05%F.S工作温度：-20℃-+60℃线性范围：≤±0.3%F.S工作力：0-10t传感器类型：称重传感器电源电压：10V包装规格：1个/盒零点输出：≤±1%F.S滞后：≤±0.03%F.S</t>
  </si>
  <si>
    <t>不锈钢
进出门分群门自动开关</t>
  </si>
  <si>
    <t>电源：9VDC 600mA适配器或4节AA电池
通讯接口：RS485、RS232、USB
工作温度：-10°C-40°C</t>
  </si>
  <si>
    <t>1、频率：915MHZ超高频远距离别或134.2KHZ低频近距离识别
2、准确率：识读准确率 99.9%</t>
  </si>
  <si>
    <t>铝合金材质
自带算法
根据羊运动状态的动态称重仪表</t>
  </si>
  <si>
    <t>铝合金外壳，全密闭防尘，嵌入式一体机，工业防水防尘触屏电脑</t>
  </si>
  <si>
    <t>集成计算机、称重控制仪表、
选择开关、物联网卡等实现智能控制柜</t>
  </si>
  <si>
    <t>定制羊只分群管理软件</t>
  </si>
  <si>
    <t>由激光发射器、激光接收器和信号处理电路组成，利用激光束检测羊的进出</t>
  </si>
  <si>
    <t>先用最佳的缸径、行程、工作压力、工作介质、温度范围等。这些参数的选择和确定对于确保气缸的正常运行和称重设备的准确性至关重要。</t>
  </si>
  <si>
    <r>
      <rPr>
        <sz val="10"/>
        <color theme="1"/>
        <rFont val="宋体"/>
        <charset val="134"/>
      </rPr>
      <t>电压为</t>
    </r>
    <r>
      <rPr>
        <sz val="10"/>
        <color theme="1"/>
        <rFont val="Arial"/>
        <charset val="0"/>
      </rPr>
      <t>220V</t>
    </r>
    <r>
      <rPr>
        <sz val="10"/>
        <color theme="1"/>
        <rFont val="宋体"/>
        <charset val="134"/>
      </rPr>
      <t>，配套设备为空压机，特定环境设计，低噪音和连续工作的能力</t>
    </r>
  </si>
  <si>
    <t>材质：碳钢/不锈钢材质，高强度金属烤漆台面，高密度防震支撑底角，4个以上传感器，含过载限位器，有过载保护功能。搭配面板式安装高精度数显仪表，精度等级三级，最大称重500KG，分度值0.5KG/1KG</t>
  </si>
  <si>
    <t>实现羊只体温、计步、电子围栏（基站定位）、自动盘点数量)
通信方式 BLE（与网关之间60-80M）
环境温度 -30℃—60℃
测温范围 0℃—50℃
上传频率 1小时上传一次
续航能力 24个月
防水防尘 IP67
体积 42mm*27mm*5mm  
重量 12克</t>
  </si>
  <si>
    <t>供电方式： 12V通用电源适配器供电 
通信方式： BLE转4G 
工作温度： -40℃ 至 70℃ 
工作湿度： 0-95%（相对湿度）、无凝结 
防水等级： IP65 
天   线： 4G/BLE 
覆盖范围： 最远300米/稳定100米</t>
  </si>
  <si>
    <t>带AI算法</t>
  </si>
  <si>
    <t>单通道:
长:总长约270cmm
总宽:50cm;下宽22cm，高:60cm;
羊行走的通道宽度22cm左右；
摄像高度约385cm左右。 
最多可做成6通道
地面背景为 黑色</t>
  </si>
  <si>
    <t>智能识别羊只健康状态、体温检测传感等功能。</t>
  </si>
  <si>
    <t>智慧牧场管理系统（养殖管理系统）</t>
  </si>
  <si>
    <t>包含软件及设备</t>
  </si>
  <si>
    <t>低频电子耳标</t>
  </si>
  <si>
    <t>耳标钳</t>
  </si>
  <si>
    <t>智能采集手持机</t>
  </si>
  <si>
    <t>养殖管理</t>
  </si>
  <si>
    <r>
      <rPr>
        <b/>
        <sz val="12"/>
        <color theme="1"/>
        <rFont val="宋体"/>
        <charset val="134"/>
        <scheme val="minor"/>
      </rPr>
      <t>进销存</t>
    </r>
    <r>
      <rPr>
        <sz val="12"/>
        <color indexed="8"/>
        <rFont val="宋体"/>
        <charset val="134"/>
      </rPr>
      <t>ERP</t>
    </r>
  </si>
  <si>
    <t>决策分析</t>
  </si>
  <si>
    <t>精准饲喂</t>
  </si>
  <si>
    <t>系统管理</t>
  </si>
  <si>
    <t>审批管理</t>
  </si>
  <si>
    <r>
      <rPr>
        <sz val="12"/>
        <color rgb="FF000000"/>
        <rFont val="宋体"/>
        <charset val="134"/>
      </rPr>
      <t>IOT</t>
    </r>
    <r>
      <rPr>
        <sz val="12"/>
        <color indexed="8"/>
        <rFont val="微软雅黑"/>
        <charset val="134"/>
      </rPr>
      <t>平台</t>
    </r>
  </si>
  <si>
    <t>驾驶舱系统</t>
  </si>
  <si>
    <t>塑料羊用漏粪板</t>
  </si>
  <si>
    <t>监控系统</t>
  </si>
  <si>
    <t>配电柜</t>
  </si>
  <si>
    <t>净化水装置</t>
  </si>
  <si>
    <t>柴油发电机</t>
  </si>
  <si>
    <t>100吨地磅</t>
  </si>
  <si>
    <t>羊舍电动卷帘门</t>
  </si>
  <si>
    <t>水槽电加热设备</t>
  </si>
  <si>
    <t>水泵</t>
  </si>
  <si>
    <r>
      <rPr>
        <sz val="10"/>
        <rFont val="宋体"/>
        <charset val="134"/>
        <scheme val="minor"/>
      </rPr>
      <t xml:space="preserve">耳标尺寸：81mm*11；钉头处高18mm；
重量：4.3-4.5g；
</t>
    </r>
    <r>
      <rPr>
        <sz val="10"/>
        <rFont val="宋体"/>
        <charset val="134"/>
      </rPr>
      <t xml:space="preserve">材质：PP
芯片协议：FDX-B/134.2Khz
读取标准：符合ISO11784/5
</t>
    </r>
  </si>
  <si>
    <t>尺寸：245x6.5cm
重量：260g
材质：铝合金
其他：一体低频羊耳标专用</t>
  </si>
  <si>
    <t>手持机尺寸：175*76*28mm
读取标准：符合ISO11784/5
工作频率：FDX-B/134.2Khz
操作系统：安卓11
存储容量：闪存32GB，内存3GB
电池容量：低温2600mAh、                                      7.4V 可做英语操作系统</t>
  </si>
  <si>
    <t>实现养殖生产全生命周期信息管理</t>
  </si>
  <si>
    <t>实现投入品进销存及畜只的销售管理</t>
  </si>
  <si>
    <t>实现对养殖生产经营报表数据的分析决策</t>
  </si>
  <si>
    <t>实现养殖饲喂信息化管理</t>
  </si>
  <si>
    <t>系统初始化基本信息管理</t>
  </si>
  <si>
    <t>在线审批，提高协同管理效率，实现无纸化办公</t>
  </si>
  <si>
    <t>实现智慧牧场智能化设备的监测管理</t>
  </si>
  <si>
    <t>养殖生产一张图，个性化展示牧场经营数据。主要对接“智慧养羊大数据分析平台”</t>
  </si>
  <si>
    <t>材质为塑料，厚度为70MM以上，有防滑凸点，具有防滑功能，承重强。尺寸600x600，孔径1.3cm，下方支撑结构为双列角钢支架安装。</t>
  </si>
  <si>
    <t>网络高清摄像机30个（400万像素），满足园区使用，监控立杆30根（4米，含地埋件，铝合金支架），32路8盘位硬盘录像机1台，55寸显示器1台，8T监控专用硬盘1块，单模单纤1光1电光纤收发器，单模尾纤，SC-FC光纤跳线，FC-FC光纤耦合器，8芯光纤终端盒，24芯ODF配线架，14槽收发器机架，600*600*1800机柜，16APDU，8口千兆POE交换机，24口千兆接入交换机，核心交换机，F25#PVC穿线管，超五类室外网线，300*400*200不锈钢配电箱，rvv2*1.5电源线，12芯光缆，46寸拼接屏，三层拼接屏机柜，1250*900*750监控操作台，解码器，服务器，客户端电脑，其他如空开、水晶头等配套辅材。底座安装：500*500*500监控立杆基坑C35商砼，线缆沟开挖及回填深度800CM。</t>
  </si>
  <si>
    <t>500x400x200配电柜，配电柜内根据羊舍内部控制系统所需进行定制多个功能开关。</t>
  </si>
  <si>
    <t>处理量：6T/h，包含：原水箱，过滤器，熔喷滤芯，反渗透机架，高压泵，RO膜，玻璃钢膜壳，电控箱及电器，管道流量计，压力表，压力开关，电导仪，电磁阀浮球开关，管阀件，纯水箱，管路等配件。</t>
  </si>
  <si>
    <t>电池：铅酸电池 总质量：550kg 整备质量：210kg 车厢尺寸：长1500x宽1100x高300mm 整车尺寸：长2920x宽1200x高1230mm 动力配置：核磁动力 控制器：大18管控制器 轮胎规格：前3.50-12、后3.75-12轮胎 后桥：一体桥包变档 前减震：Φ33液压减震 ；载重：平缓路况日常载重大概是1200斤以下。</t>
  </si>
  <si>
    <t>1、U型SCS-100T钢结构秤台（秤体分5节组成）1台。采用700L高强钢材、汽车衡标准化秤台、主梁为6条U型加厚加固结构）静态精度等级：OIMLIII级、安全过载100%FS、使用寿命长。
2、物联网称重传感器—12套。（精度等级：C3，传感器 密封等级：IP69 防水 300 小时，防雷 10万安，温度区间-40-200度及其他防护）。
3、全数字式高精度防浪涌12线接线盒（防水等级IP68）—1个。
4、物联网称重显示仪表-1台。
5、防作弊双屏蔽4芯仪表通讯电缆—（按实际尺寸使用而定）（具备防火、耐高温、防生锈、防作弊、防水等级IP68、精度较高）。
6、秤体配备紧固件—1套。
7、4寸大屏幕1台。
8、热敏打印机1台。</t>
  </si>
  <si>
    <t>材质为铝合金:宽3000，高2700,0.6kw，220v</t>
  </si>
  <si>
    <t>自动控温，自动加热，温度区间可调节</t>
  </si>
  <si>
    <t>380v  最大流量:3000/h 最高扬程:180m，水管，变频器等</t>
  </si>
  <si>
    <t>把</t>
  </si>
  <si>
    <t>平方米</t>
  </si>
  <si>
    <t>智慧牧场管理系统（大数据分析中心）</t>
  </si>
  <si>
    <t>液晶拼接墙面及外部控件</t>
  </si>
  <si>
    <t>图像处理器</t>
  </si>
  <si>
    <t>控制软件</t>
  </si>
  <si>
    <t>音响</t>
  </si>
  <si>
    <t>话筒</t>
  </si>
  <si>
    <t>液压支架</t>
  </si>
  <si>
    <t>硬盘</t>
  </si>
  <si>
    <t>HDMI高清线</t>
  </si>
  <si>
    <t>55英寸，液晶拼接屏
◎面板类型：液晶模组TFT-LCD
◎单屏分辨率：1920*1080
◎厂家需要通过中国电器产品强制认证：国家3C认证,CE认证,FCC认证,RoSH认证，权威机构检测报告，中国节能环保证书，高清图像处理器软著，高清矩阵控制系统软著，无线液晶拼接软著，智能云拼接软著，拼接屏报警软著等
◎整机尺寸：1213.51mm*684.22mm
◎物理拼接缝隙：3.5mm；
◎亮度：500cd/m2
◎高对比度：1400:1
◎快速响应时间：灰度响应时间8ms
◎高开口率和宽色域覆盖（NTSC 72%）
◎广视角（178°）
◎最大亮度变化15%
◎输入输出端口：2路HDMI、1路USB程序升级、1路RJ45，RS232控制信号环入端口、红外接入转换接口（接口类型为RJ45）、2路RJ45，RS232控制信号环出端口
◎视频特性：3D数字梳状滤波器、3D图像运动降噪、3D运动自适应梳状滤波器等
◎菜单语言：En/简中 
◎输入电压100V-220V AC
◎待机功耗＜0.5W
◎额定功耗：160W
◎工作温度：0℃-50℃；储藏温度20℃-65℃；工作湿度20%-90%RG
◎整机重量：约20KG</t>
  </si>
  <si>
    <t>◎4K超高清完美嵌入式结构设计，方便维护，支持365天24小时不间断工作，具有信号加强功能，色彩无偏差，温控风扇低音降噪
◎支持最大分辨率：3840*2160，清晰度提高，画面同步性基本达到100%。
◎处理盒组成：电源板、4K拼接板
◎内置图像拼接处理器,视频信号输入
◎CVBS×2,VGA信号输入 VGA×1,DVI数字信号输入 DVI×1,HDMI信号输入HDMI×1,RS-232控制输入RJ45×1,RS-232控制环出,RJ45×2, USB/ISP信号输入×1（USB 烧录、智能升级功能）；
◎环保节能产品，待机功耗需小于0.5W
◎支持3840*2160分辨率下的同步功能；
◎控制软件具有智能多阶、多模式色差调整功能；
◎具有3D降噪、3D滤波、3D去隔行功能；
◎厂家需要具备：国家3C认证,CE认证,FCC认证,RoSH认证，权威机构检测报告，中国节能环保证书，高清图像处理器软著，高清矩阵控制系统软著，无线液晶拼接软著，智能云拼接软著，拼接屏报警软莋</t>
  </si>
  <si>
    <t>完美嵌入式结构设计，支持365天24小时不间断工作，具有信号加强功能，色彩无偏差，温控风扇低音降噪，通过远程控制，系统运行环境：操作系统 中英文Windows 98/2000/ NT/XP/WIN7/ Vista，最低配置 CPU：奔腾133Mhz 内存：128MB显示卡：标准VGA，256色显示模式以上硬盘：典型安装 10M串行通讯口： 标准RS232通讯接口或其兼容型号</t>
  </si>
  <si>
    <t>一对音响一个功放 6寸音响功放一套（壁挂）</t>
  </si>
  <si>
    <t>无线手持麦克风 一对麦克风一个接收器</t>
  </si>
  <si>
    <t>55寸3.5mm液压支架定制（可按压 方便后续维护）</t>
  </si>
  <si>
    <t>6T</t>
  </si>
  <si>
    <t>20米</t>
  </si>
  <si>
    <t>根</t>
  </si>
  <si>
    <t>12立方米TMR搅拌机</t>
  </si>
  <si>
    <t>电动撒料车</t>
  </si>
  <si>
    <t>皮带输送
机</t>
  </si>
  <si>
    <t>羊只饮水槽</t>
  </si>
  <si>
    <t>TMR车监控器（需配4G流量卡）</t>
  </si>
  <si>
    <t>铲车上料监控器</t>
  </si>
  <si>
    <t>撒料车料监控器（需配4G流量卡）</t>
  </si>
  <si>
    <t>4G物联网流量卡年费</t>
  </si>
  <si>
    <t>精准饲喂管理系统</t>
  </si>
  <si>
    <t>12立方TMR饲料搅拌机：电机直带传动，配套22KW以上电机两台，减速机2台，轴承材质型号为进口材质，主轴转速18r/min,生产率6T/h以上，刀片数量150块以上，。</t>
  </si>
  <si>
    <t>外形尺寸mm：3600*1450*2000，行走电机 1.5（kw）绞龙电机 500（w）,双侧撒料口。</t>
  </si>
  <si>
    <t>长6米，宽80CM，2.2KW电机直连</t>
  </si>
  <si>
    <t>材质：热镀锌/不锈钢，可调节控温（0-40℃），自动控温饮水槽 外形规格参数：1800x300x400，</t>
  </si>
  <si>
    <t>主控器，安装在TMR车，加料放料人员使用</t>
  </si>
  <si>
    <t>安装在铲车或传送带，上料人员使用</t>
  </si>
  <si>
    <t xml:space="preserve">4G物联网通讯，服务器租赁
</t>
  </si>
  <si>
    <t>定制精准饲喂管理系统</t>
  </si>
  <si>
    <t>兽药出入库管理系统</t>
  </si>
  <si>
    <t>人员自动消毒机</t>
  </si>
  <si>
    <t>兽医间冰箱</t>
  </si>
  <si>
    <t>兽药扫码终端</t>
  </si>
  <si>
    <t>电动消毒雾炮车</t>
  </si>
  <si>
    <t>B超仪</t>
  </si>
  <si>
    <t>病死羊无害化处理收集冷库</t>
  </si>
  <si>
    <t>离心机</t>
  </si>
  <si>
    <t>配套兽医间操作使用，实时监控兽药出入库台账。（满足规模养殖场需求，提供基本资料管理、采购进货、销售开单、仓库查询、库存报警等功能‌，同时确保界面友好，操作简单，员工容易上手、软件能够稳定运行，减少故障）。</t>
  </si>
  <si>
    <t>控制主机规格： 55*45*35cm ；造雾主机规格： 125*30*30cm 电压：220V 功率：1600W 造雾量：40L 适用面积：5-30 平方 药箱容量：30L 重量 50公斤左右</t>
  </si>
  <si>
    <t>医用立式冷藏冷冻冰箱，冷藏范围：1℃-8℃，冷冻范围：-10℃—-25℃，容积范围：冷藏200L左右，冷冻100L左右。</t>
  </si>
  <si>
    <t>兽药出入库手持采集终端。智能触屏、按键可联网登录管理平台，实现智能出入库、追溯等功能</t>
  </si>
  <si>
    <t xml:space="preserve"> 功能参照(48V45A)；电机功率：1200W；全车自重/载重：350公斤左右，箱体材质为1.5立方以上，做防锈、防渗透处理。具有雾炮、水枪、喷雾等多种功能。</t>
  </si>
  <si>
    <t>显示尺寸: 15英寸高清液晶显示屏               
显示帧频：30帧/秒                                      
永久存储：内置8G大容图像存储功能，断电时不会丢失，可连线直接上传至PC
变频：探头具有多变频功能
测 量：距离、周长、面积、体积、孕周
电池工作时间： ≥3小时
整机尺寸：340mm×360mm×66mm</t>
  </si>
  <si>
    <t>规格尺寸：4000×3000×2600mm；制冷0-22 C°，额定功率20（kW）</t>
  </si>
  <si>
    <t>最高转速5500rpm 最大相对离心力4900×g 离心腔直径Φ380mm 最大容量4×250ml 510×430×360 (mm) 总功率500W，48管</t>
  </si>
  <si>
    <t>饲草料生产管理软件系统</t>
  </si>
  <si>
    <t>青贮取料机</t>
  </si>
  <si>
    <t>上料装载机(带抓草前爪)</t>
  </si>
  <si>
    <t>颗粒饲料加工机组</t>
  </si>
  <si>
    <t>圆盘式秸秆草捆粉碎机</t>
  </si>
  <si>
    <t>铡草机</t>
  </si>
  <si>
    <t>饲料配方添加辅助管理系统，软件利用现代运筹学中的线性规划原理，通过设置营养标准、参配原料、优化计算最低成本最大效益的饲料配方，降低生产经营成本。</t>
  </si>
  <si>
    <t>外形尺寸mm：3600*1450*2000，高度4米，行走电机 800（w）绞龙电机 500（w）</t>
  </si>
  <si>
    <t>额定载重量：3000kg
额定功率：90-96kw 6缸，国四。</t>
  </si>
  <si>
    <t>颗粒机时产5吨以上，带有朝天开口粉碎机、5立方卧式搅拌机、提升机、分料仓、颗粒机、传送带、冷风机、打包机、配电控制柜等。</t>
  </si>
  <si>
    <t>22-110（KW），2000-8000（kg/小时），卧式，单次产量1吨以上，粉碎细度3-5公分，机重5吨左右.刀片具有良好耐磨性能，能耗低。</t>
  </si>
  <si>
    <t>三压辊5吨，6刀铡草揉丝，5.5kw，380v。</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</si>
</sst>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2">
    <font>
      <sz val="11"/>
      <color theme="1"/>
      <name val="宋体"/>
      <charset val="134"/>
      <scheme val="minor"/>
    </font>
    <font>
      <sz val="12"/>
      <color theme="1"/>
      <name val="宋体"/>
      <charset val="134"/>
      <scheme val="minor"/>
    </font>
    <font>
      <b/>
      <sz val="28"/>
      <color theme="1"/>
      <name val="黑体"/>
      <charset val="134"/>
    </font>
    <font>
      <sz val="12"/>
      <color theme="1"/>
      <name val="黑体"/>
      <charset val="134"/>
    </font>
    <font>
      <b/>
      <sz val="12"/>
      <color theme="1"/>
      <name val="宋体"/>
      <charset val="134"/>
      <scheme val="minor"/>
    </font>
    <font>
      <sz val="10"/>
      <color rgb="FF000000"/>
      <name val="宋体"/>
      <charset val="134"/>
    </font>
    <font>
      <sz val="10"/>
      <color theme="1"/>
      <name val="宋体"/>
      <charset val="134"/>
      <scheme val="minor"/>
    </font>
    <font>
      <sz val="10"/>
      <name val="宋体"/>
      <charset val="134"/>
      <scheme val="minor"/>
    </font>
    <font>
      <sz val="9"/>
      <color theme="1"/>
      <name val="宋体"/>
      <charset val="134"/>
      <scheme val="minor"/>
    </font>
    <font>
      <b/>
      <sz val="12"/>
      <name val="宋体"/>
      <charset val="134"/>
      <scheme val="minor"/>
    </font>
    <font>
      <sz val="12"/>
      <name val="宋体"/>
      <charset val="134"/>
      <scheme val="minor"/>
    </font>
    <font>
      <sz val="10"/>
      <color theme="1"/>
      <name val="宋体"/>
      <charset val="134"/>
    </font>
    <font>
      <sz val="12"/>
      <color rgb="FF000000"/>
      <name val="微软雅黑"/>
      <charset val="134"/>
    </font>
    <font>
      <sz val="12"/>
      <color rgb="FF000000"/>
      <name val="宋体"/>
      <charset val="134"/>
    </font>
    <font>
      <sz val="10"/>
      <color theme="1"/>
      <name val="华文细黑"/>
      <charset val="134"/>
    </font>
    <font>
      <sz val="16"/>
      <name val="宋体"/>
      <charset val="134"/>
      <scheme val="minor"/>
    </font>
    <font>
      <b/>
      <sz val="20"/>
      <color theme="1"/>
      <name val="黑体"/>
      <charset val="134"/>
    </font>
    <font>
      <sz val="16"/>
      <color theme="1"/>
      <name val="黑体"/>
      <charset val="134"/>
    </font>
    <font>
      <b/>
      <sz val="12"/>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indexed="8"/>
      <name val="宋体"/>
      <charset val="134"/>
    </font>
    <font>
      <sz val="10"/>
      <color theme="1"/>
      <name val="Arial"/>
      <charset val="0"/>
    </font>
    <font>
      <sz val="10"/>
      <name val="宋体"/>
      <charset val="134"/>
    </font>
    <font>
      <sz val="12"/>
      <color indexed="8"/>
      <name val="微软雅黑"/>
      <charset val="134"/>
    </font>
  </fonts>
  <fills count="38">
    <fill>
      <patternFill patternType="none"/>
    </fill>
    <fill>
      <patternFill patternType="gray125"/>
    </fill>
    <fill>
      <patternFill patternType="solid">
        <fgColor theme="0" tint="-0.25"/>
        <bgColor indexed="64"/>
      </patternFill>
    </fill>
    <fill>
      <patternFill patternType="solid">
        <fgColor theme="6"/>
        <bgColor indexed="64"/>
      </patternFill>
    </fill>
    <fill>
      <patternFill patternType="solid">
        <fgColor theme="0" tint="-0.349986266670736"/>
        <bgColor indexed="64"/>
      </patternFill>
    </fill>
    <fill>
      <patternFill patternType="solid">
        <fgColor theme="0" tint="-0.35"/>
        <bgColor indexed="64"/>
      </patternFill>
    </fill>
    <fill>
      <patternFill patternType="solid">
        <fgColor indexed="9"/>
        <bgColor indexed="1"/>
      </patternFill>
    </fill>
    <fill>
      <patternFill patternType="solid">
        <fgColor theme="0" tint="-0.35"/>
        <bgColor indexed="1"/>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right/>
      <top/>
      <bottom style="thin">
        <color auto="1"/>
      </bottom>
      <diagonal/>
    </border>
    <border>
      <left style="thin">
        <color auto="1"/>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0" fillId="8" borderId="10" applyNumberFormat="0" applyFont="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11" applyNumberFormat="0" applyFill="0" applyAlignment="0" applyProtection="0">
      <alignment vertical="center"/>
    </xf>
    <xf numFmtId="0" fontId="25" fillId="0" borderId="11" applyNumberFormat="0" applyFill="0" applyAlignment="0" applyProtection="0">
      <alignment vertical="center"/>
    </xf>
    <xf numFmtId="0" fontId="26" fillId="0" borderId="12" applyNumberFormat="0" applyFill="0" applyAlignment="0" applyProtection="0">
      <alignment vertical="center"/>
    </xf>
    <xf numFmtId="0" fontId="26" fillId="0" borderId="0" applyNumberFormat="0" applyFill="0" applyBorder="0" applyAlignment="0" applyProtection="0">
      <alignment vertical="center"/>
    </xf>
    <xf numFmtId="0" fontId="27" fillId="9" borderId="13" applyNumberFormat="0" applyAlignment="0" applyProtection="0">
      <alignment vertical="center"/>
    </xf>
    <xf numFmtId="0" fontId="28" fillId="10" borderId="14" applyNumberFormat="0" applyAlignment="0" applyProtection="0">
      <alignment vertical="center"/>
    </xf>
    <xf numFmtId="0" fontId="29" fillId="10" borderId="13" applyNumberFormat="0" applyAlignment="0" applyProtection="0">
      <alignment vertical="center"/>
    </xf>
    <xf numFmtId="0" fontId="30" fillId="11" borderId="15" applyNumberFormat="0" applyAlignment="0" applyProtection="0">
      <alignment vertical="center"/>
    </xf>
    <xf numFmtId="0" fontId="31" fillId="0" borderId="16" applyNumberFormat="0" applyFill="0" applyAlignment="0" applyProtection="0">
      <alignment vertical="center"/>
    </xf>
    <xf numFmtId="0" fontId="32" fillId="0" borderId="17" applyNumberFormat="0" applyFill="0" applyAlignment="0" applyProtection="0">
      <alignment vertical="center"/>
    </xf>
    <xf numFmtId="0" fontId="33" fillId="12" borderId="0" applyNumberFormat="0" applyBorder="0" applyAlignment="0" applyProtection="0">
      <alignment vertical="center"/>
    </xf>
    <xf numFmtId="0" fontId="34" fillId="13" borderId="0" applyNumberFormat="0" applyBorder="0" applyAlignment="0" applyProtection="0">
      <alignment vertical="center"/>
    </xf>
    <xf numFmtId="0" fontId="35" fillId="14" borderId="0" applyNumberFormat="0" applyBorder="0" applyAlignment="0" applyProtection="0">
      <alignment vertical="center"/>
    </xf>
    <xf numFmtId="0" fontId="36" fillId="15" borderId="0" applyNumberFormat="0" applyBorder="0" applyAlignment="0" applyProtection="0">
      <alignment vertical="center"/>
    </xf>
    <xf numFmtId="0" fontId="37" fillId="16" borderId="0" applyNumberFormat="0" applyBorder="0" applyAlignment="0" applyProtection="0">
      <alignment vertical="center"/>
    </xf>
    <xf numFmtId="0" fontId="37" fillId="17" borderId="0" applyNumberFormat="0" applyBorder="0" applyAlignment="0" applyProtection="0">
      <alignment vertical="center"/>
    </xf>
    <xf numFmtId="0" fontId="36" fillId="18" borderId="0" applyNumberFormat="0" applyBorder="0" applyAlignment="0" applyProtection="0">
      <alignment vertical="center"/>
    </xf>
    <xf numFmtId="0" fontId="36" fillId="19" borderId="0" applyNumberFormat="0" applyBorder="0" applyAlignment="0" applyProtection="0">
      <alignment vertical="center"/>
    </xf>
    <xf numFmtId="0" fontId="37" fillId="20" borderId="0" applyNumberFormat="0" applyBorder="0" applyAlignment="0" applyProtection="0">
      <alignment vertical="center"/>
    </xf>
    <xf numFmtId="0" fontId="37" fillId="21" borderId="0" applyNumberFormat="0" applyBorder="0" applyAlignment="0" applyProtection="0">
      <alignment vertical="center"/>
    </xf>
    <xf numFmtId="0" fontId="36" fillId="22" borderId="0" applyNumberFormat="0" applyBorder="0" applyAlignment="0" applyProtection="0">
      <alignment vertical="center"/>
    </xf>
    <xf numFmtId="0" fontId="36" fillId="3" borderId="0" applyNumberFormat="0" applyBorder="0" applyAlignment="0" applyProtection="0">
      <alignment vertical="center"/>
    </xf>
    <xf numFmtId="0" fontId="37" fillId="23" borderId="0" applyNumberFormat="0" applyBorder="0" applyAlignment="0" applyProtection="0">
      <alignment vertical="center"/>
    </xf>
    <xf numFmtId="0" fontId="37" fillId="24" borderId="0" applyNumberFormat="0" applyBorder="0" applyAlignment="0" applyProtection="0">
      <alignment vertical="center"/>
    </xf>
    <xf numFmtId="0" fontId="36" fillId="25" borderId="0" applyNumberFormat="0" applyBorder="0" applyAlignment="0" applyProtection="0">
      <alignment vertical="center"/>
    </xf>
    <xf numFmtId="0" fontId="36" fillId="26" borderId="0" applyNumberFormat="0" applyBorder="0" applyAlignment="0" applyProtection="0">
      <alignment vertical="center"/>
    </xf>
    <xf numFmtId="0" fontId="37" fillId="27" borderId="0" applyNumberFormat="0" applyBorder="0" applyAlignment="0" applyProtection="0">
      <alignment vertical="center"/>
    </xf>
    <xf numFmtId="0" fontId="37" fillId="28" borderId="0" applyNumberFormat="0" applyBorder="0" applyAlignment="0" applyProtection="0">
      <alignment vertical="center"/>
    </xf>
    <xf numFmtId="0" fontId="36" fillId="29" borderId="0" applyNumberFormat="0" applyBorder="0" applyAlignment="0" applyProtection="0">
      <alignment vertical="center"/>
    </xf>
    <xf numFmtId="0" fontId="36" fillId="30" borderId="0" applyNumberFormat="0" applyBorder="0" applyAlignment="0" applyProtection="0">
      <alignment vertical="center"/>
    </xf>
    <xf numFmtId="0" fontId="37" fillId="31" borderId="0" applyNumberFormat="0" applyBorder="0" applyAlignment="0" applyProtection="0">
      <alignment vertical="center"/>
    </xf>
    <xf numFmtId="0" fontId="37" fillId="32" borderId="0" applyNumberFormat="0" applyBorder="0" applyAlignment="0" applyProtection="0">
      <alignment vertical="center"/>
    </xf>
    <xf numFmtId="0" fontId="36" fillId="33" borderId="0" applyNumberFormat="0" applyBorder="0" applyAlignment="0" applyProtection="0">
      <alignment vertical="center"/>
    </xf>
    <xf numFmtId="0" fontId="36" fillId="34" borderId="0" applyNumberFormat="0" applyBorder="0" applyAlignment="0" applyProtection="0">
      <alignment vertical="center"/>
    </xf>
    <xf numFmtId="0" fontId="37" fillId="35" borderId="0" applyNumberFormat="0" applyBorder="0" applyAlignment="0" applyProtection="0">
      <alignment vertical="center"/>
    </xf>
    <xf numFmtId="0" fontId="37" fillId="36" borderId="0" applyNumberFormat="0" applyBorder="0" applyAlignment="0" applyProtection="0">
      <alignment vertical="center"/>
    </xf>
    <xf numFmtId="0" fontId="36" fillId="37" borderId="0" applyNumberFormat="0" applyBorder="0" applyAlignment="0" applyProtection="0">
      <alignment vertical="center"/>
    </xf>
    <xf numFmtId="0" fontId="8" fillId="0" borderId="0"/>
  </cellStyleXfs>
  <cellXfs count="106">
    <xf numFmtId="0" fontId="0" fillId="0" borderId="0" xfId="0">
      <alignment vertical="center"/>
    </xf>
    <xf numFmtId="0" fontId="1" fillId="0" borderId="0" xfId="0" applyFont="1">
      <alignment vertical="center"/>
    </xf>
    <xf numFmtId="0" fontId="1" fillId="0" borderId="0" xfId="0" applyFont="1" applyAlignment="1">
      <alignment vertical="center" wrapText="1"/>
    </xf>
    <xf numFmtId="0" fontId="1" fillId="0" borderId="0" xfId="0" applyFont="1" applyAlignment="1">
      <alignment horizontal="center" vertical="center" wrapText="1"/>
    </xf>
    <xf numFmtId="0" fontId="2" fillId="0" borderId="0" xfId="0" applyFont="1" applyAlignment="1">
      <alignment horizontal="center" vertical="center"/>
    </xf>
    <xf numFmtId="0" fontId="3" fillId="0" borderId="1" xfId="0" applyFont="1" applyBorder="1" applyAlignment="1">
      <alignment horizontal="center" vertical="center" wrapText="1"/>
    </xf>
    <xf numFmtId="0" fontId="3" fillId="2" borderId="1" xfId="0" applyFont="1" applyFill="1" applyBorder="1" applyAlignment="1">
      <alignment horizontal="center" vertical="center"/>
    </xf>
    <xf numFmtId="0" fontId="3" fillId="2" borderId="1" xfId="49"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1" xfId="0" applyFont="1" applyBorder="1" applyAlignment="1">
      <alignment horizontal="center" vertical="center" wrapText="1"/>
    </xf>
    <xf numFmtId="0" fontId="3" fillId="0" borderId="0" xfId="0" applyFont="1" applyBorder="1" applyAlignment="1">
      <alignment horizontal="center" vertical="center" wrapText="1"/>
    </xf>
    <xf numFmtId="0" fontId="3" fillId="0" borderId="0" xfId="0" applyFont="1" applyFill="1" applyBorder="1" applyAlignment="1">
      <alignment horizontal="center" vertical="center"/>
    </xf>
    <xf numFmtId="0" fontId="1" fillId="0" borderId="0" xfId="0" applyFont="1" applyFill="1" applyBorder="1" applyAlignment="1">
      <alignment horizontal="center" vertical="center"/>
    </xf>
    <xf numFmtId="0" fontId="1" fillId="0" borderId="0" xfId="0" applyFont="1" applyBorder="1" applyAlignment="1">
      <alignment horizontal="center" vertical="center" wrapText="1"/>
    </xf>
    <xf numFmtId="0" fontId="4" fillId="0" borderId="1" xfId="0" applyFont="1" applyBorder="1" applyAlignment="1">
      <alignment horizontal="center" vertical="center" wrapText="1"/>
    </xf>
    <xf numFmtId="0" fontId="4" fillId="2" borderId="2" xfId="0" applyFont="1" applyFill="1" applyBorder="1" applyAlignment="1">
      <alignment horizontal="center" vertical="center" wrapText="1"/>
    </xf>
    <xf numFmtId="0" fontId="3" fillId="3" borderId="3" xfId="0" applyFont="1" applyFill="1" applyBorder="1" applyAlignment="1">
      <alignment horizontal="center" vertical="center"/>
    </xf>
    <xf numFmtId="0" fontId="3" fillId="3" borderId="4" xfId="0" applyFont="1" applyFill="1" applyBorder="1" applyAlignment="1">
      <alignment horizontal="center" vertical="center"/>
    </xf>
    <xf numFmtId="0" fontId="4" fillId="2" borderId="5"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6" xfId="0" applyFont="1" applyFill="1" applyBorder="1" applyAlignment="1">
      <alignment horizontal="center" vertical="center"/>
    </xf>
    <xf numFmtId="0" fontId="4" fillId="0" borderId="0" xfId="0" applyFont="1" applyBorder="1" applyAlignment="1">
      <alignment horizontal="center" vertical="center" wrapText="1"/>
    </xf>
    <xf numFmtId="0" fontId="4" fillId="2" borderId="0" xfId="0" applyFont="1" applyFill="1" applyBorder="1" applyAlignment="1">
      <alignment horizontal="center" vertical="center"/>
    </xf>
    <xf numFmtId="0" fontId="3" fillId="0" borderId="2" xfId="0" applyFont="1" applyBorder="1" applyAlignment="1">
      <alignment horizontal="center" vertical="center" wrapText="1"/>
    </xf>
    <xf numFmtId="0" fontId="3" fillId="2" borderId="1" xfId="0" applyFont="1" applyFill="1" applyBorder="1" applyAlignment="1">
      <alignment horizontal="center" vertical="center" wrapText="1"/>
    </xf>
    <xf numFmtId="0" fontId="3" fillId="0" borderId="7" xfId="0" applyFont="1" applyBorder="1" applyAlignment="1">
      <alignment horizontal="center" vertical="center" wrapText="1"/>
    </xf>
    <xf numFmtId="0" fontId="3" fillId="0" borderId="5" xfId="0" applyFont="1" applyBorder="1" applyAlignment="1">
      <alignment horizontal="center" vertical="center" wrapText="1"/>
    </xf>
    <xf numFmtId="0" fontId="4" fillId="0" borderId="0"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4" fillId="0" borderId="0" xfId="0" applyFont="1" applyFill="1" applyBorder="1" applyAlignment="1">
      <alignment horizontal="center" vertical="center"/>
    </xf>
    <xf numFmtId="0" fontId="1" fillId="0" borderId="0" xfId="0" applyFont="1" applyFill="1" applyBorder="1" applyAlignment="1">
      <alignment horizontal="center" vertical="center" wrapText="1"/>
    </xf>
    <xf numFmtId="0" fontId="4" fillId="4" borderId="1" xfId="49" applyFont="1" applyFill="1" applyBorder="1" applyAlignment="1">
      <alignment horizontal="center" vertical="center" wrapText="1"/>
    </xf>
    <xf numFmtId="0" fontId="4" fillId="2"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5" fillId="0" borderId="1" xfId="0" applyFont="1" applyFill="1" applyBorder="1" applyAlignment="1">
      <alignment vertical="center" wrapText="1"/>
    </xf>
    <xf numFmtId="0" fontId="6"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4" borderId="3" xfId="49" applyFont="1" applyFill="1" applyBorder="1" applyAlignment="1">
      <alignment horizontal="center" vertical="center" wrapText="1"/>
    </xf>
    <xf numFmtId="0" fontId="4" fillId="4" borderId="4" xfId="49" applyFont="1" applyFill="1" applyBorder="1" applyAlignment="1">
      <alignment horizontal="center" vertical="center" wrapText="1"/>
    </xf>
    <xf numFmtId="0" fontId="7" fillId="0"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0" fontId="4" fillId="0" borderId="1" xfId="0" applyFont="1" applyFill="1" applyBorder="1" applyAlignment="1">
      <alignment horizontal="center" vertical="center"/>
    </xf>
    <xf numFmtId="0" fontId="4" fillId="2" borderId="0" xfId="0" applyFont="1" applyFill="1" applyAlignment="1">
      <alignment horizontal="center" vertical="center"/>
    </xf>
    <xf numFmtId="0" fontId="4" fillId="5" borderId="0" xfId="0" applyFont="1" applyFill="1" applyAlignment="1">
      <alignment horizontal="center" vertical="center"/>
    </xf>
    <xf numFmtId="0" fontId="4" fillId="2" borderId="8" xfId="0" applyFont="1" applyFill="1" applyBorder="1" applyAlignment="1">
      <alignment horizontal="center" vertical="center"/>
    </xf>
    <xf numFmtId="0" fontId="4" fillId="4" borderId="6" xfId="49" applyFont="1" applyFill="1" applyBorder="1" applyAlignment="1">
      <alignment horizontal="center" vertical="center" wrapText="1"/>
    </xf>
    <xf numFmtId="0" fontId="8" fillId="0" borderId="1" xfId="0" applyFont="1" applyFill="1" applyBorder="1" applyAlignment="1">
      <alignment vertical="center" wrapText="1"/>
    </xf>
    <xf numFmtId="0" fontId="9" fillId="5" borderId="1" xfId="49" applyFont="1" applyFill="1" applyBorder="1" applyAlignment="1">
      <alignment horizontal="center" vertical="center" wrapText="1"/>
    </xf>
    <xf numFmtId="0" fontId="9" fillId="5" borderId="1" xfId="49" applyFont="1" applyFill="1" applyBorder="1" applyAlignment="1">
      <alignment horizontal="center" vertical="center"/>
    </xf>
    <xf numFmtId="0" fontId="4" fillId="5" borderId="1" xfId="0" applyNumberFormat="1" applyFont="1" applyFill="1" applyBorder="1" applyAlignment="1">
      <alignment horizontal="center" vertical="center" wrapText="1"/>
    </xf>
    <xf numFmtId="0" fontId="10" fillId="0" borderId="1" xfId="49" applyFont="1" applyFill="1" applyBorder="1" applyAlignment="1">
      <alignment horizontal="left" vertical="center" wrapText="1"/>
    </xf>
    <xf numFmtId="0" fontId="1" fillId="0" borderId="1" xfId="0" applyNumberFormat="1" applyFont="1" applyFill="1" applyBorder="1" applyAlignment="1">
      <alignment horizontal="center" vertical="center" wrapText="1"/>
    </xf>
    <xf numFmtId="0" fontId="10" fillId="6" borderId="1" xfId="49" applyFont="1" applyFill="1" applyBorder="1" applyAlignment="1">
      <alignment horizontal="center" vertical="center" wrapText="1"/>
    </xf>
    <xf numFmtId="0" fontId="9" fillId="7" borderId="1" xfId="49" applyFont="1" applyFill="1" applyBorder="1" applyAlignment="1">
      <alignment horizontal="center" vertical="center" wrapText="1"/>
    </xf>
    <xf numFmtId="0" fontId="9" fillId="5" borderId="1"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 fillId="0" borderId="1" xfId="0" applyFont="1" applyBorder="1" applyAlignment="1">
      <alignment vertical="center" wrapText="1"/>
    </xf>
    <xf numFmtId="0" fontId="10" fillId="0" borderId="3" xfId="0" applyFont="1" applyFill="1" applyBorder="1" applyAlignment="1">
      <alignment horizontal="left" vertical="center" wrapText="1"/>
    </xf>
    <xf numFmtId="0" fontId="10" fillId="0" borderId="9" xfId="0" applyFont="1" applyFill="1" applyBorder="1" applyAlignment="1">
      <alignment horizontal="left" vertical="center" wrapText="1"/>
    </xf>
    <xf numFmtId="0" fontId="1" fillId="0" borderId="1" xfId="0" applyFont="1" applyBorder="1" applyAlignment="1">
      <alignment horizontal="center" vertical="center"/>
    </xf>
    <xf numFmtId="0" fontId="10" fillId="0" borderId="1" xfId="0" applyFont="1" applyFill="1" applyBorder="1" applyAlignment="1">
      <alignment horizontal="center" vertical="center"/>
    </xf>
    <xf numFmtId="0" fontId="10" fillId="0" borderId="2" xfId="0" applyFont="1" applyFill="1" applyBorder="1" applyAlignment="1">
      <alignment horizontal="center" vertical="center" wrapText="1"/>
    </xf>
    <xf numFmtId="0" fontId="1" fillId="0" borderId="0" xfId="0" applyFont="1" applyFill="1" applyBorder="1" applyAlignment="1">
      <alignment vertical="center" wrapText="1"/>
    </xf>
    <xf numFmtId="0" fontId="1" fillId="0" borderId="0" xfId="0" applyFont="1" applyFill="1">
      <alignment vertical="center"/>
    </xf>
    <xf numFmtId="0" fontId="1" fillId="0" borderId="0" xfId="0" applyFont="1" applyBorder="1" applyAlignment="1">
      <alignment horizontal="center" vertical="center"/>
    </xf>
    <xf numFmtId="0" fontId="1" fillId="0" borderId="0" xfId="0" applyFont="1" applyFill="1" applyBorder="1">
      <alignment vertical="center"/>
    </xf>
    <xf numFmtId="0" fontId="3" fillId="3" borderId="6" xfId="0" applyFont="1" applyFill="1" applyBorder="1" applyAlignment="1">
      <alignment horizontal="center" vertical="center"/>
    </xf>
    <xf numFmtId="0" fontId="1" fillId="0" borderId="1" xfId="0" applyFont="1" applyFill="1" applyBorder="1" applyAlignment="1">
      <alignment horizontal="left" vertical="center" wrapText="1"/>
    </xf>
    <xf numFmtId="0" fontId="11" fillId="0" borderId="1" xfId="0" applyFont="1" applyFill="1" applyBorder="1" applyAlignment="1">
      <alignment horizontal="center" vertical="center" wrapText="1"/>
    </xf>
    <xf numFmtId="0" fontId="12" fillId="4" borderId="1" xfId="49" applyFont="1" applyFill="1" applyBorder="1" applyAlignment="1">
      <alignment horizontal="center" vertical="center" wrapText="1"/>
    </xf>
    <xf numFmtId="0" fontId="13" fillId="4" borderId="1" xfId="49" applyFont="1" applyFill="1" applyBorder="1" applyAlignment="1">
      <alignment horizontal="center" vertical="center" wrapText="1"/>
    </xf>
    <xf numFmtId="0" fontId="12" fillId="4" borderId="3" xfId="49" applyFont="1" applyFill="1" applyBorder="1" applyAlignment="1">
      <alignment horizontal="center" vertical="center" wrapText="1"/>
    </xf>
    <xf numFmtId="0" fontId="6" fillId="0" borderId="1" xfId="0" applyFont="1" applyFill="1" applyBorder="1" applyAlignment="1">
      <alignment vertical="center" wrapText="1"/>
    </xf>
    <xf numFmtId="0" fontId="6" fillId="0" borderId="6" xfId="0" applyFont="1" applyFill="1" applyBorder="1" applyAlignment="1">
      <alignment horizontal="center" vertical="center" wrapText="1"/>
    </xf>
    <xf numFmtId="0" fontId="7" fillId="0" borderId="1" xfId="0" applyFont="1" applyFill="1" applyBorder="1" applyAlignment="1">
      <alignment vertical="center" wrapText="1"/>
    </xf>
    <xf numFmtId="0" fontId="4" fillId="0" borderId="6" xfId="0" applyFont="1" applyFill="1" applyBorder="1" applyAlignment="1">
      <alignment horizontal="center" vertical="center"/>
    </xf>
    <xf numFmtId="0" fontId="4" fillId="0" borderId="0" xfId="49" applyFont="1" applyFill="1" applyBorder="1" applyAlignment="1">
      <alignment horizontal="center" vertical="center" wrapText="1"/>
    </xf>
    <xf numFmtId="0" fontId="14" fillId="0" borderId="0" xfId="0" applyFont="1" applyFill="1" applyBorder="1" applyAlignment="1">
      <alignment horizontal="center" vertical="center" wrapText="1"/>
    </xf>
    <xf numFmtId="0" fontId="14" fillId="0" borderId="1" xfId="0" applyFont="1" applyFill="1" applyBorder="1" applyAlignment="1">
      <alignment vertical="center" wrapText="1"/>
    </xf>
    <xf numFmtId="0" fontId="14" fillId="0" borderId="1" xfId="0" applyFont="1" applyFill="1" applyBorder="1" applyAlignment="1">
      <alignment horizontal="center" vertical="center" wrapText="1"/>
    </xf>
    <xf numFmtId="0" fontId="8" fillId="0" borderId="0" xfId="0" applyFont="1" applyFill="1" applyBorder="1" applyAlignment="1">
      <alignment vertical="center" wrapText="1"/>
    </xf>
    <xf numFmtId="0" fontId="14" fillId="0" borderId="0" xfId="0" applyFont="1" applyFill="1" applyBorder="1" applyAlignment="1">
      <alignment vertical="center" wrapText="1"/>
    </xf>
    <xf numFmtId="0" fontId="1" fillId="0" borderId="0" xfId="0" applyFont="1" applyBorder="1">
      <alignment vertical="center"/>
    </xf>
    <xf numFmtId="0" fontId="4" fillId="5" borderId="1" xfId="49" applyFont="1" applyFill="1" applyBorder="1" applyAlignment="1">
      <alignment horizontal="center" vertical="center" wrapText="1"/>
    </xf>
    <xf numFmtId="0" fontId="0" fillId="0" borderId="1" xfId="0" applyFont="1" applyFill="1" applyBorder="1" applyAlignment="1">
      <alignment horizontal="center" vertical="center"/>
    </xf>
    <xf numFmtId="0" fontId="1" fillId="0" borderId="1" xfId="0" applyFont="1" applyFill="1" applyBorder="1" applyAlignment="1">
      <alignment vertical="center" wrapText="1"/>
    </xf>
    <xf numFmtId="0" fontId="10" fillId="0" borderId="3" xfId="49" applyFont="1" applyFill="1" applyBorder="1" applyAlignment="1">
      <alignment horizontal="left" vertical="center" wrapText="1"/>
    </xf>
    <xf numFmtId="0" fontId="15" fillId="0" borderId="1" xfId="49" applyFont="1" applyFill="1" applyBorder="1" applyAlignment="1">
      <alignment horizontal="left" vertical="center" wrapText="1"/>
    </xf>
    <xf numFmtId="0" fontId="10" fillId="0" borderId="1" xfId="49" applyFont="1" applyFill="1" applyBorder="1" applyAlignment="1">
      <alignment horizontal="center" vertical="center" wrapText="1"/>
    </xf>
    <xf numFmtId="0" fontId="16" fillId="0" borderId="0" xfId="0" applyFont="1" applyAlignment="1">
      <alignment horizontal="center" vertical="center"/>
    </xf>
    <xf numFmtId="0" fontId="17" fillId="0" borderId="0" xfId="0" applyFont="1" applyAlignment="1">
      <alignment vertical="center"/>
    </xf>
    <xf numFmtId="0" fontId="18" fillId="6" borderId="1" xfId="49" applyFont="1" applyFill="1" applyBorder="1" applyAlignment="1">
      <alignment horizontal="center" vertical="center"/>
    </xf>
    <xf numFmtId="0" fontId="18" fillId="6" borderId="3" xfId="49" applyFont="1" applyFill="1" applyBorder="1" applyAlignment="1">
      <alignment horizontal="center" vertical="center" wrapText="1"/>
    </xf>
    <xf numFmtId="0" fontId="18" fillId="6" borderId="6" xfId="49" applyFont="1" applyFill="1" applyBorder="1" applyAlignment="1">
      <alignment horizontal="center" vertical="center" wrapText="1"/>
    </xf>
    <xf numFmtId="0" fontId="18" fillId="6" borderId="1" xfId="49" applyFont="1" applyFill="1" applyBorder="1" applyAlignment="1">
      <alignment horizontal="center" vertical="center" wrapText="1"/>
    </xf>
    <xf numFmtId="0" fontId="0" fillId="0" borderId="1" xfId="0" applyBorder="1" applyAlignment="1">
      <alignment horizontal="center" vertical="center"/>
    </xf>
    <xf numFmtId="0" fontId="10" fillId="0" borderId="3" xfId="49" applyFont="1" applyFill="1" applyBorder="1" applyAlignment="1">
      <alignment horizontal="center" vertical="center" wrapText="1"/>
    </xf>
    <xf numFmtId="0" fontId="10" fillId="0" borderId="6" xfId="49" applyFont="1" applyFill="1" applyBorder="1" applyAlignment="1">
      <alignment horizontal="center" vertical="center" wrapText="1"/>
    </xf>
    <xf numFmtId="0" fontId="0" fillId="0" borderId="2" xfId="0" applyBorder="1" applyAlignment="1">
      <alignment horizontal="center" vertical="center"/>
    </xf>
    <xf numFmtId="0" fontId="10" fillId="0" borderId="1" xfId="49" applyFont="1" applyFill="1" applyBorder="1" applyAlignment="1">
      <alignment vertical="center" wrapText="1"/>
    </xf>
    <xf numFmtId="0" fontId="0" fillId="0" borderId="5" xfId="0" applyBorder="1" applyAlignment="1">
      <alignment horizontal="center" vertical="center"/>
    </xf>
    <xf numFmtId="0" fontId="0" fillId="0" borderId="7" xfId="0" applyBorder="1" applyAlignment="1">
      <alignment horizontal="center" vertical="center"/>
    </xf>
    <xf numFmtId="0" fontId="10" fillId="0" borderId="2" xfId="49" applyFont="1" applyFill="1" applyBorder="1" applyAlignment="1">
      <alignment horizontal="center" vertical="center" wrapText="1"/>
    </xf>
    <xf numFmtId="0" fontId="10" fillId="0" borderId="5" xfId="49"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
  <sheetViews>
    <sheetView tabSelected="1" workbookViewId="0">
      <selection activeCell="D3" sqref="D3"/>
    </sheetView>
  </sheetViews>
  <sheetFormatPr defaultColWidth="9.025" defaultRowHeight="13.5"/>
  <cols>
    <col min="1" max="1" width="8.375" customWidth="1"/>
    <col min="2" max="2" width="14.8083333333333" customWidth="1"/>
    <col min="3" max="3" width="16.3166666666667" customWidth="1"/>
    <col min="4" max="4" width="84.675" customWidth="1"/>
    <col min="5" max="5" width="11.9583333333333" customWidth="1"/>
    <col min="6" max="6" width="8.55" customWidth="1"/>
    <col min="7" max="7" width="19.1833333333333" customWidth="1"/>
  </cols>
  <sheetData>
    <row r="1" ht="61" customHeight="1" spans="1:11">
      <c r="A1" s="91" t="s">
        <v>0</v>
      </c>
      <c r="B1" s="91"/>
      <c r="C1" s="91"/>
      <c r="D1" s="91"/>
      <c r="E1" s="91"/>
      <c r="F1" s="91"/>
      <c r="G1" s="92"/>
      <c r="H1" s="92"/>
      <c r="I1" s="92"/>
      <c r="J1" s="92"/>
      <c r="K1" s="92"/>
    </row>
    <row r="2" customFormat="1" ht="47" customHeight="1" spans="1:6">
      <c r="A2" s="93" t="s">
        <v>1</v>
      </c>
      <c r="B2" s="94" t="s">
        <v>2</v>
      </c>
      <c r="C2" s="95"/>
      <c r="D2" s="96" t="s">
        <v>3</v>
      </c>
      <c r="E2" s="96" t="s">
        <v>4</v>
      </c>
      <c r="F2" s="96" t="s">
        <v>5</v>
      </c>
    </row>
    <row r="3" customFormat="1" ht="153" customHeight="1" spans="1:6">
      <c r="A3" s="97">
        <v>1</v>
      </c>
      <c r="B3" s="98" t="s">
        <v>6</v>
      </c>
      <c r="C3" s="99"/>
      <c r="D3" s="90" t="s">
        <v>7</v>
      </c>
      <c r="E3" s="54" t="s">
        <v>8</v>
      </c>
      <c r="F3" s="54">
        <v>5</v>
      </c>
    </row>
    <row r="4" customFormat="1" ht="138" customHeight="1" spans="1:6">
      <c r="A4" s="97">
        <v>2</v>
      </c>
      <c r="B4" s="98" t="s">
        <v>9</v>
      </c>
      <c r="C4" s="99"/>
      <c r="D4" s="52" t="s">
        <v>10</v>
      </c>
      <c r="E4" s="54" t="s">
        <v>8</v>
      </c>
      <c r="F4" s="54">
        <v>5</v>
      </c>
    </row>
    <row r="5" customFormat="1" ht="53" customHeight="1" spans="1:6">
      <c r="A5" s="100">
        <v>3</v>
      </c>
      <c r="B5" s="90" t="s">
        <v>11</v>
      </c>
      <c r="C5" s="90" t="s">
        <v>12</v>
      </c>
      <c r="D5" s="101" t="s">
        <v>13</v>
      </c>
      <c r="E5" s="54" t="s">
        <v>8</v>
      </c>
      <c r="F5" s="54">
        <v>5</v>
      </c>
    </row>
    <row r="6" customFormat="1" ht="67" customHeight="1" spans="1:6">
      <c r="A6" s="102"/>
      <c r="B6" s="90"/>
      <c r="C6" s="90" t="s">
        <v>14</v>
      </c>
      <c r="D6" s="101" t="s">
        <v>15</v>
      </c>
      <c r="E6" s="54" t="s">
        <v>8</v>
      </c>
      <c r="F6" s="54">
        <v>1</v>
      </c>
    </row>
    <row r="7" customFormat="1" ht="61" customHeight="1" spans="1:6">
      <c r="A7" s="103">
        <v>4</v>
      </c>
      <c r="B7" s="104" t="s">
        <v>16</v>
      </c>
      <c r="C7" s="90" t="s">
        <v>17</v>
      </c>
      <c r="D7" s="101" t="s">
        <v>18</v>
      </c>
      <c r="E7" s="54" t="s">
        <v>8</v>
      </c>
      <c r="F7" s="54">
        <v>1</v>
      </c>
    </row>
    <row r="8" customFormat="1" ht="156.75" spans="1:6">
      <c r="A8" s="102"/>
      <c r="B8" s="105"/>
      <c r="C8" s="90" t="s">
        <v>19</v>
      </c>
      <c r="D8" s="101" t="s">
        <v>20</v>
      </c>
      <c r="E8" s="54" t="s">
        <v>8</v>
      </c>
      <c r="F8" s="54">
        <v>1</v>
      </c>
    </row>
    <row r="9" customFormat="1" ht="342" spans="1:6">
      <c r="A9" s="100">
        <v>5</v>
      </c>
      <c r="B9" s="104" t="s">
        <v>21</v>
      </c>
      <c r="C9" s="90" t="s">
        <v>22</v>
      </c>
      <c r="D9" s="101" t="s">
        <v>23</v>
      </c>
      <c r="E9" s="54" t="s">
        <v>8</v>
      </c>
      <c r="F9" s="54">
        <v>1</v>
      </c>
    </row>
    <row r="10" customFormat="1" ht="83" customHeight="1" spans="1:6">
      <c r="A10" s="102"/>
      <c r="B10" s="105"/>
      <c r="C10" s="90" t="s">
        <v>24</v>
      </c>
      <c r="D10" s="101" t="s">
        <v>25</v>
      </c>
      <c r="E10" s="54" t="s">
        <v>8</v>
      </c>
      <c r="F10" s="54">
        <v>1</v>
      </c>
    </row>
    <row r="11" customFormat="1" ht="95" customHeight="1" spans="1:6">
      <c r="A11" s="97">
        <v>6</v>
      </c>
      <c r="B11" s="90" t="s">
        <v>26</v>
      </c>
      <c r="C11" s="90"/>
      <c r="D11" s="52" t="s">
        <v>27</v>
      </c>
      <c r="E11" s="90" t="s">
        <v>8</v>
      </c>
      <c r="F11" s="90">
        <v>1</v>
      </c>
    </row>
    <row r="12" customFormat="1" ht="119" customHeight="1" spans="1:6">
      <c r="A12" s="97">
        <v>7</v>
      </c>
      <c r="B12" s="90" t="s">
        <v>28</v>
      </c>
      <c r="C12" s="90"/>
      <c r="D12" s="52" t="s">
        <v>29</v>
      </c>
      <c r="E12" s="90" t="s">
        <v>8</v>
      </c>
      <c r="F12" s="90">
        <v>1</v>
      </c>
    </row>
    <row r="13" customFormat="1" ht="86" customHeight="1" spans="1:6">
      <c r="A13" s="97">
        <v>8</v>
      </c>
      <c r="B13" s="90" t="s">
        <v>30</v>
      </c>
      <c r="C13" s="90"/>
      <c r="D13" s="52" t="s">
        <v>31</v>
      </c>
      <c r="E13" s="90" t="s">
        <v>8</v>
      </c>
      <c r="F13" s="90">
        <v>1</v>
      </c>
    </row>
    <row r="14" ht="40" customHeight="1"/>
  </sheetData>
  <mergeCells count="13">
    <mergeCell ref="A1:F1"/>
    <mergeCell ref="B2:C2"/>
    <mergeCell ref="B3:C3"/>
    <mergeCell ref="B4:C4"/>
    <mergeCell ref="B11:C11"/>
    <mergeCell ref="B12:C12"/>
    <mergeCell ref="B13:C13"/>
    <mergeCell ref="A5:A6"/>
    <mergeCell ref="A7:A8"/>
    <mergeCell ref="A9:A10"/>
    <mergeCell ref="B5:B6"/>
    <mergeCell ref="B7:B8"/>
    <mergeCell ref="B9:B10"/>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W50"/>
  <sheetViews>
    <sheetView workbookViewId="0">
      <selection activeCell="A2" sqref="A2:Q2"/>
    </sheetView>
  </sheetViews>
  <sheetFormatPr defaultColWidth="9.025" defaultRowHeight="14.25"/>
  <cols>
    <col min="1" max="1" width="17.7333333333333" style="1" customWidth="1"/>
    <col min="2" max="2" width="9.45" style="1" customWidth="1"/>
    <col min="3" max="3" width="12.975" style="1" customWidth="1"/>
    <col min="4" max="4" width="15.9416666666667" style="1" customWidth="1"/>
    <col min="5" max="5" width="11.225" style="2" customWidth="1"/>
    <col min="6" max="6" width="15.4666666666667" style="3" customWidth="1"/>
    <col min="7" max="7" width="18.4583333333333" style="3" customWidth="1"/>
    <col min="8" max="8" width="16.1333333333333" style="3" customWidth="1"/>
    <col min="9" max="9" width="12.1083333333333" style="3" customWidth="1"/>
    <col min="10" max="10" width="12.1083333333333" style="2" customWidth="1"/>
    <col min="11" max="11" width="14.6" style="2" customWidth="1"/>
    <col min="12" max="12" width="17.7416666666667" style="3" customWidth="1"/>
    <col min="13" max="13" width="18.7166666666667" style="2" customWidth="1"/>
    <col min="14" max="14" width="11.225" style="2" customWidth="1"/>
    <col min="15" max="15" width="18.1166666666667" style="2" customWidth="1"/>
    <col min="16" max="16" width="28.9666666666667" style="1" customWidth="1"/>
    <col min="17" max="17" width="13.5583333333333" style="1" customWidth="1"/>
    <col min="18" max="18" width="15.4583333333333" style="1" customWidth="1"/>
    <col min="19" max="19" width="19.9166666666667" style="1" customWidth="1"/>
    <col min="20" max="20" width="24.2833333333333" style="1" customWidth="1"/>
    <col min="21" max="21" width="23.4333333333333" style="1" customWidth="1"/>
    <col min="22" max="22" width="19.9166666666667" style="1" customWidth="1"/>
    <col min="23" max="23" width="15.775" style="1" customWidth="1"/>
    <col min="24" max="16384" width="9.025" style="1"/>
  </cols>
  <sheetData>
    <row r="2" s="1" customFormat="1" ht="89" customHeight="1" spans="1:17">
      <c r="A2" s="4"/>
      <c r="B2" s="4"/>
      <c r="C2" s="4"/>
      <c r="D2" s="4"/>
      <c r="E2" s="4"/>
      <c r="F2" s="4"/>
      <c r="G2" s="4"/>
      <c r="H2" s="4"/>
      <c r="I2" s="4"/>
      <c r="J2" s="4"/>
      <c r="K2" s="4"/>
      <c r="L2" s="4"/>
      <c r="M2" s="4"/>
      <c r="N2" s="4"/>
      <c r="O2" s="4"/>
      <c r="P2" s="4"/>
      <c r="Q2" s="4"/>
    </row>
    <row r="3" s="1" customFormat="1" ht="55" customHeight="1" spans="1:17">
      <c r="A3" s="5" t="s">
        <v>32</v>
      </c>
      <c r="B3" s="5" t="s">
        <v>33</v>
      </c>
      <c r="C3" s="6" t="s">
        <v>34</v>
      </c>
      <c r="D3" s="7" t="s">
        <v>35</v>
      </c>
      <c r="E3" s="7" t="s">
        <v>36</v>
      </c>
      <c r="F3" s="7" t="s">
        <v>37</v>
      </c>
      <c r="G3" s="7" t="s">
        <v>38</v>
      </c>
      <c r="H3" s="7" t="s">
        <v>39</v>
      </c>
      <c r="I3" s="7" t="s">
        <v>40</v>
      </c>
      <c r="J3" s="24" t="s">
        <v>41</v>
      </c>
      <c r="K3" s="24" t="s">
        <v>42</v>
      </c>
      <c r="L3" s="24" t="s">
        <v>43</v>
      </c>
      <c r="M3" s="6" t="s">
        <v>44</v>
      </c>
      <c r="N3" s="7" t="s">
        <v>45</v>
      </c>
      <c r="O3" s="64"/>
      <c r="P3" s="65"/>
      <c r="Q3" s="65"/>
    </row>
    <row r="4" s="1" customFormat="1" ht="80" customHeight="1" spans="1:17">
      <c r="A4" s="5"/>
      <c r="B4" s="5"/>
      <c r="C4" s="6" t="s">
        <v>46</v>
      </c>
      <c r="D4" s="8" t="s">
        <v>47</v>
      </c>
      <c r="E4" s="9" t="s">
        <v>48</v>
      </c>
      <c r="F4" s="9" t="s">
        <v>49</v>
      </c>
      <c r="G4" s="9" t="s">
        <v>50</v>
      </c>
      <c r="H4" s="9" t="s">
        <v>51</v>
      </c>
      <c r="I4" s="9" t="s">
        <v>49</v>
      </c>
      <c r="J4" s="9" t="s">
        <v>52</v>
      </c>
      <c r="K4" s="9" t="s">
        <v>53</v>
      </c>
      <c r="L4" s="9" t="s">
        <v>54</v>
      </c>
      <c r="M4" s="9" t="s">
        <v>55</v>
      </c>
      <c r="N4" s="36" t="s">
        <v>56</v>
      </c>
      <c r="O4" s="30"/>
      <c r="P4" s="65"/>
      <c r="Q4" s="65"/>
    </row>
    <row r="5" s="1" customFormat="1" ht="43" customHeight="1" spans="1:17">
      <c r="A5" s="5"/>
      <c r="B5" s="5"/>
      <c r="C5" s="6" t="s">
        <v>4</v>
      </c>
      <c r="D5" s="8" t="s">
        <v>57</v>
      </c>
      <c r="E5" s="9" t="s">
        <v>58</v>
      </c>
      <c r="F5" s="9" t="s">
        <v>59</v>
      </c>
      <c r="G5" s="9" t="s">
        <v>57</v>
      </c>
      <c r="H5" s="9" t="s">
        <v>59</v>
      </c>
      <c r="I5" s="9" t="s">
        <v>59</v>
      </c>
      <c r="J5" s="9" t="s">
        <v>57</v>
      </c>
      <c r="K5" s="9" t="s">
        <v>59</v>
      </c>
      <c r="L5" s="9" t="s">
        <v>59</v>
      </c>
      <c r="M5" s="61" t="s">
        <v>59</v>
      </c>
      <c r="N5" s="36" t="s">
        <v>57</v>
      </c>
      <c r="O5" s="30"/>
      <c r="P5" s="65"/>
      <c r="Q5" s="65"/>
    </row>
    <row r="6" s="1" customFormat="1" ht="44" customHeight="1" spans="1:17">
      <c r="A6" s="5"/>
      <c r="B6" s="5"/>
      <c r="C6" s="6" t="s">
        <v>5</v>
      </c>
      <c r="D6" s="8">
        <v>2</v>
      </c>
      <c r="E6" s="9">
        <f>2.5*110*2</f>
        <v>550</v>
      </c>
      <c r="F6" s="9">
        <f>3.5*2</f>
        <v>7</v>
      </c>
      <c r="G6" s="9">
        <v>2</v>
      </c>
      <c r="H6" s="9">
        <f>(108/1.5)*6</f>
        <v>432</v>
      </c>
      <c r="I6" s="9">
        <f>110*2</f>
        <v>220</v>
      </c>
      <c r="J6" s="9">
        <v>1</v>
      </c>
      <c r="K6" s="9">
        <f>110*2</f>
        <v>220</v>
      </c>
      <c r="L6" s="9">
        <f>2*110</f>
        <v>220</v>
      </c>
      <c r="M6" s="61">
        <v>100</v>
      </c>
      <c r="N6" s="36">
        <v>4</v>
      </c>
      <c r="O6" s="30"/>
      <c r="P6" s="65"/>
      <c r="Q6" s="65"/>
    </row>
    <row r="7" s="1" customFormat="1" ht="23" customHeight="1" spans="1:17">
      <c r="A7" s="10"/>
      <c r="B7" s="10"/>
      <c r="C7" s="11"/>
      <c r="D7" s="12"/>
      <c r="E7" s="13"/>
      <c r="F7" s="13"/>
      <c r="G7" s="13"/>
      <c r="H7" s="13"/>
      <c r="I7" s="13"/>
      <c r="J7" s="13"/>
      <c r="K7" s="13"/>
      <c r="L7" s="13"/>
      <c r="M7" s="66"/>
      <c r="N7" s="30"/>
      <c r="O7" s="30"/>
      <c r="P7" s="67"/>
      <c r="Q7" s="67"/>
    </row>
    <row r="8" s="1" customFormat="1" ht="41" customHeight="1" spans="1:17">
      <c r="A8" s="14" t="s">
        <v>11</v>
      </c>
      <c r="B8" s="5" t="s">
        <v>33</v>
      </c>
      <c r="C8" s="15" t="s">
        <v>34</v>
      </c>
      <c r="D8" s="16" t="s">
        <v>12</v>
      </c>
      <c r="E8" s="17"/>
      <c r="F8" s="17"/>
      <c r="G8" s="17"/>
      <c r="H8" s="17"/>
      <c r="I8" s="17"/>
      <c r="J8" s="68"/>
      <c r="K8" s="19" t="s">
        <v>60</v>
      </c>
      <c r="L8" s="19" t="s">
        <v>61</v>
      </c>
      <c r="M8" s="19" t="s">
        <v>62</v>
      </c>
      <c r="N8" s="30"/>
      <c r="O8" s="30"/>
      <c r="P8" s="67"/>
      <c r="Q8" s="65"/>
    </row>
    <row r="9" s="1" customFormat="1" ht="41" customHeight="1" spans="1:16">
      <c r="A9" s="14"/>
      <c r="B9" s="5"/>
      <c r="C9" s="18"/>
      <c r="D9" s="19" t="s">
        <v>63</v>
      </c>
      <c r="E9" s="19" t="s">
        <v>64</v>
      </c>
      <c r="F9" s="19" t="s">
        <v>40</v>
      </c>
      <c r="G9" s="19" t="s">
        <v>65</v>
      </c>
      <c r="H9" s="19" t="s">
        <v>66</v>
      </c>
      <c r="I9" s="19" t="s">
        <v>44</v>
      </c>
      <c r="J9" s="19" t="s">
        <v>45</v>
      </c>
      <c r="K9" s="19"/>
      <c r="L9" s="19"/>
      <c r="M9" s="19"/>
      <c r="N9" s="64"/>
      <c r="O9" s="64"/>
      <c r="P9" s="67"/>
    </row>
    <row r="10" s="1" customFormat="1" ht="316" customHeight="1" spans="1:16">
      <c r="A10" s="14"/>
      <c r="B10" s="5"/>
      <c r="C10" s="20" t="s">
        <v>46</v>
      </c>
      <c r="D10" s="9" t="s">
        <v>67</v>
      </c>
      <c r="E10" s="9" t="s">
        <v>68</v>
      </c>
      <c r="F10" s="9" t="s">
        <v>69</v>
      </c>
      <c r="G10" s="9" t="s">
        <v>52</v>
      </c>
      <c r="H10" s="9" t="s">
        <v>70</v>
      </c>
      <c r="I10" s="9" t="s">
        <v>71</v>
      </c>
      <c r="J10" s="69" t="s">
        <v>56</v>
      </c>
      <c r="K10" s="69" t="s">
        <v>72</v>
      </c>
      <c r="L10" s="69" t="s">
        <v>73</v>
      </c>
      <c r="M10" s="69" t="s">
        <v>74</v>
      </c>
      <c r="N10" s="30"/>
      <c r="O10" s="30"/>
      <c r="P10" s="67"/>
    </row>
    <row r="11" s="1" customFormat="1" ht="39" customHeight="1" spans="1:16">
      <c r="A11" s="14"/>
      <c r="B11" s="5"/>
      <c r="C11" s="20" t="s">
        <v>4</v>
      </c>
      <c r="D11" s="9" t="s">
        <v>57</v>
      </c>
      <c r="E11" s="9" t="s">
        <v>58</v>
      </c>
      <c r="F11" s="9" t="s">
        <v>75</v>
      </c>
      <c r="G11" s="9" t="s">
        <v>57</v>
      </c>
      <c r="H11" s="9" t="s">
        <v>75</v>
      </c>
      <c r="I11" s="61" t="s">
        <v>59</v>
      </c>
      <c r="J11" s="36" t="s">
        <v>57</v>
      </c>
      <c r="K11" s="36" t="s">
        <v>76</v>
      </c>
      <c r="L11" s="36" t="s">
        <v>77</v>
      </c>
      <c r="M11" s="36" t="s">
        <v>8</v>
      </c>
      <c r="N11" s="30"/>
      <c r="O11" s="30"/>
      <c r="P11" s="67"/>
    </row>
    <row r="12" s="1" customFormat="1" ht="39" customHeight="1" spans="1:16">
      <c r="A12" s="14"/>
      <c r="B12" s="5"/>
      <c r="C12" s="20" t="s">
        <v>5</v>
      </c>
      <c r="D12" s="9">
        <v>2</v>
      </c>
      <c r="E12" s="9">
        <f>1.2*110*2</f>
        <v>264</v>
      </c>
      <c r="F12" s="9">
        <f>110*2</f>
        <v>220</v>
      </c>
      <c r="G12" s="9">
        <v>1</v>
      </c>
      <c r="H12" s="9">
        <f>110*2</f>
        <v>220</v>
      </c>
      <c r="I12" s="61">
        <v>100</v>
      </c>
      <c r="J12" s="36">
        <v>4</v>
      </c>
      <c r="K12" s="36">
        <v>2</v>
      </c>
      <c r="L12" s="36">
        <v>1</v>
      </c>
      <c r="M12" s="36">
        <v>1</v>
      </c>
      <c r="N12" s="30"/>
      <c r="O12" s="30"/>
      <c r="P12" s="67"/>
    </row>
    <row r="13" s="1" customFormat="1" ht="39" customHeight="1" spans="1:16">
      <c r="A13" s="21"/>
      <c r="B13" s="10"/>
      <c r="C13" s="22"/>
      <c r="D13" s="13"/>
      <c r="E13" s="13"/>
      <c r="F13" s="13"/>
      <c r="G13" s="13"/>
      <c r="H13" s="13"/>
      <c r="I13" s="66"/>
      <c r="J13" s="30"/>
      <c r="K13" s="30"/>
      <c r="L13" s="30"/>
      <c r="M13" s="30"/>
      <c r="N13" s="30"/>
      <c r="O13" s="30"/>
      <c r="P13" s="67"/>
    </row>
    <row r="14" s="1" customFormat="1" ht="49" customHeight="1" spans="1:21">
      <c r="A14" s="23" t="s">
        <v>6</v>
      </c>
      <c r="B14" s="23" t="s">
        <v>33</v>
      </c>
      <c r="C14" s="6" t="s">
        <v>34</v>
      </c>
      <c r="D14" s="24" t="s">
        <v>78</v>
      </c>
      <c r="E14" s="7" t="s">
        <v>79</v>
      </c>
      <c r="F14" s="24" t="s">
        <v>80</v>
      </c>
      <c r="G14" s="24" t="s">
        <v>81</v>
      </c>
      <c r="H14" s="6" t="s">
        <v>37</v>
      </c>
      <c r="I14" s="7" t="s">
        <v>38</v>
      </c>
      <c r="J14" s="7" t="s">
        <v>82</v>
      </c>
      <c r="K14" s="7" t="s">
        <v>83</v>
      </c>
      <c r="L14" s="7" t="s">
        <v>84</v>
      </c>
      <c r="M14" s="7" t="s">
        <v>85</v>
      </c>
      <c r="N14" s="7" t="s">
        <v>86</v>
      </c>
      <c r="O14" s="24" t="s">
        <v>87</v>
      </c>
      <c r="P14" s="24" t="s">
        <v>66</v>
      </c>
      <c r="Q14" s="24" t="s">
        <v>42</v>
      </c>
      <c r="R14" s="24" t="s">
        <v>43</v>
      </c>
      <c r="S14" s="24" t="s">
        <v>88</v>
      </c>
      <c r="T14" s="24" t="s">
        <v>89</v>
      </c>
      <c r="U14" s="24" t="s">
        <v>45</v>
      </c>
    </row>
    <row r="15" s="1" customFormat="1" ht="73" customHeight="1" spans="1:21">
      <c r="A15" s="25"/>
      <c r="B15" s="25"/>
      <c r="C15" s="6" t="s">
        <v>46</v>
      </c>
      <c r="D15" s="8" t="s">
        <v>47</v>
      </c>
      <c r="E15" s="9" t="s">
        <v>67</v>
      </c>
      <c r="F15" s="9" t="s">
        <v>90</v>
      </c>
      <c r="G15" s="9" t="s">
        <v>90</v>
      </c>
      <c r="H15" s="9" t="s">
        <v>49</v>
      </c>
      <c r="I15" s="9" t="s">
        <v>50</v>
      </c>
      <c r="J15" s="9" t="s">
        <v>91</v>
      </c>
      <c r="K15" s="9" t="s">
        <v>92</v>
      </c>
      <c r="L15" s="9" t="s">
        <v>93</v>
      </c>
      <c r="M15" s="9" t="s">
        <v>94</v>
      </c>
      <c r="N15" s="9" t="s">
        <v>69</v>
      </c>
      <c r="O15" s="9" t="s">
        <v>52</v>
      </c>
      <c r="P15" s="9" t="s">
        <v>70</v>
      </c>
      <c r="Q15" s="9" t="s">
        <v>53</v>
      </c>
      <c r="R15" s="9" t="s">
        <v>54</v>
      </c>
      <c r="S15" s="9" t="s">
        <v>55</v>
      </c>
      <c r="T15" s="9" t="s">
        <v>71</v>
      </c>
      <c r="U15" s="36" t="s">
        <v>56</v>
      </c>
    </row>
    <row r="16" s="1" customFormat="1" ht="35" customHeight="1" spans="1:21">
      <c r="A16" s="25"/>
      <c r="B16" s="25"/>
      <c r="C16" s="6" t="s">
        <v>4</v>
      </c>
      <c r="D16" s="8" t="s">
        <v>57</v>
      </c>
      <c r="E16" s="9" t="s">
        <v>57</v>
      </c>
      <c r="F16" s="9" t="s">
        <v>58</v>
      </c>
      <c r="G16" s="9" t="s">
        <v>58</v>
      </c>
      <c r="H16" s="9" t="s">
        <v>59</v>
      </c>
      <c r="I16" s="9" t="s">
        <v>57</v>
      </c>
      <c r="J16" s="9" t="s">
        <v>59</v>
      </c>
      <c r="K16" s="9" t="s">
        <v>57</v>
      </c>
      <c r="L16" s="9" t="s">
        <v>59</v>
      </c>
      <c r="M16" s="9" t="s">
        <v>59</v>
      </c>
      <c r="N16" s="9" t="s">
        <v>59</v>
      </c>
      <c r="O16" s="9" t="s">
        <v>57</v>
      </c>
      <c r="P16" s="9" t="s">
        <v>59</v>
      </c>
      <c r="Q16" s="9" t="s">
        <v>59</v>
      </c>
      <c r="R16" s="9" t="s">
        <v>59</v>
      </c>
      <c r="S16" s="61" t="s">
        <v>59</v>
      </c>
      <c r="T16" s="61" t="s">
        <v>59</v>
      </c>
      <c r="U16" s="36" t="s">
        <v>57</v>
      </c>
    </row>
    <row r="17" s="1" customFormat="1" ht="35" customHeight="1" spans="1:21">
      <c r="A17" s="26"/>
      <c r="B17" s="26"/>
      <c r="C17" s="6" t="s">
        <v>5</v>
      </c>
      <c r="D17" s="8">
        <v>2</v>
      </c>
      <c r="E17" s="9">
        <v>1</v>
      </c>
      <c r="F17" s="9">
        <f>2.5*110*2</f>
        <v>550</v>
      </c>
      <c r="G17" s="9">
        <f>4.2*110</f>
        <v>462</v>
      </c>
      <c r="H17" s="9">
        <f>3.5*2</f>
        <v>7</v>
      </c>
      <c r="I17" s="9">
        <v>2</v>
      </c>
      <c r="J17" s="9">
        <f>(108/0.4)*4.2</f>
        <v>1134</v>
      </c>
      <c r="K17" s="9">
        <f>108/3</f>
        <v>36</v>
      </c>
      <c r="L17" s="9">
        <f>(108/3)*4.5</f>
        <v>162</v>
      </c>
      <c r="M17" s="9">
        <f>110*2</f>
        <v>220</v>
      </c>
      <c r="N17" s="9">
        <v>110</v>
      </c>
      <c r="O17" s="9">
        <v>1</v>
      </c>
      <c r="P17" s="9">
        <f>110*6</f>
        <v>660</v>
      </c>
      <c r="Q17" s="9">
        <f>110*6</f>
        <v>660</v>
      </c>
      <c r="R17" s="9">
        <f>6*110</f>
        <v>660</v>
      </c>
      <c r="S17" s="61">
        <v>100</v>
      </c>
      <c r="T17" s="61">
        <v>100</v>
      </c>
      <c r="U17" s="36">
        <v>6</v>
      </c>
    </row>
    <row r="18" s="1" customFormat="1" ht="26" customHeight="1" spans="1:21">
      <c r="A18" s="27"/>
      <c r="B18" s="28"/>
      <c r="C18" s="29"/>
      <c r="D18" s="30"/>
      <c r="E18" s="30"/>
      <c r="F18" s="30"/>
      <c r="G18" s="30"/>
      <c r="H18" s="30"/>
      <c r="I18" s="12"/>
      <c r="J18" s="30"/>
      <c r="K18" s="30"/>
      <c r="L18" s="30"/>
      <c r="M18" s="30"/>
      <c r="N18" s="30"/>
      <c r="O18" s="30"/>
      <c r="P18" s="67"/>
      <c r="Q18" s="84"/>
      <c r="R18" s="78"/>
      <c r="S18" s="78"/>
      <c r="T18" s="78"/>
      <c r="U18" s="78"/>
    </row>
    <row r="19" s="1" customFormat="1" ht="55" customHeight="1" spans="1:23">
      <c r="A19" s="14" t="s">
        <v>16</v>
      </c>
      <c r="B19" s="5" t="s">
        <v>33</v>
      </c>
      <c r="C19" s="19" t="s">
        <v>34</v>
      </c>
      <c r="D19" s="31" t="s">
        <v>17</v>
      </c>
      <c r="E19" s="31"/>
      <c r="F19" s="31"/>
      <c r="G19" s="31"/>
      <c r="H19" s="31"/>
      <c r="I19" s="31"/>
      <c r="J19" s="31"/>
      <c r="K19" s="31"/>
      <c r="L19" s="31"/>
      <c r="M19" s="31"/>
      <c r="N19" s="31"/>
      <c r="O19" s="31"/>
      <c r="P19" s="31"/>
      <c r="Q19" s="31"/>
      <c r="R19" s="31" t="s">
        <v>19</v>
      </c>
      <c r="S19" s="31"/>
      <c r="T19" s="31"/>
      <c r="U19" s="31"/>
      <c r="V19" s="31"/>
      <c r="W19" s="31"/>
    </row>
    <row r="20" s="1" customFormat="1" ht="55" customHeight="1" spans="1:23">
      <c r="A20" s="14"/>
      <c r="B20" s="5"/>
      <c r="C20" s="19"/>
      <c r="D20" s="31" t="s">
        <v>95</v>
      </c>
      <c r="E20" s="31" t="s">
        <v>96</v>
      </c>
      <c r="F20" s="31" t="s">
        <v>97</v>
      </c>
      <c r="G20" s="31" t="s">
        <v>98</v>
      </c>
      <c r="H20" s="31" t="s">
        <v>99</v>
      </c>
      <c r="I20" s="31" t="s">
        <v>100</v>
      </c>
      <c r="J20" s="31" t="s">
        <v>101</v>
      </c>
      <c r="K20" s="31" t="s">
        <v>102</v>
      </c>
      <c r="L20" s="31" t="s">
        <v>103</v>
      </c>
      <c r="M20" s="31" t="s">
        <v>104</v>
      </c>
      <c r="N20" s="31" t="s">
        <v>105</v>
      </c>
      <c r="O20" s="31" t="s">
        <v>106</v>
      </c>
      <c r="P20" s="31" t="s">
        <v>107</v>
      </c>
      <c r="Q20" s="31" t="s">
        <v>108</v>
      </c>
      <c r="R20" s="31" t="s">
        <v>109</v>
      </c>
      <c r="S20" s="31" t="s">
        <v>110</v>
      </c>
      <c r="T20" s="31" t="s">
        <v>111</v>
      </c>
      <c r="U20" s="31" t="s">
        <v>112</v>
      </c>
      <c r="V20" s="85" t="s">
        <v>113</v>
      </c>
      <c r="W20" s="31" t="s">
        <v>114</v>
      </c>
    </row>
    <row r="21" s="1" customFormat="1" ht="347" customHeight="1" spans="1:23">
      <c r="A21" s="14"/>
      <c r="B21" s="5"/>
      <c r="C21" s="32" t="s">
        <v>46</v>
      </c>
      <c r="D21" s="33" t="s">
        <v>115</v>
      </c>
      <c r="E21" s="34" t="s">
        <v>116</v>
      </c>
      <c r="F21" s="33" t="s">
        <v>117</v>
      </c>
      <c r="G21" s="35" t="s">
        <v>117</v>
      </c>
      <c r="H21" s="35" t="s">
        <v>118</v>
      </c>
      <c r="I21" s="35" t="s">
        <v>119</v>
      </c>
      <c r="J21" s="35" t="s">
        <v>120</v>
      </c>
      <c r="K21" s="35" t="s">
        <v>121</v>
      </c>
      <c r="L21" s="35" t="s">
        <v>122</v>
      </c>
      <c r="M21" s="35" t="s">
        <v>123</v>
      </c>
      <c r="N21" s="35" t="s">
        <v>124</v>
      </c>
      <c r="O21" s="35" t="s">
        <v>125</v>
      </c>
      <c r="P21" s="70" t="s">
        <v>126</v>
      </c>
      <c r="Q21" s="9" t="s">
        <v>127</v>
      </c>
      <c r="R21" s="42" t="s">
        <v>128</v>
      </c>
      <c r="S21" s="74" t="s">
        <v>129</v>
      </c>
      <c r="T21" s="86" t="s">
        <v>130</v>
      </c>
      <c r="U21" s="74" t="s">
        <v>131</v>
      </c>
      <c r="V21" s="9" t="s">
        <v>132</v>
      </c>
      <c r="W21" s="87"/>
    </row>
    <row r="22" s="1" customFormat="1" ht="25" customHeight="1" spans="1:23">
      <c r="A22" s="14"/>
      <c r="B22" s="5"/>
      <c r="C22" s="32" t="s">
        <v>4</v>
      </c>
      <c r="D22" s="36" t="s">
        <v>77</v>
      </c>
      <c r="E22" s="36" t="s">
        <v>8</v>
      </c>
      <c r="F22" s="36" t="s">
        <v>8</v>
      </c>
      <c r="G22" s="36" t="s">
        <v>8</v>
      </c>
      <c r="H22" s="36" t="s">
        <v>8</v>
      </c>
      <c r="I22" s="36" t="s">
        <v>8</v>
      </c>
      <c r="J22" s="36" t="s">
        <v>77</v>
      </c>
      <c r="K22" s="36" t="s">
        <v>77</v>
      </c>
      <c r="L22" s="36" t="s">
        <v>57</v>
      </c>
      <c r="M22" s="36" t="s">
        <v>8</v>
      </c>
      <c r="N22" s="8" t="s">
        <v>57</v>
      </c>
      <c r="O22" s="36" t="s">
        <v>57</v>
      </c>
      <c r="P22" s="8" t="s">
        <v>77</v>
      </c>
      <c r="Q22" s="61" t="s">
        <v>77</v>
      </c>
      <c r="R22" s="43" t="s">
        <v>8</v>
      </c>
      <c r="S22" s="37" t="s">
        <v>57</v>
      </c>
      <c r="T22" s="43" t="s">
        <v>57</v>
      </c>
      <c r="U22" s="43" t="s">
        <v>8</v>
      </c>
      <c r="V22" s="9" t="s">
        <v>8</v>
      </c>
      <c r="W22" s="43" t="s">
        <v>57</v>
      </c>
    </row>
    <row r="23" s="1" customFormat="1" ht="25" customHeight="1" spans="1:23">
      <c r="A23" s="14"/>
      <c r="B23" s="5"/>
      <c r="C23" s="32" t="s">
        <v>5</v>
      </c>
      <c r="D23" s="36">
        <v>1</v>
      </c>
      <c r="E23" s="36">
        <v>4</v>
      </c>
      <c r="F23" s="36">
        <v>1</v>
      </c>
      <c r="G23" s="36">
        <v>1</v>
      </c>
      <c r="H23" s="36">
        <v>1</v>
      </c>
      <c r="I23" s="36">
        <v>1</v>
      </c>
      <c r="J23" s="36">
        <v>1</v>
      </c>
      <c r="K23" s="36">
        <v>1</v>
      </c>
      <c r="L23" s="36">
        <v>1</v>
      </c>
      <c r="M23" s="36">
        <v>1</v>
      </c>
      <c r="N23" s="8">
        <v>1</v>
      </c>
      <c r="O23" s="36">
        <v>6</v>
      </c>
      <c r="P23" s="8">
        <v>1</v>
      </c>
      <c r="Q23" s="61">
        <v>2</v>
      </c>
      <c r="R23" s="43">
        <v>1000</v>
      </c>
      <c r="S23" s="37">
        <v>2</v>
      </c>
      <c r="T23" s="43">
        <v>6</v>
      </c>
      <c r="U23" s="37">
        <v>1</v>
      </c>
      <c r="V23" s="37">
        <v>1</v>
      </c>
      <c r="W23" s="37">
        <v>6</v>
      </c>
    </row>
    <row r="24" s="1" customFormat="1" ht="39" customHeight="1" spans="1:16">
      <c r="A24" s="21"/>
      <c r="B24" s="21"/>
      <c r="C24" s="29"/>
      <c r="D24" s="30"/>
      <c r="E24" s="30"/>
      <c r="F24" s="30"/>
      <c r="G24" s="30"/>
      <c r="H24" s="30"/>
      <c r="I24" s="30"/>
      <c r="J24" s="30"/>
      <c r="K24" s="30"/>
      <c r="L24" s="30"/>
      <c r="M24" s="30"/>
      <c r="N24" s="12"/>
      <c r="O24" s="30"/>
      <c r="P24" s="12"/>
    </row>
    <row r="25" s="1" customFormat="1" ht="39" customHeight="1" spans="1:23">
      <c r="A25" s="37" t="s">
        <v>133</v>
      </c>
      <c r="B25" s="38" t="s">
        <v>33</v>
      </c>
      <c r="C25" s="15" t="s">
        <v>134</v>
      </c>
      <c r="D25" s="39" t="s">
        <v>22</v>
      </c>
      <c r="E25" s="40"/>
      <c r="F25" s="40"/>
      <c r="G25" s="40"/>
      <c r="H25" s="40"/>
      <c r="I25" s="40"/>
      <c r="J25" s="40"/>
      <c r="K25" s="40"/>
      <c r="L25" s="40"/>
      <c r="M25" s="40"/>
      <c r="N25" s="40"/>
      <c r="O25" s="40"/>
      <c r="P25" s="40"/>
      <c r="Q25" s="40"/>
      <c r="R25" s="40"/>
      <c r="S25" s="40"/>
      <c r="T25" s="40"/>
      <c r="U25" s="40"/>
      <c r="V25" s="40"/>
      <c r="W25" s="47"/>
    </row>
    <row r="26" s="1" customFormat="1" ht="56" customHeight="1" spans="1:23">
      <c r="A26" s="37"/>
      <c r="B26" s="38"/>
      <c r="C26" s="18"/>
      <c r="D26" s="31" t="s">
        <v>135</v>
      </c>
      <c r="E26" s="31" t="s">
        <v>136</v>
      </c>
      <c r="F26" s="31" t="s">
        <v>137</v>
      </c>
      <c r="G26" s="31" t="s">
        <v>138</v>
      </c>
      <c r="H26" s="31" t="s">
        <v>139</v>
      </c>
      <c r="I26" s="31" t="s">
        <v>140</v>
      </c>
      <c r="J26" s="71" t="s">
        <v>141</v>
      </c>
      <c r="K26" s="71" t="s">
        <v>142</v>
      </c>
      <c r="L26" s="71" t="s">
        <v>143</v>
      </c>
      <c r="M26" s="72" t="s">
        <v>144</v>
      </c>
      <c r="N26" s="73" t="s">
        <v>145</v>
      </c>
      <c r="O26" s="71" t="s">
        <v>146</v>
      </c>
      <c r="P26" s="72" t="s">
        <v>147</v>
      </c>
      <c r="Q26" s="71" t="s">
        <v>148</v>
      </c>
      <c r="R26" s="71" t="s">
        <v>149</v>
      </c>
      <c r="S26" s="72" t="s">
        <v>150</v>
      </c>
      <c r="T26" s="71" t="s">
        <v>151</v>
      </c>
      <c r="U26" s="71" t="s">
        <v>152</v>
      </c>
      <c r="V26" s="72" t="s">
        <v>153</v>
      </c>
      <c r="W26" s="71" t="s">
        <v>154</v>
      </c>
    </row>
    <row r="27" s="1" customFormat="1" ht="409" customHeight="1" spans="1:23">
      <c r="A27" s="37"/>
      <c r="B27" s="38"/>
      <c r="C27" s="32" t="s">
        <v>46</v>
      </c>
      <c r="D27" s="41" t="s">
        <v>155</v>
      </c>
      <c r="E27" s="42" t="s">
        <v>156</v>
      </c>
      <c r="F27" s="42" t="s">
        <v>157</v>
      </c>
      <c r="G27" s="42" t="s">
        <v>158</v>
      </c>
      <c r="H27" s="42" t="s">
        <v>159</v>
      </c>
      <c r="I27" s="74" t="s">
        <v>160</v>
      </c>
      <c r="J27" s="34" t="s">
        <v>161</v>
      </c>
      <c r="K27" s="75" t="s">
        <v>162</v>
      </c>
      <c r="L27" s="35" t="s">
        <v>163</v>
      </c>
      <c r="M27" s="42" t="s">
        <v>164</v>
      </c>
      <c r="N27" s="76" t="s">
        <v>165</v>
      </c>
      <c r="O27" s="52" t="s">
        <v>166</v>
      </c>
      <c r="P27" s="52" t="s">
        <v>167</v>
      </c>
      <c r="Q27" s="88" t="s">
        <v>168</v>
      </c>
      <c r="R27" s="52" t="s">
        <v>169</v>
      </c>
      <c r="S27" s="52" t="s">
        <v>170</v>
      </c>
      <c r="T27" s="52" t="s">
        <v>171</v>
      </c>
      <c r="U27" s="52" t="s">
        <v>172</v>
      </c>
      <c r="V27" s="52" t="s">
        <v>173</v>
      </c>
      <c r="W27" s="89" t="s">
        <v>174</v>
      </c>
    </row>
    <row r="28" s="1" customFormat="1" ht="51" customHeight="1" spans="1:23">
      <c r="A28" s="37"/>
      <c r="B28" s="38"/>
      <c r="C28" s="32" t="s">
        <v>4</v>
      </c>
      <c r="D28" s="43" t="s">
        <v>8</v>
      </c>
      <c r="E28" s="36" t="s">
        <v>175</v>
      </c>
      <c r="F28" s="36" t="s">
        <v>77</v>
      </c>
      <c r="G28" s="43" t="s">
        <v>8</v>
      </c>
      <c r="H28" s="43" t="s">
        <v>8</v>
      </c>
      <c r="I28" s="43" t="s">
        <v>8</v>
      </c>
      <c r="J28" s="43" t="s">
        <v>8</v>
      </c>
      <c r="K28" s="77" t="s">
        <v>8</v>
      </c>
      <c r="L28" s="43" t="s">
        <v>8</v>
      </c>
      <c r="M28" s="43" t="s">
        <v>8</v>
      </c>
      <c r="N28" s="43" t="s">
        <v>8</v>
      </c>
      <c r="O28" s="54" t="s">
        <v>176</v>
      </c>
      <c r="P28" s="54" t="s">
        <v>8</v>
      </c>
      <c r="Q28" s="90" t="s">
        <v>8</v>
      </c>
      <c r="R28" s="54" t="s">
        <v>8</v>
      </c>
      <c r="S28" s="54" t="s">
        <v>77</v>
      </c>
      <c r="T28" s="54" t="s">
        <v>77</v>
      </c>
      <c r="U28" s="54" t="s">
        <v>8</v>
      </c>
      <c r="V28" s="54" t="s">
        <v>8</v>
      </c>
      <c r="W28" s="54" t="s">
        <v>77</v>
      </c>
    </row>
    <row r="29" s="1" customFormat="1" ht="27" customHeight="1" spans="1:23">
      <c r="A29" s="37"/>
      <c r="B29" s="38"/>
      <c r="C29" s="32" t="s">
        <v>5</v>
      </c>
      <c r="D29" s="43">
        <v>1000</v>
      </c>
      <c r="E29" s="36">
        <v>2</v>
      </c>
      <c r="F29" s="36">
        <v>1</v>
      </c>
      <c r="G29" s="43">
        <v>1</v>
      </c>
      <c r="H29" s="43">
        <v>1</v>
      </c>
      <c r="I29" s="43">
        <v>1</v>
      </c>
      <c r="J29" s="43">
        <v>1</v>
      </c>
      <c r="K29" s="77">
        <v>1</v>
      </c>
      <c r="L29" s="43">
        <v>1</v>
      </c>
      <c r="M29" s="43">
        <v>1</v>
      </c>
      <c r="N29" s="43">
        <v>1</v>
      </c>
      <c r="O29" s="54">
        <v>3940</v>
      </c>
      <c r="P29" s="54">
        <v>1</v>
      </c>
      <c r="Q29" s="90">
        <v>20</v>
      </c>
      <c r="R29" s="54">
        <v>1</v>
      </c>
      <c r="S29" s="54">
        <v>1</v>
      </c>
      <c r="T29" s="54">
        <v>1</v>
      </c>
      <c r="U29" s="54">
        <v>10</v>
      </c>
      <c r="V29" s="54">
        <v>160</v>
      </c>
      <c r="W29" s="54">
        <v>1</v>
      </c>
    </row>
    <row r="30" s="1" customFormat="1" ht="30" customHeight="1" spans="1:19">
      <c r="A30" s="27"/>
      <c r="B30" s="27"/>
      <c r="C30" s="29"/>
      <c r="D30" s="29"/>
      <c r="E30" s="30"/>
      <c r="F30" s="30"/>
      <c r="G30" s="29"/>
      <c r="H30" s="29"/>
      <c r="I30" s="29"/>
      <c r="J30" s="29"/>
      <c r="K30" s="29"/>
      <c r="L30" s="29"/>
      <c r="M30" s="29"/>
      <c r="N30" s="29"/>
      <c r="O30" s="64"/>
      <c r="P30" s="67"/>
      <c r="Q30" s="67"/>
      <c r="R30" s="67"/>
      <c r="S30" s="67"/>
    </row>
    <row r="31" s="1" customFormat="1" ht="30" customHeight="1" spans="1:19">
      <c r="A31" s="14" t="s">
        <v>177</v>
      </c>
      <c r="B31" s="14" t="s">
        <v>33</v>
      </c>
      <c r="C31" s="44" t="s">
        <v>34</v>
      </c>
      <c r="D31" s="45" t="s">
        <v>24</v>
      </c>
      <c r="E31" s="45"/>
      <c r="F31" s="45"/>
      <c r="G31" s="45"/>
      <c r="H31" s="45"/>
      <c r="I31" s="45"/>
      <c r="J31" s="45"/>
      <c r="K31" s="45"/>
      <c r="L31" s="45"/>
      <c r="M31" s="45"/>
      <c r="N31" s="29"/>
      <c r="O31" s="64"/>
      <c r="P31" s="67"/>
      <c r="Q31" s="67"/>
      <c r="R31" s="65"/>
      <c r="S31" s="65"/>
    </row>
    <row r="32" s="1" customFormat="1" ht="51" customHeight="1" spans="1:17">
      <c r="A32" s="14"/>
      <c r="B32" s="14"/>
      <c r="C32" s="46"/>
      <c r="D32" s="47" t="s">
        <v>178</v>
      </c>
      <c r="E32" s="31"/>
      <c r="F32" s="31"/>
      <c r="G32" s="31" t="s">
        <v>179</v>
      </c>
      <c r="H32" s="31" t="s">
        <v>180</v>
      </c>
      <c r="I32" s="31" t="s">
        <v>181</v>
      </c>
      <c r="J32" s="31" t="s">
        <v>182</v>
      </c>
      <c r="K32" s="31" t="s">
        <v>183</v>
      </c>
      <c r="L32" s="31" t="s">
        <v>184</v>
      </c>
      <c r="M32" s="31" t="s">
        <v>185</v>
      </c>
      <c r="N32" s="78"/>
      <c r="O32" s="79"/>
      <c r="P32" s="79"/>
      <c r="Q32" s="79"/>
    </row>
    <row r="33" s="1" customFormat="1" ht="409" customHeight="1" spans="1:17">
      <c r="A33" s="14"/>
      <c r="B33" s="14"/>
      <c r="C33" s="20" t="s">
        <v>46</v>
      </c>
      <c r="D33" s="41" t="s">
        <v>186</v>
      </c>
      <c r="E33" s="41"/>
      <c r="F33" s="41"/>
      <c r="G33" s="48" t="s">
        <v>187</v>
      </c>
      <c r="H33" s="48" t="s">
        <v>188</v>
      </c>
      <c r="I33" s="80" t="s">
        <v>189</v>
      </c>
      <c r="J33" s="80" t="s">
        <v>190</v>
      </c>
      <c r="K33" s="80" t="s">
        <v>191</v>
      </c>
      <c r="L33" s="8" t="s">
        <v>192</v>
      </c>
      <c r="M33" s="81" t="s">
        <v>193</v>
      </c>
      <c r="N33" s="82"/>
      <c r="O33" s="83"/>
      <c r="P33" s="83"/>
      <c r="Q33" s="83"/>
    </row>
    <row r="34" s="1" customFormat="1" ht="23" customHeight="1" spans="1:17">
      <c r="A34" s="14"/>
      <c r="B34" s="14"/>
      <c r="C34" s="20" t="s">
        <v>4</v>
      </c>
      <c r="D34" s="43" t="s">
        <v>77</v>
      </c>
      <c r="E34" s="43"/>
      <c r="F34" s="43"/>
      <c r="G34" s="36" t="s">
        <v>77</v>
      </c>
      <c r="H34" s="36" t="s">
        <v>57</v>
      </c>
      <c r="I34" s="8" t="s">
        <v>8</v>
      </c>
      <c r="J34" s="8" t="s">
        <v>8</v>
      </c>
      <c r="K34" s="8" t="s">
        <v>8</v>
      </c>
      <c r="L34" s="8" t="s">
        <v>57</v>
      </c>
      <c r="M34" s="36" t="s">
        <v>194</v>
      </c>
      <c r="N34" s="82"/>
      <c r="O34" s="82"/>
      <c r="P34" s="82"/>
      <c r="Q34" s="84"/>
    </row>
    <row r="35" s="1" customFormat="1" ht="23" customHeight="1" spans="1:17">
      <c r="A35" s="14"/>
      <c r="B35" s="14"/>
      <c r="C35" s="20" t="s">
        <v>5</v>
      </c>
      <c r="D35" s="43">
        <v>16</v>
      </c>
      <c r="E35" s="43"/>
      <c r="F35" s="43"/>
      <c r="G35" s="36">
        <v>16</v>
      </c>
      <c r="H35" s="36">
        <v>1</v>
      </c>
      <c r="I35" s="8">
        <v>1</v>
      </c>
      <c r="J35" s="8">
        <v>1</v>
      </c>
      <c r="K35" s="8">
        <v>16</v>
      </c>
      <c r="L35" s="8">
        <v>1</v>
      </c>
      <c r="M35" s="36">
        <v>17</v>
      </c>
      <c r="N35" s="82"/>
      <c r="O35" s="82"/>
      <c r="P35" s="82"/>
      <c r="Q35" s="84"/>
    </row>
    <row r="37" s="1" customFormat="1" ht="78" customHeight="1" spans="1:14">
      <c r="A37" s="14" t="s">
        <v>26</v>
      </c>
      <c r="B37" s="38" t="s">
        <v>33</v>
      </c>
      <c r="C37" s="32" t="s">
        <v>34</v>
      </c>
      <c r="D37" s="49" t="s">
        <v>195</v>
      </c>
      <c r="E37" s="49" t="s">
        <v>196</v>
      </c>
      <c r="F37" s="50" t="s">
        <v>197</v>
      </c>
      <c r="G37" s="49" t="s">
        <v>198</v>
      </c>
      <c r="H37" s="51" t="s">
        <v>199</v>
      </c>
      <c r="I37" s="51" t="s">
        <v>200</v>
      </c>
      <c r="J37" s="51" t="s">
        <v>201</v>
      </c>
      <c r="K37" s="51" t="s">
        <v>202</v>
      </c>
      <c r="L37" s="51" t="s">
        <v>203</v>
      </c>
      <c r="M37" s="2"/>
      <c r="N37" s="2"/>
    </row>
    <row r="38" s="1" customFormat="1" ht="156.75" spans="1:14">
      <c r="A38" s="14"/>
      <c r="B38" s="38"/>
      <c r="C38" s="32" t="s">
        <v>46</v>
      </c>
      <c r="D38" s="52" t="s">
        <v>204</v>
      </c>
      <c r="E38" s="52" t="s">
        <v>205</v>
      </c>
      <c r="F38" s="52" t="s">
        <v>206</v>
      </c>
      <c r="G38" s="52" t="s">
        <v>207</v>
      </c>
      <c r="H38" s="53" t="s">
        <v>208</v>
      </c>
      <c r="I38" s="53" t="s">
        <v>209</v>
      </c>
      <c r="J38" s="53" t="s">
        <v>209</v>
      </c>
      <c r="K38" s="53" t="s">
        <v>210</v>
      </c>
      <c r="L38" s="36" t="s">
        <v>211</v>
      </c>
      <c r="M38" s="2"/>
      <c r="N38" s="2"/>
    </row>
    <row r="39" s="1" customFormat="1" ht="23" customHeight="1" spans="1:14">
      <c r="A39" s="14"/>
      <c r="B39" s="38"/>
      <c r="C39" s="32" t="s">
        <v>4</v>
      </c>
      <c r="D39" s="54" t="s">
        <v>77</v>
      </c>
      <c r="E39" s="54" t="s">
        <v>77</v>
      </c>
      <c r="F39" s="54" t="s">
        <v>77</v>
      </c>
      <c r="G39" s="54" t="s">
        <v>8</v>
      </c>
      <c r="H39" s="54" t="s">
        <v>77</v>
      </c>
      <c r="I39" s="54" t="s">
        <v>77</v>
      </c>
      <c r="J39" s="54" t="s">
        <v>77</v>
      </c>
      <c r="K39" s="54" t="s">
        <v>77</v>
      </c>
      <c r="L39" s="54" t="s">
        <v>8</v>
      </c>
      <c r="M39" s="2"/>
      <c r="N39" s="2"/>
    </row>
    <row r="40" s="1" customFormat="1" ht="23" customHeight="1" spans="1:14">
      <c r="A40" s="14"/>
      <c r="B40" s="38"/>
      <c r="C40" s="32" t="s">
        <v>5</v>
      </c>
      <c r="D40" s="54">
        <v>1</v>
      </c>
      <c r="E40" s="54">
        <v>2</v>
      </c>
      <c r="F40" s="54">
        <v>2</v>
      </c>
      <c r="G40" s="54">
        <v>160</v>
      </c>
      <c r="H40" s="53">
        <v>1</v>
      </c>
      <c r="I40" s="53">
        <v>1</v>
      </c>
      <c r="J40" s="53">
        <v>1</v>
      </c>
      <c r="K40" s="53">
        <v>2</v>
      </c>
      <c r="L40" s="53">
        <v>1</v>
      </c>
      <c r="M40" s="2"/>
      <c r="N40" s="2"/>
    </row>
    <row r="42" s="1" customFormat="1" ht="42.75" spans="1:11">
      <c r="A42" s="14" t="s">
        <v>28</v>
      </c>
      <c r="B42" s="38" t="s">
        <v>33</v>
      </c>
      <c r="C42" s="32" t="s">
        <v>34</v>
      </c>
      <c r="D42" s="55" t="s">
        <v>212</v>
      </c>
      <c r="E42" s="49" t="s">
        <v>213</v>
      </c>
      <c r="F42" s="56" t="s">
        <v>214</v>
      </c>
      <c r="G42" s="56" t="s">
        <v>215</v>
      </c>
      <c r="H42" s="57" t="s">
        <v>216</v>
      </c>
      <c r="I42" s="56" t="s">
        <v>217</v>
      </c>
      <c r="J42" s="55" t="s">
        <v>218</v>
      </c>
      <c r="K42" s="55" t="s">
        <v>219</v>
      </c>
    </row>
    <row r="43" s="1" customFormat="1" ht="356.25" spans="1:11">
      <c r="A43" s="14"/>
      <c r="B43" s="38"/>
      <c r="C43" s="32" t="s">
        <v>46</v>
      </c>
      <c r="D43" s="58" t="s">
        <v>220</v>
      </c>
      <c r="E43" s="52" t="s">
        <v>221</v>
      </c>
      <c r="F43" s="59" t="s">
        <v>222</v>
      </c>
      <c r="G43" s="59" t="s">
        <v>223</v>
      </c>
      <c r="H43" s="60" t="s">
        <v>224</v>
      </c>
      <c r="I43" s="59" t="s">
        <v>225</v>
      </c>
      <c r="J43" s="52" t="s">
        <v>226</v>
      </c>
      <c r="K43" s="52" t="s">
        <v>227</v>
      </c>
    </row>
    <row r="44" s="1" customFormat="1" spans="1:11">
      <c r="A44" s="14"/>
      <c r="B44" s="38"/>
      <c r="C44" s="32" t="s">
        <v>4</v>
      </c>
      <c r="D44" s="61" t="s">
        <v>8</v>
      </c>
      <c r="E44" s="54" t="s">
        <v>8</v>
      </c>
      <c r="F44" s="62" t="s">
        <v>77</v>
      </c>
      <c r="G44" s="62" t="s">
        <v>77</v>
      </c>
      <c r="H44" s="63" t="s">
        <v>76</v>
      </c>
      <c r="I44" s="62" t="s">
        <v>77</v>
      </c>
      <c r="J44" s="54" t="s">
        <v>8</v>
      </c>
      <c r="K44" s="54" t="s">
        <v>77</v>
      </c>
    </row>
    <row r="45" s="1" customFormat="1" spans="1:11">
      <c r="A45" s="14"/>
      <c r="B45" s="38"/>
      <c r="C45" s="32" t="s">
        <v>5</v>
      </c>
      <c r="D45" s="9">
        <v>1</v>
      </c>
      <c r="E45" s="54">
        <v>2</v>
      </c>
      <c r="F45" s="62">
        <v>1</v>
      </c>
      <c r="G45" s="62">
        <v>1</v>
      </c>
      <c r="H45" s="62">
        <v>1</v>
      </c>
      <c r="I45" s="62">
        <v>1</v>
      </c>
      <c r="J45" s="54">
        <v>1</v>
      </c>
      <c r="K45" s="54">
        <v>1</v>
      </c>
    </row>
    <row r="46" s="1" customFormat="1" spans="5:12">
      <c r="E46" s="2"/>
      <c r="F46" s="3"/>
      <c r="G46" s="3"/>
      <c r="H46" s="3"/>
      <c r="I46" s="3"/>
      <c r="J46" s="2"/>
      <c r="K46" s="2"/>
      <c r="L46" s="2"/>
    </row>
    <row r="47" s="1" customFormat="1" ht="55" customHeight="1" spans="1:13">
      <c r="A47" s="14" t="s">
        <v>30</v>
      </c>
      <c r="B47" s="38" t="s">
        <v>33</v>
      </c>
      <c r="C47" s="32" t="s">
        <v>34</v>
      </c>
      <c r="D47" s="49" t="s">
        <v>228</v>
      </c>
      <c r="E47" s="49" t="s">
        <v>229</v>
      </c>
      <c r="F47" s="49" t="s">
        <v>230</v>
      </c>
      <c r="G47" s="49" t="s">
        <v>231</v>
      </c>
      <c r="H47" s="55" t="s">
        <v>232</v>
      </c>
      <c r="I47" s="55" t="s">
        <v>233</v>
      </c>
      <c r="J47" s="3"/>
      <c r="K47" s="2"/>
      <c r="L47" s="2"/>
      <c r="M47" s="2"/>
    </row>
    <row r="48" s="1" customFormat="1" ht="208" customHeight="1" spans="1:13">
      <c r="A48" s="14"/>
      <c r="B48" s="38"/>
      <c r="C48" s="32" t="s">
        <v>46</v>
      </c>
      <c r="D48" s="52" t="s">
        <v>234</v>
      </c>
      <c r="E48" s="52" t="s">
        <v>235</v>
      </c>
      <c r="F48" s="52" t="s">
        <v>236</v>
      </c>
      <c r="G48" s="52" t="s">
        <v>237</v>
      </c>
      <c r="H48" s="52" t="s">
        <v>238</v>
      </c>
      <c r="I48" s="52" t="s">
        <v>239</v>
      </c>
      <c r="J48" s="3"/>
      <c r="K48" s="2"/>
      <c r="L48" s="2"/>
      <c r="M48" s="2"/>
    </row>
    <row r="49" s="1" customFormat="1" ht="33" customHeight="1" spans="1:13">
      <c r="A49" s="14"/>
      <c r="B49" s="38"/>
      <c r="C49" s="32" t="s">
        <v>4</v>
      </c>
      <c r="D49" s="54" t="s">
        <v>8</v>
      </c>
      <c r="E49" s="54" t="s">
        <v>77</v>
      </c>
      <c r="F49" s="54" t="s">
        <v>77</v>
      </c>
      <c r="G49" s="54" t="s">
        <v>77</v>
      </c>
      <c r="H49" s="54" t="s">
        <v>77</v>
      </c>
      <c r="I49" s="54" t="s">
        <v>77</v>
      </c>
      <c r="J49" s="3"/>
      <c r="K49" s="2"/>
      <c r="L49" s="2"/>
      <c r="M49" s="2"/>
    </row>
    <row r="50" s="1" customFormat="1" ht="33" customHeight="1" spans="1:13">
      <c r="A50" s="14"/>
      <c r="B50" s="38"/>
      <c r="C50" s="32" t="s">
        <v>5</v>
      </c>
      <c r="D50" s="54">
        <v>1</v>
      </c>
      <c r="E50" s="54">
        <v>2</v>
      </c>
      <c r="F50" s="54">
        <v>1</v>
      </c>
      <c r="G50" s="54">
        <v>1</v>
      </c>
      <c r="H50" s="54">
        <v>1</v>
      </c>
      <c r="I50" s="54">
        <v>1</v>
      </c>
      <c r="J50" s="3"/>
      <c r="K50" s="2"/>
      <c r="L50" s="2"/>
      <c r="M50" s="2"/>
    </row>
  </sheetData>
  <mergeCells count="36">
    <mergeCell ref="A2:Q2"/>
    <mergeCell ref="D8:J8"/>
    <mergeCell ref="R18:U18"/>
    <mergeCell ref="D19:Q19"/>
    <mergeCell ref="R19:W19"/>
    <mergeCell ref="D25:W25"/>
    <mergeCell ref="D31:M31"/>
    <mergeCell ref="D32:F32"/>
    <mergeCell ref="D33:F33"/>
    <mergeCell ref="D34:F34"/>
    <mergeCell ref="D35:F35"/>
    <mergeCell ref="A3:A6"/>
    <mergeCell ref="A8:A12"/>
    <mergeCell ref="A14:A17"/>
    <mergeCell ref="A19:A23"/>
    <mergeCell ref="A25:A29"/>
    <mergeCell ref="A31:A35"/>
    <mergeCell ref="A37:A40"/>
    <mergeCell ref="A42:A45"/>
    <mergeCell ref="A47:A50"/>
    <mergeCell ref="B3:B6"/>
    <mergeCell ref="B8:B12"/>
    <mergeCell ref="B14:B17"/>
    <mergeCell ref="B19:B23"/>
    <mergeCell ref="B25:B29"/>
    <mergeCell ref="B31:B35"/>
    <mergeCell ref="B37:B40"/>
    <mergeCell ref="B42:B45"/>
    <mergeCell ref="B47:B50"/>
    <mergeCell ref="C8:C9"/>
    <mergeCell ref="C19:C20"/>
    <mergeCell ref="C25:C26"/>
    <mergeCell ref="C31:C32"/>
    <mergeCell ref="K8:K9"/>
    <mergeCell ref="L8:L9"/>
    <mergeCell ref="M8:M9"/>
  </mergeCells>
  <pageMargins left="0.75" right="0.75" top="1" bottom="1" header="0.5" footer="0.5"/>
  <pageSetup paperSize="8"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2021-07-28T06:06:00Z</dcterms:created>
  <dcterms:modified xsi:type="dcterms:W3CDTF">2024-10-19T01:29:50Z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05DA03981A1D41EC910C8B6A0C844A50_13</vt:lpwstr>
  </property>
  <property fmtid="{D5CDD505-2E9C-101B-9397-08002B2CF9AE}" pid="3" name="KSOProductBuildVer">
    <vt:lpwstr>2052-12.1.0.18276</vt:lpwstr>
  </property>
</Properties>
</file>