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795"/>
  </bookViews>
  <sheets>
    <sheet name="汇总  (2)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<sst xmlns="http://schemas.openxmlformats.org/spreadsheetml/2006/main" count="222" uniqueCount="141">
  <si>
    <t>序号</t>
  </si>
  <si>
    <t>名称</t>
  </si>
  <si>
    <t>技术要求</t>
  </si>
  <si>
    <t>单位</t>
  </si>
  <si>
    <t>数量</t>
  </si>
  <si>
    <t>备注</t>
  </si>
  <si>
    <t>（一）玻璃温室建设(肩高4.5m</t>
  </si>
  <si>
    <t>基础</t>
  </si>
  <si>
    <t>温室基础、散水</t>
  </si>
  <si>
    <t>㎡</t>
  </si>
  <si>
    <t>温室主体钢骨架</t>
  </si>
  <si>
    <t>立柱、围梁、桁架、天沟等</t>
  </si>
  <si>
    <t>屋面覆盖</t>
  </si>
  <si>
    <t>5mm钢化散射玻璃、铝合金件</t>
  </si>
  <si>
    <t>墙面覆盖</t>
  </si>
  <si>
    <t>5+6+5中空玻璃</t>
  </si>
  <si>
    <t>外遮阳系统</t>
  </si>
  <si>
    <t>骨架、电机、传动、遮阳幕布等</t>
  </si>
  <si>
    <t>内遮阳系统</t>
  </si>
  <si>
    <t>电机、传动、遮阳幕布等</t>
  </si>
  <si>
    <t>顶部开窗通风系统</t>
  </si>
  <si>
    <t>传动、铝合金、电机、齿条等</t>
  </si>
  <si>
    <t>侧保温系统</t>
  </si>
  <si>
    <t>保温被卷膜电机、卷膜杆等</t>
  </si>
  <si>
    <t>顶保温系统</t>
  </si>
  <si>
    <t>电机、传动、保温幕布等</t>
  </si>
  <si>
    <t>风机</t>
  </si>
  <si>
    <t>1380型，1.1kw，4台</t>
  </si>
  <si>
    <t>湿帘及垂直窗</t>
  </si>
  <si>
    <t>湿帘、水泵、管件</t>
  </si>
  <si>
    <t>排水系统</t>
  </si>
  <si>
    <t>落水管、加长固定卡、弯头直接等</t>
  </si>
  <si>
    <t>内循环系统</t>
  </si>
  <si>
    <t>台</t>
  </si>
  <si>
    <t>电力系统</t>
  </si>
  <si>
    <t>配电柜、电缆</t>
  </si>
  <si>
    <t>温室内供暖管线</t>
  </si>
  <si>
    <t>主管、水泵、园艺散热片、轨道加热管</t>
  </si>
  <si>
    <t>缓冲间</t>
  </si>
  <si>
    <t>肩高3米</t>
  </si>
  <si>
    <t>排水沟</t>
  </si>
  <si>
    <t>400*350mm，砖砌</t>
  </si>
  <si>
    <t>m</t>
  </si>
  <si>
    <t>温室装饰</t>
  </si>
  <si>
    <t>门头1个、内部展示海报4张</t>
  </si>
  <si>
    <t>项</t>
  </si>
  <si>
    <t>安装费</t>
  </si>
  <si>
    <t>运输</t>
  </si>
  <si>
    <t>其他</t>
  </si>
  <si>
    <t>紧固件等配件</t>
  </si>
  <si>
    <t>（二）内部建设</t>
  </si>
  <si>
    <t>草莓天瀑</t>
  </si>
  <si>
    <t>自动升降</t>
  </si>
  <si>
    <t>延米</t>
  </si>
  <si>
    <t>H架栽培装置</t>
  </si>
  <si>
    <t>H架、吊蔓</t>
  </si>
  <si>
    <t>研学课堂</t>
  </si>
  <si>
    <t>配套桌椅</t>
  </si>
  <si>
    <t>内部道路</t>
  </si>
  <si>
    <t>地面夯实、园艺地布、压边条地钉安装</t>
  </si>
  <si>
    <t>首部地面</t>
  </si>
  <si>
    <t>水泥硬化</t>
  </si>
  <si>
    <t>物资采购</t>
  </si>
  <si>
    <t>小型农机具等</t>
  </si>
  <si>
    <t>（三）水肥一体化及物联网系统配套</t>
  </si>
  <si>
    <t>温室首部系统</t>
  </si>
  <si>
    <t>50ZX10-40直连自吸泵（流量10m³/h，扬程40米，功率4KW）</t>
  </si>
  <si>
    <t>水泵配件总成（DN50软接头、止回阀、蝶阀等）</t>
  </si>
  <si>
    <t>套</t>
  </si>
  <si>
    <t>水泵控制线，含水位信号线</t>
  </si>
  <si>
    <t>HWBP-4-1 智能恒压水泵控制柜</t>
  </si>
  <si>
    <t>2寸叠片过滤器</t>
  </si>
  <si>
    <t>标配型在线式三通道智慧施肥机（含搅拌器控制柜）</t>
  </si>
  <si>
    <t>500L肥药桶（含0.75KW搅拌器）</t>
  </si>
  <si>
    <t>ALDSX010 钢制衬膜防藻类蓄水桶（含顶盖）</t>
  </si>
  <si>
    <t>温室管网系统</t>
  </si>
  <si>
    <t>De63*1.0MPa焊接PE管（含配件）</t>
  </si>
  <si>
    <t>米</t>
  </si>
  <si>
    <t>De32*1.6MPa焊接PE管（含配件）</t>
  </si>
  <si>
    <t>De20*1.6MPa焊接PE管（含配件）</t>
  </si>
  <si>
    <t>De20LDPE盘管（含配件）</t>
  </si>
  <si>
    <t>温室灌水器系统</t>
  </si>
  <si>
    <t>1828压力补偿滴头（2L/h）</t>
  </si>
  <si>
    <t>只</t>
  </si>
  <si>
    <t>一出一滴箭</t>
  </si>
  <si>
    <t>φ16滴灌带（流量1.35L/h，滴头间距20cm）</t>
  </si>
  <si>
    <t>阀门控制系统</t>
  </si>
  <si>
    <t>De63焊接球阀</t>
  </si>
  <si>
    <t>De32焊接球阀</t>
  </si>
  <si>
    <t>De20焊接球阀</t>
  </si>
  <si>
    <t>1寸进排气阀</t>
  </si>
  <si>
    <t>其他零配件</t>
  </si>
  <si>
    <t>打孔器、包塑扎丝、钢丝绳等</t>
  </si>
  <si>
    <t>数字化软件系统</t>
  </si>
  <si>
    <t>农抬头云平台基础系统</t>
  </si>
  <si>
    <t>农抬头智慧传感器采集集成系统</t>
  </si>
  <si>
    <t>农抬头智能灌溉控制系统</t>
  </si>
  <si>
    <t>农抬头视频监控系统</t>
  </si>
  <si>
    <t>农抬头服务器</t>
  </si>
  <si>
    <t>智能控制系统</t>
  </si>
  <si>
    <t>NTT-IC-32智能控制终端</t>
  </si>
  <si>
    <t>DN25*1"电磁阀</t>
  </si>
  <si>
    <t>电磁阀专用防水接头</t>
  </si>
  <si>
    <t>无线传输终端（含1年通讯费）</t>
  </si>
  <si>
    <t>视频监控系统</t>
  </si>
  <si>
    <t>360°高清球机（无线传输，含256内存卡）</t>
  </si>
  <si>
    <t>球机支架</t>
  </si>
  <si>
    <t>墒情信息采集系统</t>
  </si>
  <si>
    <t>NNT-IS-H2 智能数据采集传输系统</t>
  </si>
  <si>
    <t>NTT-H03 土壤温湿度一体化传感器</t>
  </si>
  <si>
    <r>
      <t>NTT-GH30</t>
    </r>
    <r>
      <rPr>
        <sz val="10"/>
        <color indexed="8"/>
        <rFont val="宋体"/>
        <charset val="134"/>
        <scheme val="minor"/>
      </rPr>
      <t xml:space="preserve"> 光合有效辐射传感器</t>
    </r>
  </si>
  <si>
    <r>
      <t>NTT-H19</t>
    </r>
    <r>
      <rPr>
        <sz val="10"/>
        <color indexed="8"/>
        <rFont val="宋体"/>
        <charset val="134"/>
        <scheme val="minor"/>
      </rPr>
      <t xml:space="preserve"> 环境温湿度传感器</t>
    </r>
  </si>
  <si>
    <r>
      <t>NTT-H20</t>
    </r>
    <r>
      <rPr>
        <sz val="10"/>
        <color indexed="8"/>
        <rFont val="宋体"/>
        <charset val="134"/>
        <scheme val="minor"/>
      </rPr>
      <t xml:space="preserve"> 二氧化碳传感器</t>
    </r>
  </si>
  <si>
    <t>温室环境数据监测显示屏</t>
  </si>
  <si>
    <t>中央气象站系统</t>
  </si>
  <si>
    <t>空气温湿度/风速/风向/雨量/光照/气压/PM2.5/CO2、气象站支架（高4m/含控制箱）</t>
  </si>
  <si>
    <t>1.5M*1.5M铁艺围栏</t>
  </si>
  <si>
    <t>管材、线材</t>
  </si>
  <si>
    <t>2*2.5mm²双芯电源线</t>
  </si>
  <si>
    <t>超六类网线</t>
  </si>
  <si>
    <t>1.0mm²BVR信号传输线</t>
  </si>
  <si>
    <t>De25PVC电工管含配件</t>
  </si>
  <si>
    <t>人造雾系统</t>
  </si>
  <si>
    <t>ALDSX010 钢制衬膜防藻类蓄水桶（含顶盖，要求补水水源必须为市政自来水）</t>
  </si>
  <si>
    <t>ALDPA09室外成套型高压造雾首部系统［综合智能自动控制系统（湿度/时间可选）、进口高压陶瓷柱塞造雾主机、ABB电机、室外一体式喷塑机箱］，物联网联动</t>
  </si>
  <si>
    <t>ALDF032K级高压紫铜管</t>
  </si>
  <si>
    <t>ALDF012高压造雾专用喷嘴</t>
  </si>
  <si>
    <t>ALDF053铜质锁扣式双孔喷座</t>
  </si>
  <si>
    <t>ALDF059铜质锁扣式三通</t>
  </si>
  <si>
    <t>ALDF058铜质锁扣式弯头</t>
  </si>
  <si>
    <t>ALDF051铜质锁扣式直通</t>
  </si>
  <si>
    <t>ALDF056铜质锁扣式堵头</t>
  </si>
  <si>
    <t>ALDF060铜质锁扣式阀接</t>
  </si>
  <si>
    <t>ALDF101 高压铜球阀（1/4"内丝）</t>
  </si>
  <si>
    <t>ALDF113高压泄水电磁阀</t>
  </si>
  <si>
    <t>ALDF091专用割刀</t>
  </si>
  <si>
    <t>把</t>
  </si>
  <si>
    <t>钢丝绳</t>
  </si>
  <si>
    <t>固定包塑扎丝</t>
  </si>
  <si>
    <t>卷</t>
  </si>
  <si>
    <t>其他零配件及辅料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</si>
</sst>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 applyProtection="0">
      <alignment vertical="center"/>
    </xf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" xfId="49"/>
    <cellStyle name="常规 11" xfId="50"/>
    <cellStyle name="常规 2" xfId="51"/>
    <cellStyle name="常规_Sheet1_3" xfId="52"/>
    <cellStyle name="常规_Sheet1_1" xfId="53"/>
    <cellStyle name="常规 3" xfId="54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2"/>
  <sheetViews>
    <sheetView tabSelected="1" workbookViewId="0">
      <pane ySplit="1" topLeftCell="A2" activePane="bottomLeft" state="frozen"/>
      <selection/>
      <selection pane="bottomLeft" activeCell="H101" sqref="H101"/>
    </sheetView>
  </sheetViews>
  <sheetFormatPr defaultColWidth="9" defaultRowHeight="13.5" outlineLevelCol="6"/>
  <cols>
    <col min="1" max="1" width="7.18333333333333" style="2" customWidth="1"/>
    <col min="2" max="2" width="29.375" style="3" customWidth="1"/>
    <col min="3" max="3" width="46.625" style="3" customWidth="1"/>
    <col min="4" max="4" width="7.5" style="2" customWidth="1"/>
    <col min="5" max="5" width="6.63333333333333" style="2" customWidth="1"/>
    <col min="6" max="6" width="21.8916666666667" style="4" customWidth="1"/>
    <col min="7" max="7" width="9.375" style="5" customWidth="1"/>
    <col min="8" max="8" width="11.625" style="6"/>
    <col min="9" max="9" width="12.625" style="6"/>
    <col min="10" max="16384" width="9" style="6"/>
  </cols>
  <sheetData>
    <row r="1" s="1" customFormat="1" ht="20" customHeight="1" spans="1:7">
      <c r="A1" s="7" t="s">
        <v>0</v>
      </c>
      <c r="B1" s="8" t="s">
        <v>1</v>
      </c>
      <c r="C1" s="8" t="s">
        <v>2</v>
      </c>
      <c r="D1" s="7" t="s">
        <v>3</v>
      </c>
      <c r="E1" s="7" t="s">
        <v>4</v>
      </c>
      <c r="F1" s="7" t="s">
        <v>5</v>
      </c>
      <c r="G1" s="9"/>
    </row>
    <row r="2" s="1" customFormat="1" ht="20" customHeight="1" spans="1:7">
      <c r="A2" s="10" t="s">
        <v>6</v>
      </c>
      <c r="B2" s="11"/>
      <c r="C2" s="11"/>
      <c r="D2" s="11"/>
      <c r="E2" s="11"/>
      <c r="F2" s="11"/>
      <c r="G2" s="9"/>
    </row>
    <row r="3" s="1" customFormat="1" ht="20" customHeight="1" spans="1:6">
      <c r="A3" s="12">
        <v>1</v>
      </c>
      <c r="B3" s="12" t="s">
        <v>7</v>
      </c>
      <c r="C3" s="12" t="s">
        <v>8</v>
      </c>
      <c r="D3" s="12" t="s">
        <v>9</v>
      </c>
      <c r="E3" s="12">
        <v>460.8</v>
      </c>
      <c r="F3" s="13"/>
    </row>
    <row r="4" s="1" customFormat="1" ht="20" customHeight="1" spans="1:6">
      <c r="A4" s="12">
        <v>2</v>
      </c>
      <c r="B4" s="12" t="s">
        <v>10</v>
      </c>
      <c r="C4" s="12" t="s">
        <v>11</v>
      </c>
      <c r="D4" s="12" t="s">
        <v>9</v>
      </c>
      <c r="E4" s="12">
        <f>E3</f>
        <v>460.8</v>
      </c>
      <c r="F4" s="12"/>
    </row>
    <row r="5" s="1" customFormat="1" ht="20" customHeight="1" spans="1:6">
      <c r="A5" s="12">
        <v>3</v>
      </c>
      <c r="B5" s="12" t="s">
        <v>12</v>
      </c>
      <c r="C5" s="12" t="s">
        <v>13</v>
      </c>
      <c r="D5" s="12" t="s">
        <v>9</v>
      </c>
      <c r="E5" s="12">
        <v>506.88</v>
      </c>
      <c r="F5" s="12"/>
    </row>
    <row r="6" s="1" customFormat="1" ht="20" customHeight="1" spans="1:6">
      <c r="A6" s="12">
        <v>4</v>
      </c>
      <c r="B6" s="12" t="s">
        <v>14</v>
      </c>
      <c r="C6" s="12" t="s">
        <v>15</v>
      </c>
      <c r="D6" s="12" t="s">
        <v>9</v>
      </c>
      <c r="E6" s="12">
        <v>375</v>
      </c>
      <c r="F6" s="12"/>
    </row>
    <row r="7" s="1" customFormat="1" ht="20" customHeight="1" spans="1:6">
      <c r="A7" s="12">
        <v>5</v>
      </c>
      <c r="B7" s="12" t="s">
        <v>16</v>
      </c>
      <c r="C7" s="12" t="s">
        <v>17</v>
      </c>
      <c r="D7" s="12" t="s">
        <v>9</v>
      </c>
      <c r="E7" s="12">
        <f>E3</f>
        <v>460.8</v>
      </c>
      <c r="F7" s="12"/>
    </row>
    <row r="8" s="1" customFormat="1" ht="20" customHeight="1" spans="1:6">
      <c r="A8" s="12">
        <v>6</v>
      </c>
      <c r="B8" s="12" t="s">
        <v>18</v>
      </c>
      <c r="C8" s="12" t="s">
        <v>19</v>
      </c>
      <c r="D8" s="12" t="s">
        <v>9</v>
      </c>
      <c r="E8" s="12">
        <f t="shared" ref="E6:E18" si="0">E7</f>
        <v>460.8</v>
      </c>
      <c r="F8" s="12"/>
    </row>
    <row r="9" s="1" customFormat="1" ht="20" customHeight="1" spans="1:6">
      <c r="A9" s="12">
        <v>7</v>
      </c>
      <c r="B9" s="12" t="s">
        <v>20</v>
      </c>
      <c r="C9" s="12" t="s">
        <v>21</v>
      </c>
      <c r="D9" s="12" t="s">
        <v>9</v>
      </c>
      <c r="E9" s="12">
        <f t="shared" si="0"/>
        <v>460.8</v>
      </c>
      <c r="F9" s="12"/>
    </row>
    <row r="10" s="1" customFormat="1" ht="20" customHeight="1" spans="1:6">
      <c r="A10" s="12">
        <v>8</v>
      </c>
      <c r="B10" s="12" t="s">
        <v>22</v>
      </c>
      <c r="C10" s="12" t="s">
        <v>23</v>
      </c>
      <c r="D10" s="12" t="s">
        <v>9</v>
      </c>
      <c r="E10" s="12">
        <f t="shared" si="0"/>
        <v>460.8</v>
      </c>
      <c r="F10" s="12"/>
    </row>
    <row r="11" s="1" customFormat="1" ht="20" customHeight="1" spans="1:6">
      <c r="A11" s="12">
        <v>9</v>
      </c>
      <c r="B11" s="12" t="s">
        <v>24</v>
      </c>
      <c r="C11" s="12" t="s">
        <v>25</v>
      </c>
      <c r="D11" s="12" t="s">
        <v>9</v>
      </c>
      <c r="E11" s="12">
        <f t="shared" si="0"/>
        <v>460.8</v>
      </c>
      <c r="F11" s="12"/>
    </row>
    <row r="12" s="1" customFormat="1" ht="20" customHeight="1" spans="1:6">
      <c r="A12" s="12">
        <v>10</v>
      </c>
      <c r="B12" s="12" t="s">
        <v>26</v>
      </c>
      <c r="C12" s="12" t="s">
        <v>27</v>
      </c>
      <c r="D12" s="12" t="s">
        <v>9</v>
      </c>
      <c r="E12" s="12">
        <f t="shared" si="0"/>
        <v>460.8</v>
      </c>
      <c r="F12" s="12"/>
    </row>
    <row r="13" s="1" customFormat="1" ht="20" customHeight="1" spans="1:6">
      <c r="A13" s="12">
        <v>11</v>
      </c>
      <c r="B13" s="12" t="s">
        <v>28</v>
      </c>
      <c r="C13" s="12" t="s">
        <v>29</v>
      </c>
      <c r="D13" s="12" t="s">
        <v>9</v>
      </c>
      <c r="E13" s="12">
        <f t="shared" si="0"/>
        <v>460.8</v>
      </c>
      <c r="F13" s="12"/>
    </row>
    <row r="14" s="1" customFormat="1" ht="20" customHeight="1" spans="1:6">
      <c r="A14" s="12">
        <v>12</v>
      </c>
      <c r="B14" s="12" t="s">
        <v>30</v>
      </c>
      <c r="C14" s="12" t="s">
        <v>31</v>
      </c>
      <c r="D14" s="12" t="s">
        <v>9</v>
      </c>
      <c r="E14" s="12">
        <f t="shared" si="0"/>
        <v>460.8</v>
      </c>
      <c r="F14" s="12"/>
    </row>
    <row r="15" s="1" customFormat="1" ht="20" customHeight="1" spans="1:6">
      <c r="A15" s="12">
        <v>13</v>
      </c>
      <c r="B15" s="12" t="s">
        <v>32</v>
      </c>
      <c r="C15" s="12" t="s">
        <v>32</v>
      </c>
      <c r="D15" s="12" t="s">
        <v>33</v>
      </c>
      <c r="E15" s="12">
        <v>4</v>
      </c>
      <c r="F15" s="12"/>
    </row>
    <row r="16" s="1" customFormat="1" ht="20" customHeight="1" spans="1:6">
      <c r="A16" s="12">
        <v>14</v>
      </c>
      <c r="B16" s="12" t="s">
        <v>34</v>
      </c>
      <c r="C16" s="12" t="s">
        <v>35</v>
      </c>
      <c r="D16" s="12" t="s">
        <v>9</v>
      </c>
      <c r="E16" s="12">
        <f>E14</f>
        <v>460.8</v>
      </c>
      <c r="F16" s="12"/>
    </row>
    <row r="17" s="1" customFormat="1" ht="20" customHeight="1" spans="1:6">
      <c r="A17" s="12">
        <v>15</v>
      </c>
      <c r="B17" s="12" t="s">
        <v>36</v>
      </c>
      <c r="C17" s="12" t="s">
        <v>37</v>
      </c>
      <c r="D17" s="12" t="s">
        <v>9</v>
      </c>
      <c r="E17" s="12">
        <f>E16</f>
        <v>460.8</v>
      </c>
      <c r="F17" s="12"/>
    </row>
    <row r="18" s="1" customFormat="1" ht="20" customHeight="1" spans="1:6">
      <c r="A18" s="12">
        <v>16</v>
      </c>
      <c r="B18" s="12" t="s">
        <v>38</v>
      </c>
      <c r="C18" s="12" t="s">
        <v>39</v>
      </c>
      <c r="D18" s="12" t="s">
        <v>9</v>
      </c>
      <c r="E18" s="12">
        <v>6.4</v>
      </c>
      <c r="F18" s="12"/>
    </row>
    <row r="19" s="1" customFormat="1" ht="20" customHeight="1" spans="1:6">
      <c r="A19" s="12">
        <v>17</v>
      </c>
      <c r="B19" s="12" t="s">
        <v>40</v>
      </c>
      <c r="C19" s="12" t="s">
        <v>41</v>
      </c>
      <c r="D19" s="12" t="s">
        <v>42</v>
      </c>
      <c r="E19" s="12">
        <v>90</v>
      </c>
      <c r="F19" s="12"/>
    </row>
    <row r="20" s="1" customFormat="1" ht="20" customHeight="1" spans="1:6">
      <c r="A20" s="12">
        <v>18</v>
      </c>
      <c r="B20" s="12" t="s">
        <v>43</v>
      </c>
      <c r="C20" s="12" t="s">
        <v>44</v>
      </c>
      <c r="D20" s="12" t="s">
        <v>45</v>
      </c>
      <c r="E20" s="12">
        <v>1</v>
      </c>
      <c r="F20" s="12"/>
    </row>
    <row r="21" s="1" customFormat="1" ht="20" customHeight="1" spans="1:6">
      <c r="A21" s="12">
        <v>19</v>
      </c>
      <c r="B21" s="12" t="s">
        <v>46</v>
      </c>
      <c r="C21" s="12"/>
      <c r="D21" s="12" t="s">
        <v>9</v>
      </c>
      <c r="E21" s="12">
        <f>E17</f>
        <v>460.8</v>
      </c>
      <c r="F21" s="12"/>
    </row>
    <row r="22" s="1" customFormat="1" ht="20" customHeight="1" spans="1:6">
      <c r="A22" s="12">
        <v>20</v>
      </c>
      <c r="B22" s="12" t="s">
        <v>47</v>
      </c>
      <c r="C22" s="12"/>
      <c r="D22" s="12" t="s">
        <v>9</v>
      </c>
      <c r="E22" s="12">
        <f>E21</f>
        <v>460.8</v>
      </c>
      <c r="F22" s="12"/>
    </row>
    <row r="23" s="1" customFormat="1" ht="20" customHeight="1" spans="1:6">
      <c r="A23" s="12">
        <v>21</v>
      </c>
      <c r="B23" s="12" t="s">
        <v>48</v>
      </c>
      <c r="C23" s="12" t="s">
        <v>49</v>
      </c>
      <c r="D23" s="12" t="s">
        <v>9</v>
      </c>
      <c r="E23" s="12">
        <f>E3</f>
        <v>460.8</v>
      </c>
      <c r="F23" s="12"/>
    </row>
    <row r="24" s="1" customFormat="1" ht="20" customHeight="1" spans="1:6">
      <c r="A24" s="14" t="s">
        <v>50</v>
      </c>
      <c r="B24" s="15"/>
      <c r="C24" s="15"/>
      <c r="D24" s="15"/>
      <c r="E24" s="15"/>
      <c r="F24" s="15"/>
    </row>
    <row r="25" s="1" customFormat="1" ht="20" customHeight="1" spans="1:6">
      <c r="A25" s="12">
        <v>1</v>
      </c>
      <c r="B25" s="12" t="s">
        <v>51</v>
      </c>
      <c r="C25" s="12" t="s">
        <v>52</v>
      </c>
      <c r="D25" s="12" t="s">
        <v>53</v>
      </c>
      <c r="E25" s="12">
        <f>15.5*11</f>
        <v>170.5</v>
      </c>
      <c r="F25" s="12"/>
    </row>
    <row r="26" s="1" customFormat="1" ht="20" customHeight="1" spans="1:6">
      <c r="A26" s="12">
        <v>2</v>
      </c>
      <c r="B26" s="12" t="s">
        <v>54</v>
      </c>
      <c r="C26" s="12" t="s">
        <v>55</v>
      </c>
      <c r="D26" s="12" t="s">
        <v>53</v>
      </c>
      <c r="E26" s="12">
        <f>15.5*6</f>
        <v>93</v>
      </c>
      <c r="F26" s="12"/>
    </row>
    <row r="27" s="1" customFormat="1" ht="20" customHeight="1" spans="1:6">
      <c r="A27" s="12">
        <v>3</v>
      </c>
      <c r="B27" s="12" t="s">
        <v>56</v>
      </c>
      <c r="C27" s="16" t="s">
        <v>57</v>
      </c>
      <c r="D27" s="12" t="s">
        <v>45</v>
      </c>
      <c r="E27" s="12">
        <v>1</v>
      </c>
      <c r="F27" s="12"/>
    </row>
    <row r="28" s="1" customFormat="1" ht="20" customHeight="1" spans="1:6">
      <c r="A28" s="12">
        <v>4</v>
      </c>
      <c r="B28" s="12" t="s">
        <v>58</v>
      </c>
      <c r="C28" s="16" t="s">
        <v>59</v>
      </c>
      <c r="D28" s="12" t="s">
        <v>9</v>
      </c>
      <c r="E28" s="12">
        <f>460.8-38+6.4</f>
        <v>429.2</v>
      </c>
      <c r="F28" s="12"/>
    </row>
    <row r="29" s="1" customFormat="1" ht="20" customHeight="1" spans="1:6">
      <c r="A29" s="12">
        <v>5</v>
      </c>
      <c r="B29" s="12" t="s">
        <v>60</v>
      </c>
      <c r="C29" s="16" t="s">
        <v>61</v>
      </c>
      <c r="D29" s="12" t="s">
        <v>9</v>
      </c>
      <c r="E29" s="12">
        <v>38.4</v>
      </c>
      <c r="F29" s="12"/>
    </row>
    <row r="30" s="1" customFormat="1" ht="20" customHeight="1" spans="1:6">
      <c r="A30" s="12">
        <v>6</v>
      </c>
      <c r="B30" s="12" t="s">
        <v>62</v>
      </c>
      <c r="C30" s="16" t="s">
        <v>63</v>
      </c>
      <c r="D30" s="12" t="s">
        <v>45</v>
      </c>
      <c r="E30" s="12">
        <v>1</v>
      </c>
      <c r="F30" s="12"/>
    </row>
    <row r="31" s="1" customFormat="1" ht="20" customHeight="1" spans="1:6">
      <c r="A31" s="14" t="s">
        <v>64</v>
      </c>
      <c r="B31" s="15"/>
      <c r="C31" s="15"/>
      <c r="D31" s="15"/>
      <c r="E31" s="15"/>
      <c r="F31" s="15"/>
    </row>
    <row r="32" s="1" customFormat="1" ht="32" customHeight="1" spans="1:6">
      <c r="A32" s="12">
        <v>1</v>
      </c>
      <c r="B32" s="12" t="s">
        <v>65</v>
      </c>
      <c r="C32" s="16" t="s">
        <v>66</v>
      </c>
      <c r="D32" s="12" t="s">
        <v>33</v>
      </c>
      <c r="E32" s="12">
        <v>1</v>
      </c>
      <c r="F32" s="13"/>
    </row>
    <row r="33" s="1" customFormat="1" ht="20" customHeight="1" spans="1:6">
      <c r="A33" s="12"/>
      <c r="B33" s="12"/>
      <c r="C33" s="16" t="s">
        <v>67</v>
      </c>
      <c r="D33" s="12" t="s">
        <v>68</v>
      </c>
      <c r="E33" s="12">
        <v>1</v>
      </c>
      <c r="F33" s="13"/>
    </row>
    <row r="34" s="1" customFormat="1" ht="20" customHeight="1" spans="1:6">
      <c r="A34" s="12"/>
      <c r="B34" s="12"/>
      <c r="C34" s="16" t="s">
        <v>69</v>
      </c>
      <c r="D34" s="12" t="s">
        <v>68</v>
      </c>
      <c r="E34" s="12">
        <v>1</v>
      </c>
      <c r="F34" s="13"/>
    </row>
    <row r="35" s="1" customFormat="1" ht="20" customHeight="1" spans="1:6">
      <c r="A35" s="12"/>
      <c r="B35" s="12"/>
      <c r="C35" s="16" t="s">
        <v>70</v>
      </c>
      <c r="D35" s="12" t="s">
        <v>33</v>
      </c>
      <c r="E35" s="12">
        <v>1</v>
      </c>
      <c r="F35" s="13"/>
    </row>
    <row r="36" s="1" customFormat="1" ht="20" customHeight="1" spans="1:6">
      <c r="A36" s="12"/>
      <c r="B36" s="12"/>
      <c r="C36" s="16" t="s">
        <v>71</v>
      </c>
      <c r="D36" s="12" t="s">
        <v>33</v>
      </c>
      <c r="E36" s="12">
        <v>1</v>
      </c>
      <c r="F36" s="13"/>
    </row>
    <row r="37" s="1" customFormat="1" ht="20" customHeight="1" spans="1:7">
      <c r="A37" s="12"/>
      <c r="B37" s="12"/>
      <c r="C37" s="16" t="s">
        <v>72</v>
      </c>
      <c r="D37" s="12" t="s">
        <v>33</v>
      </c>
      <c r="E37" s="12">
        <v>1</v>
      </c>
      <c r="F37" s="13"/>
      <c r="G37" s="17"/>
    </row>
    <row r="38" s="1" customFormat="1" ht="20" customHeight="1" spans="1:6">
      <c r="A38" s="12"/>
      <c r="B38" s="12"/>
      <c r="C38" s="16" t="s">
        <v>73</v>
      </c>
      <c r="D38" s="12" t="s">
        <v>68</v>
      </c>
      <c r="E38" s="12">
        <v>3</v>
      </c>
      <c r="F38" s="13"/>
    </row>
    <row r="39" s="1" customFormat="1" ht="20" customHeight="1" spans="1:6">
      <c r="A39" s="12"/>
      <c r="B39" s="12"/>
      <c r="C39" s="16" t="s">
        <v>74</v>
      </c>
      <c r="D39" s="12" t="s">
        <v>68</v>
      </c>
      <c r="E39" s="12">
        <v>1</v>
      </c>
      <c r="F39" s="13"/>
    </row>
    <row r="40" s="1" customFormat="1" ht="20" customHeight="1" spans="1:6">
      <c r="A40" s="12">
        <v>2</v>
      </c>
      <c r="B40" s="12" t="s">
        <v>75</v>
      </c>
      <c r="C40" s="16" t="s">
        <v>76</v>
      </c>
      <c r="D40" s="12" t="s">
        <v>77</v>
      </c>
      <c r="E40" s="12">
        <f>60+24</f>
        <v>84</v>
      </c>
      <c r="F40" s="13"/>
    </row>
    <row r="41" s="1" customFormat="1" ht="20" customHeight="1" spans="1:6">
      <c r="A41" s="12"/>
      <c r="B41" s="12"/>
      <c r="C41" s="16" t="s">
        <v>78</v>
      </c>
      <c r="D41" s="12" t="s">
        <v>77</v>
      </c>
      <c r="E41" s="12">
        <v>30</v>
      </c>
      <c r="F41" s="13"/>
    </row>
    <row r="42" s="1" customFormat="1" ht="20" customHeight="1" spans="1:6">
      <c r="A42" s="12"/>
      <c r="B42" s="12"/>
      <c r="C42" s="16" t="s">
        <v>79</v>
      </c>
      <c r="D42" s="12" t="s">
        <v>77</v>
      </c>
      <c r="E42" s="12">
        <f>6*1.8+11*2+3.2</f>
        <v>36</v>
      </c>
      <c r="F42" s="13"/>
    </row>
    <row r="43" s="1" customFormat="1" ht="20" customHeight="1" spans="1:6">
      <c r="A43" s="12"/>
      <c r="B43" s="12"/>
      <c r="C43" s="16" t="s">
        <v>80</v>
      </c>
      <c r="D43" s="12" t="s">
        <v>77</v>
      </c>
      <c r="E43" s="12">
        <f>15.5*6+57</f>
        <v>150</v>
      </c>
      <c r="F43" s="13"/>
    </row>
    <row r="44" s="1" customFormat="1" ht="20" customHeight="1" spans="1:6">
      <c r="A44" s="12">
        <v>3</v>
      </c>
      <c r="B44" s="12" t="s">
        <v>81</v>
      </c>
      <c r="C44" s="16" t="s">
        <v>82</v>
      </c>
      <c r="D44" s="12" t="s">
        <v>83</v>
      </c>
      <c r="E44" s="12">
        <f>15.5*6/0.3+40</f>
        <v>350</v>
      </c>
      <c r="F44" s="13"/>
    </row>
    <row r="45" s="1" customFormat="1" ht="20" customHeight="1" spans="1:6">
      <c r="A45" s="12"/>
      <c r="B45" s="12"/>
      <c r="C45" s="16" t="s">
        <v>84</v>
      </c>
      <c r="D45" s="12" t="s">
        <v>68</v>
      </c>
      <c r="E45" s="12">
        <f>E44</f>
        <v>350</v>
      </c>
      <c r="F45" s="13"/>
    </row>
    <row r="46" s="1" customFormat="1" ht="20" customHeight="1" spans="1:6">
      <c r="A46" s="12"/>
      <c r="B46" s="12"/>
      <c r="C46" s="16" t="s">
        <v>85</v>
      </c>
      <c r="D46" s="12" t="s">
        <v>77</v>
      </c>
      <c r="E46" s="12">
        <f>15.5*11*2+159</f>
        <v>500</v>
      </c>
      <c r="F46" s="13"/>
    </row>
    <row r="47" s="1" customFormat="1" ht="20" customHeight="1" spans="1:6">
      <c r="A47" s="12">
        <v>4</v>
      </c>
      <c r="B47" s="12" t="s">
        <v>86</v>
      </c>
      <c r="C47" s="16" t="s">
        <v>87</v>
      </c>
      <c r="D47" s="12" t="s">
        <v>83</v>
      </c>
      <c r="E47" s="12">
        <v>8</v>
      </c>
      <c r="F47" s="13"/>
    </row>
    <row r="48" s="1" customFormat="1" ht="20" customHeight="1" spans="1:6">
      <c r="A48" s="12"/>
      <c r="B48" s="12"/>
      <c r="C48" s="16" t="s">
        <v>88</v>
      </c>
      <c r="D48" s="12" t="s">
        <v>83</v>
      </c>
      <c r="E48" s="12">
        <v>6</v>
      </c>
      <c r="F48" s="13"/>
    </row>
    <row r="49" s="1" customFormat="1" ht="20" customHeight="1" spans="1:6">
      <c r="A49" s="12"/>
      <c r="B49" s="12"/>
      <c r="C49" s="16" t="s">
        <v>89</v>
      </c>
      <c r="D49" s="12" t="s">
        <v>83</v>
      </c>
      <c r="E49" s="12">
        <v>6</v>
      </c>
      <c r="F49" s="13"/>
    </row>
    <row r="50" s="1" customFormat="1" ht="20" customHeight="1" spans="1:6">
      <c r="A50" s="12"/>
      <c r="B50" s="12"/>
      <c r="C50" s="16" t="s">
        <v>90</v>
      </c>
      <c r="D50" s="12" t="s">
        <v>83</v>
      </c>
      <c r="E50" s="12">
        <v>1</v>
      </c>
      <c r="F50" s="13"/>
    </row>
    <row r="51" s="1" customFormat="1" ht="20" customHeight="1" spans="1:6">
      <c r="A51" s="12">
        <v>5</v>
      </c>
      <c r="B51" s="12" t="s">
        <v>91</v>
      </c>
      <c r="C51" s="16" t="s">
        <v>92</v>
      </c>
      <c r="D51" s="12" t="s">
        <v>45</v>
      </c>
      <c r="E51" s="12">
        <v>1</v>
      </c>
      <c r="F51" s="13"/>
    </row>
    <row r="52" s="1" customFormat="1" ht="20" customHeight="1" spans="1:6">
      <c r="A52" s="12">
        <v>6</v>
      </c>
      <c r="B52" s="12" t="s">
        <v>93</v>
      </c>
      <c r="C52" s="16" t="s">
        <v>94</v>
      </c>
      <c r="D52" s="12" t="s">
        <v>68</v>
      </c>
      <c r="E52" s="12">
        <v>1</v>
      </c>
      <c r="F52" s="13"/>
    </row>
    <row r="53" s="1" customFormat="1" ht="20" customHeight="1" spans="1:6">
      <c r="A53" s="12"/>
      <c r="B53" s="12"/>
      <c r="C53" s="16" t="s">
        <v>95</v>
      </c>
      <c r="D53" s="12" t="s">
        <v>68</v>
      </c>
      <c r="E53" s="12">
        <v>1</v>
      </c>
      <c r="F53" s="13"/>
    </row>
    <row r="54" s="1" customFormat="1" ht="20" customHeight="1" spans="1:6">
      <c r="A54" s="12"/>
      <c r="B54" s="12"/>
      <c r="C54" s="16" t="s">
        <v>96</v>
      </c>
      <c r="D54" s="12" t="s">
        <v>68</v>
      </c>
      <c r="E54" s="12">
        <v>1</v>
      </c>
      <c r="F54" s="13"/>
    </row>
    <row r="55" s="1" customFormat="1" ht="20" customHeight="1" spans="1:6">
      <c r="A55" s="12"/>
      <c r="B55" s="12"/>
      <c r="C55" s="16" t="s">
        <v>97</v>
      </c>
      <c r="D55" s="12" t="s">
        <v>68</v>
      </c>
      <c r="E55" s="12">
        <v>1</v>
      </c>
      <c r="F55" s="13"/>
    </row>
    <row r="56" s="1" customFormat="1" ht="20" customHeight="1" spans="1:6">
      <c r="A56" s="12">
        <v>7</v>
      </c>
      <c r="B56" s="12" t="s">
        <v>98</v>
      </c>
      <c r="C56" s="16"/>
      <c r="D56" s="12" t="s">
        <v>33</v>
      </c>
      <c r="E56" s="12">
        <v>1</v>
      </c>
      <c r="F56" s="18"/>
    </row>
    <row r="57" s="1" customFormat="1" ht="20" customHeight="1" spans="1:6">
      <c r="A57" s="12">
        <v>8</v>
      </c>
      <c r="B57" s="12" t="s">
        <v>99</v>
      </c>
      <c r="C57" s="16" t="s">
        <v>100</v>
      </c>
      <c r="D57" s="12" t="s">
        <v>68</v>
      </c>
      <c r="E57" s="12">
        <v>1</v>
      </c>
      <c r="F57" s="13"/>
    </row>
    <row r="58" s="1" customFormat="1" ht="20" customHeight="1" spans="1:6">
      <c r="A58" s="12"/>
      <c r="B58" s="12"/>
      <c r="C58" s="16" t="s">
        <v>101</v>
      </c>
      <c r="D58" s="12" t="s">
        <v>83</v>
      </c>
      <c r="E58" s="12">
        <v>2</v>
      </c>
      <c r="F58" s="13"/>
    </row>
    <row r="59" s="1" customFormat="1" ht="20" customHeight="1" spans="1:6">
      <c r="A59" s="12"/>
      <c r="B59" s="12"/>
      <c r="C59" s="16" t="s">
        <v>102</v>
      </c>
      <c r="D59" s="12" t="s">
        <v>68</v>
      </c>
      <c r="E59" s="12">
        <v>4</v>
      </c>
      <c r="F59" s="13"/>
    </row>
    <row r="60" s="1" customFormat="1" ht="20" customHeight="1" spans="1:6">
      <c r="A60" s="12"/>
      <c r="B60" s="12"/>
      <c r="C60" s="16" t="s">
        <v>103</v>
      </c>
      <c r="D60" s="12" t="s">
        <v>68</v>
      </c>
      <c r="E60" s="12">
        <v>1</v>
      </c>
      <c r="F60" s="13"/>
    </row>
    <row r="61" s="1" customFormat="1" ht="20" customHeight="1" spans="1:6">
      <c r="A61" s="12">
        <v>9</v>
      </c>
      <c r="B61" s="12" t="s">
        <v>104</v>
      </c>
      <c r="C61" s="16" t="s">
        <v>105</v>
      </c>
      <c r="D61" s="12" t="s">
        <v>68</v>
      </c>
      <c r="E61" s="12">
        <v>2</v>
      </c>
      <c r="F61" s="13"/>
    </row>
    <row r="62" s="1" customFormat="1" ht="20" customHeight="1" spans="1:6">
      <c r="A62" s="12"/>
      <c r="B62" s="12"/>
      <c r="C62" s="16" t="s">
        <v>106</v>
      </c>
      <c r="D62" s="12" t="s">
        <v>68</v>
      </c>
      <c r="E62" s="12">
        <v>2</v>
      </c>
      <c r="F62" s="13"/>
    </row>
    <row r="63" s="1" customFormat="1" ht="20" customHeight="1" spans="1:6">
      <c r="A63" s="12"/>
      <c r="B63" s="12"/>
      <c r="C63" s="16" t="s">
        <v>103</v>
      </c>
      <c r="D63" s="12" t="s">
        <v>68</v>
      </c>
      <c r="E63" s="12">
        <v>2</v>
      </c>
      <c r="F63" s="13"/>
    </row>
    <row r="64" s="1" customFormat="1" ht="20" customHeight="1" spans="1:6">
      <c r="A64" s="12">
        <v>10</v>
      </c>
      <c r="B64" s="12" t="s">
        <v>107</v>
      </c>
      <c r="C64" s="16" t="s">
        <v>108</v>
      </c>
      <c r="D64" s="12" t="s">
        <v>68</v>
      </c>
      <c r="E64" s="12">
        <v>2</v>
      </c>
      <c r="F64" s="13"/>
    </row>
    <row r="65" s="1" customFormat="1" ht="20" customHeight="1" spans="1:6">
      <c r="A65" s="12"/>
      <c r="B65" s="12"/>
      <c r="C65" s="19" t="s">
        <v>109</v>
      </c>
      <c r="D65" s="12" t="s">
        <v>68</v>
      </c>
      <c r="E65" s="12">
        <v>2</v>
      </c>
      <c r="F65" s="13"/>
    </row>
    <row r="66" s="1" customFormat="1" ht="20" customHeight="1" spans="1:6">
      <c r="A66" s="12"/>
      <c r="B66" s="12"/>
      <c r="C66" s="19" t="s">
        <v>110</v>
      </c>
      <c r="D66" s="12" t="s">
        <v>68</v>
      </c>
      <c r="E66" s="12">
        <v>2</v>
      </c>
      <c r="F66" s="13"/>
    </row>
    <row r="67" s="1" customFormat="1" ht="20" customHeight="1" spans="1:6">
      <c r="A67" s="12"/>
      <c r="B67" s="12"/>
      <c r="C67" s="19" t="s">
        <v>111</v>
      </c>
      <c r="D67" s="12" t="s">
        <v>68</v>
      </c>
      <c r="E67" s="12">
        <v>2</v>
      </c>
      <c r="F67" s="13"/>
    </row>
    <row r="68" s="1" customFormat="1" ht="20" customHeight="1" spans="1:6">
      <c r="A68" s="12"/>
      <c r="B68" s="12"/>
      <c r="C68" s="19" t="s">
        <v>112</v>
      </c>
      <c r="D68" s="12" t="s">
        <v>68</v>
      </c>
      <c r="E68" s="12">
        <v>2</v>
      </c>
      <c r="F68" s="13"/>
    </row>
    <row r="69" s="1" customFormat="1" ht="20" customHeight="1" spans="1:6">
      <c r="A69" s="12"/>
      <c r="B69" s="12"/>
      <c r="C69" s="19" t="s">
        <v>113</v>
      </c>
      <c r="D69" s="12" t="s">
        <v>68</v>
      </c>
      <c r="E69" s="12">
        <v>2</v>
      </c>
      <c r="F69" s="13"/>
    </row>
    <row r="70" s="1" customFormat="1" ht="38" customHeight="1" spans="1:6">
      <c r="A70" s="12">
        <v>11</v>
      </c>
      <c r="B70" s="12" t="s">
        <v>114</v>
      </c>
      <c r="C70" s="16" t="s">
        <v>115</v>
      </c>
      <c r="D70" s="12" t="s">
        <v>68</v>
      </c>
      <c r="E70" s="12">
        <v>1</v>
      </c>
      <c r="F70" s="12"/>
    </row>
    <row r="71" s="1" customFormat="1" ht="20" customHeight="1" spans="1:6">
      <c r="A71" s="12"/>
      <c r="B71" s="12"/>
      <c r="C71" s="16" t="s">
        <v>116</v>
      </c>
      <c r="D71" s="12" t="s">
        <v>68</v>
      </c>
      <c r="E71" s="12">
        <v>1</v>
      </c>
      <c r="F71" s="12"/>
    </row>
    <row r="72" s="1" customFormat="1" ht="20" customHeight="1" spans="1:6">
      <c r="A72" s="12"/>
      <c r="B72" s="12"/>
      <c r="C72" s="16" t="s">
        <v>103</v>
      </c>
      <c r="D72" s="12" t="s">
        <v>68</v>
      </c>
      <c r="E72" s="12">
        <v>1</v>
      </c>
      <c r="F72" s="12"/>
    </row>
    <row r="73" s="1" customFormat="1" ht="20" customHeight="1" spans="1:6">
      <c r="A73" s="12">
        <v>12</v>
      </c>
      <c r="B73" s="12" t="s">
        <v>117</v>
      </c>
      <c r="C73" s="16" t="s">
        <v>118</v>
      </c>
      <c r="D73" s="12" t="s">
        <v>77</v>
      </c>
      <c r="E73" s="12">
        <v>120</v>
      </c>
      <c r="F73" s="13"/>
    </row>
    <row r="74" s="1" customFormat="1" ht="20" customHeight="1" spans="1:6">
      <c r="A74" s="12"/>
      <c r="B74" s="12"/>
      <c r="C74" s="16" t="s">
        <v>119</v>
      </c>
      <c r="D74" s="12" t="s">
        <v>77</v>
      </c>
      <c r="E74" s="12">
        <v>50</v>
      </c>
      <c r="F74" s="13"/>
    </row>
    <row r="75" s="1" customFormat="1" ht="20" customHeight="1" spans="1:6">
      <c r="A75" s="12"/>
      <c r="B75" s="12"/>
      <c r="C75" s="16" t="s">
        <v>120</v>
      </c>
      <c r="D75" s="12" t="s">
        <v>77</v>
      </c>
      <c r="E75" s="12">
        <v>50</v>
      </c>
      <c r="F75" s="13"/>
    </row>
    <row r="76" s="1" customFormat="1" ht="20" customHeight="1" spans="1:6">
      <c r="A76" s="12"/>
      <c r="B76" s="12"/>
      <c r="C76" s="16" t="s">
        <v>121</v>
      </c>
      <c r="D76" s="12" t="s">
        <v>77</v>
      </c>
      <c r="E76" s="12">
        <v>150</v>
      </c>
      <c r="F76" s="13"/>
    </row>
    <row r="77" s="1" customFormat="1" ht="40" customHeight="1" spans="1:6">
      <c r="A77" s="12">
        <v>13</v>
      </c>
      <c r="B77" s="12" t="s">
        <v>122</v>
      </c>
      <c r="C77" s="16" t="s">
        <v>123</v>
      </c>
      <c r="D77" s="12" t="s">
        <v>68</v>
      </c>
      <c r="E77" s="12">
        <v>1</v>
      </c>
      <c r="F77" s="13"/>
    </row>
    <row r="78" s="1" customFormat="1" ht="51" customHeight="1" spans="1:6">
      <c r="A78" s="12"/>
      <c r="B78" s="12"/>
      <c r="C78" s="16" t="s">
        <v>124</v>
      </c>
      <c r="D78" s="12" t="s">
        <v>68</v>
      </c>
      <c r="E78" s="12">
        <v>1</v>
      </c>
      <c r="F78" s="13"/>
    </row>
    <row r="79" s="1" customFormat="1" ht="20" customHeight="1" spans="1:6">
      <c r="A79" s="12"/>
      <c r="B79" s="12"/>
      <c r="C79" s="16" t="s">
        <v>125</v>
      </c>
      <c r="D79" s="12" t="s">
        <v>77</v>
      </c>
      <c r="E79" s="12">
        <f>19+20*5+11</f>
        <v>130</v>
      </c>
      <c r="F79" s="13"/>
    </row>
    <row r="80" s="1" customFormat="1" ht="20" customHeight="1" spans="1:6">
      <c r="A80" s="12"/>
      <c r="B80" s="12"/>
      <c r="C80" s="16" t="s">
        <v>126</v>
      </c>
      <c r="D80" s="12" t="s">
        <v>83</v>
      </c>
      <c r="E80" s="12">
        <f>10*5*2</f>
        <v>100</v>
      </c>
      <c r="F80" s="13"/>
    </row>
    <row r="81" s="1" customFormat="1" ht="20" customHeight="1" spans="1:6">
      <c r="A81" s="12"/>
      <c r="B81" s="12"/>
      <c r="C81" s="16" t="s">
        <v>127</v>
      </c>
      <c r="D81" s="12" t="s">
        <v>83</v>
      </c>
      <c r="E81" s="12">
        <f>10*5</f>
        <v>50</v>
      </c>
      <c r="F81" s="13"/>
    </row>
    <row r="82" s="1" customFormat="1" ht="20" customHeight="1" spans="1:6">
      <c r="A82" s="12"/>
      <c r="B82" s="12"/>
      <c r="C82" s="16" t="s">
        <v>128</v>
      </c>
      <c r="D82" s="12" t="s">
        <v>83</v>
      </c>
      <c r="E82" s="12">
        <v>5</v>
      </c>
      <c r="F82" s="13"/>
    </row>
    <row r="83" s="1" customFormat="1" ht="20" customHeight="1" spans="1:6">
      <c r="A83" s="12"/>
      <c r="B83" s="12"/>
      <c r="C83" s="16" t="s">
        <v>129</v>
      </c>
      <c r="D83" s="12" t="s">
        <v>83</v>
      </c>
      <c r="E83" s="12">
        <v>3</v>
      </c>
      <c r="F83" s="13"/>
    </row>
    <row r="84" s="1" customFormat="1" ht="20" customHeight="1" spans="1:6">
      <c r="A84" s="12"/>
      <c r="B84" s="12"/>
      <c r="C84" s="16" t="s">
        <v>130</v>
      </c>
      <c r="D84" s="12" t="s">
        <v>83</v>
      </c>
      <c r="E84" s="12">
        <v>50</v>
      </c>
      <c r="F84" s="13"/>
    </row>
    <row r="85" s="1" customFormat="1" ht="20" customHeight="1" spans="1:6">
      <c r="A85" s="12"/>
      <c r="B85" s="12"/>
      <c r="C85" s="16" t="s">
        <v>131</v>
      </c>
      <c r="D85" s="12" t="s">
        <v>83</v>
      </c>
      <c r="E85" s="12">
        <v>5</v>
      </c>
      <c r="F85" s="13"/>
    </row>
    <row r="86" s="1" customFormat="1" ht="20" customHeight="1" spans="1:6">
      <c r="A86" s="12"/>
      <c r="B86" s="12"/>
      <c r="C86" s="16" t="s">
        <v>132</v>
      </c>
      <c r="D86" s="12" t="s">
        <v>83</v>
      </c>
      <c r="E86" s="12">
        <v>4</v>
      </c>
      <c r="F86" s="13"/>
    </row>
    <row r="87" s="1" customFormat="1" ht="20" customHeight="1" spans="1:6">
      <c r="A87" s="12"/>
      <c r="B87" s="12"/>
      <c r="C87" s="16" t="s">
        <v>133</v>
      </c>
      <c r="D87" s="12" t="s">
        <v>83</v>
      </c>
      <c r="E87" s="12">
        <v>1</v>
      </c>
      <c r="F87" s="13"/>
    </row>
    <row r="88" s="1" customFormat="1" ht="20" customHeight="1" spans="1:6">
      <c r="A88" s="12"/>
      <c r="B88" s="12"/>
      <c r="C88" s="16" t="s">
        <v>134</v>
      </c>
      <c r="D88" s="12" t="s">
        <v>83</v>
      </c>
      <c r="E88" s="12">
        <v>1</v>
      </c>
      <c r="F88" s="13"/>
    </row>
    <row r="89" s="1" customFormat="1" ht="20" customHeight="1" spans="1:6">
      <c r="A89" s="12"/>
      <c r="B89" s="12"/>
      <c r="C89" s="16" t="s">
        <v>135</v>
      </c>
      <c r="D89" s="12" t="s">
        <v>136</v>
      </c>
      <c r="E89" s="12">
        <v>1</v>
      </c>
      <c r="F89" s="13"/>
    </row>
    <row r="90" s="1" customFormat="1" ht="20" customHeight="1" spans="1:6">
      <c r="A90" s="12"/>
      <c r="B90" s="12"/>
      <c r="C90" s="16" t="s">
        <v>137</v>
      </c>
      <c r="D90" s="12" t="s">
        <v>77</v>
      </c>
      <c r="E90" s="12">
        <v>150</v>
      </c>
      <c r="F90" s="13"/>
    </row>
    <row r="91" s="1" customFormat="1" ht="20" customHeight="1" spans="1:6">
      <c r="A91" s="12"/>
      <c r="B91" s="12"/>
      <c r="C91" s="16" t="s">
        <v>138</v>
      </c>
      <c r="D91" s="12" t="s">
        <v>139</v>
      </c>
      <c r="E91" s="12">
        <v>15</v>
      </c>
      <c r="F91" s="13"/>
    </row>
    <row r="92" s="1" customFormat="1" ht="20" customHeight="1" spans="1:6">
      <c r="A92" s="12"/>
      <c r="B92" s="12"/>
      <c r="C92" s="16" t="s">
        <v>140</v>
      </c>
      <c r="D92" s="12" t="s">
        <v>45</v>
      </c>
      <c r="E92" s="12">
        <v>1</v>
      </c>
      <c r="F92" s="13"/>
    </row>
  </sheetData>
  <mergeCells count="25">
    <mergeCell ref="A2:F2"/>
    <mergeCell ref="A24:F24"/>
    <mergeCell ref="A31:F31"/>
    <mergeCell ref="A32:A39"/>
    <mergeCell ref="A40:A43"/>
    <mergeCell ref="A44:A46"/>
    <mergeCell ref="A47:A50"/>
    <mergeCell ref="A52:A55"/>
    <mergeCell ref="A57:A60"/>
    <mergeCell ref="A61:A63"/>
    <mergeCell ref="A64:A69"/>
    <mergeCell ref="A70:A72"/>
    <mergeCell ref="A73:A76"/>
    <mergeCell ref="A77:A92"/>
    <mergeCell ref="B32:B39"/>
    <mergeCell ref="B40:B43"/>
    <mergeCell ref="B44:B46"/>
    <mergeCell ref="B47:B50"/>
    <mergeCell ref="B52:B55"/>
    <mergeCell ref="B57:B60"/>
    <mergeCell ref="B61:B63"/>
    <mergeCell ref="B64:B69"/>
    <mergeCell ref="B70:B72"/>
    <mergeCell ref="B73:B76"/>
    <mergeCell ref="B77:B92"/>
  </mergeCells>
  <pageMargins left="0.7" right="0.7" top="0.75" bottom="0.75" header="0.3" footer="0.3"/>
  <pageSetup paperSize="9" scale="71" fitToHeight="0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 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Jamii'</cp:lastModifiedBy>
  <dcterms:created xsi:type="dcterms:W3CDTF">2006-09-16T00:00:00Z</dcterms:created>
  <dcterms:modified xsi:type="dcterms:W3CDTF">2024-06-20T08:27:09Z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AF8318A87B6B489BB6D216BFAFB15514_13</vt:lpwstr>
  </property>
  <property fmtid="{D5CDD505-2E9C-101B-9397-08002B2CF9AE}" pid="3" name="KSOProductBuildVer">
    <vt:lpwstr>2052-12.1.0.17133</vt:lpwstr>
  </property>
</Properties>
</file>