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Area" localSheetId="0">Sheet1!$A$1:$G$75</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<sst xmlns="http://schemas.openxmlformats.org/spreadsheetml/2006/main" count="200" uniqueCount="143">
  <si>
    <t>赤峰市公安局电视电话会议系统设备升级改造项目产品明细表</t>
  </si>
  <si>
    <t>序号</t>
  </si>
  <si>
    <t>产品名称</t>
  </si>
  <si>
    <t>产品参考描述</t>
  </si>
  <si>
    <t>单位</t>
  </si>
  <si>
    <t>数量</t>
  </si>
  <si>
    <t>单价(元）</t>
  </si>
  <si>
    <t>总价(元）</t>
  </si>
  <si>
    <t>一、音响系统设备</t>
  </si>
  <si>
    <t>吸顶音响</t>
  </si>
  <si>
    <r>
      <rPr>
        <sz val="10"/>
        <rFont val="宋体"/>
        <charset val="134"/>
      </rPr>
      <t>1.额定功率 :100W
2.输入电压/输入阻抗：100V/70V/ 8</t>
    </r>
    <r>
      <rPr>
        <sz val="10"/>
        <rFont val="Batang"/>
        <charset val="129"/>
      </rPr>
      <t>Ω</t>
    </r>
    <r>
      <rPr>
        <sz val="10"/>
        <rFont val="宋体"/>
        <charset val="134"/>
      </rPr>
      <t>；
3.灵敏度(1m ,1w):88dB；
4.频响：60-20kHz；
5.开孔尺寸:Φ240mm；
6.材料 : 面板：ABS / 后壳：铁；
7.重量：3.34kg；
8.尺寸：Φ267 162mm
9.喇叭单元规格：6.5"+1"</t>
    </r>
  </si>
  <si>
    <t>台</t>
  </si>
  <si>
    <t>阵列声柱</t>
  </si>
  <si>
    <t>1.适用于各种中小型会议室的主扩声，及宴会厅，多功能厅等补声使用；
2.声柱扬声器采用ABS塑料混合玻璃纤维强化箱体，坚固耐用；
3.前方的圆形波导孔与箱体后方的阻尼口形成一个独特的低频心型扩散，高音清脆悦耳，音色表现自然厚实，低音饱满；
4.采用8只3寸高性能全频单元组合1只1.75寸钕磁驱动，环形聚乙烯振膜压缩高音单元
技术参数：
1.单元规格：8x3"全频+1x1.75"钕磁高音单元
2.阻抗：4Ω；
3.额定功率：270W；
4.灵敏度：99dB；
5.最大声压级（1W/1m）：127dB；
6.频率响应：100Hz-20KHz
7.指向性：水平160°×垂直20°
8.尺寸（高×宽×深）：828x94x117mm；
9.重量：7.10kg；</t>
  </si>
  <si>
    <t>麦克风（代表）</t>
  </si>
  <si>
    <t>1.超大静音开关设计；
2.超短全金属短咪杆设计；
3.高灵敏度咪芯设计,拾音距离可达80cm；
4.红色雾面指示灯设计，指示发言状态；
5.支持多支主席同时在线；
6.支持视像跟踪；
7.配合主机，可以实现先入先出.后入后出.限制模式.主席允许模式.自由讨论模式；
8.话筒的身份可以自行设定，可以通过主机设置改变话筒身份，在代表.主席.VIP自由切换，让使用更灵活多样，满足高端需求；
9.长距离传输对音质不会有任何影响；
10.“线形手拉手”连接，系统连接更方便，更可靠；
11.超强的抗手机RF干扰性；
12.主席话筒具有主席优先键功能，可以关闭正在发言的代表单元；
13.独有创新的自我检测功能，配合软件，可自动完成设备自检，让会议前准备测试工作更简单，会议进行更可靠；
14.收音头:9.7毫米直径镀金电容式X1；
15.话筒支持数字模拟音频双备份功能
16.屏幕分辨率:320*240；
17.屏幕尺寸：2.8寸,显示窗口直径42mm；
18.频率响应:20-20,000Hz；
19.灵敏度:-36dB；
20.输出阻抗:小于200欧姆；
21.最大承受声压:136dB(1%T.H.D.@1kHz，0dBSPL=2x10Pa)；
22.等效噪声级16dB，A计权；
23.供电24VDC；
24.重量0.8Kg；
25.咪杆 (长x宽x高)170 * 36 * 27（mm）
26.底座(长x宽x高):107.5 x 145.9 x50.8（mm）</t>
  </si>
  <si>
    <t>功放</t>
  </si>
  <si>
    <t>1.功率：2*450w/8Ω，2*680w/4Ω；
2.频响：20~20kHz(-0.5dB)；
3.总谐波失真：&lt;0.05；
4.信噪比：&gt;104dB；
5.阻尼系数：&gt;600；
6.分离度：&gt;80dB；
7.输入模式：立体声、信号并联、输出桥接；
8.输入灵敏度：0.775V/1.4v；
9.输入阻抗：20k/10k；
10.电压增益：32dB；
11.产品尺寸：470x430x88；
12.供电要求：~220V/50Hz, ±10%；
13.净重:13kg；</t>
  </si>
  <si>
    <t>1.输入类型：平衡卡农输入；
2.输入灵敏度：770mV；
3.额定功率：2*300W；
4.输出阻抗：8Ω；
5.频率响应：20Hz-20KHz（1KHz/≤0.1％THD）；
6.信噪比：&gt;92dB；
7.通道分离度：&gt;50dB；
8.输入模式：立体声、信号并联、输出桥接；
9.保护类型：开机延时、开机软启动、过流压缩，短路、过温、输入音量自动压缩；
10.指示灯：电源、信号、削波、保护；
11.输入电源：AC90V～240V  50Hz/60Hz；
12.机器尺寸：483*345*44mm；
13.包装尺寸：535*410*58mm；</t>
  </si>
  <si>
    <t>调音台</t>
  </si>
  <si>
    <t>1.24路输入通道结构，20路平衡式话筒输入兼线路输入，2组立体声输入，20路断点插入
2.12路输出通道，其中包括6组母线（2立体声+4编组）输出，6组AUX辅助输出；
3.低噪音的前置放大，具有强大的抗干扰能力；
4.话筒提供+48V幻像电源及100HZ低切开关选择； 
5.配备高档调音台才具有的信号输入点；
6.中频扫频的三段均衡, MF频段的范围是从140Hz到3KHz； 
7.6组AUX辅助输AUX1 AUX2 AUX3 AUX4可选择推子前和推子后AUX5 AUX6为推子后； 
8.1路音频输入，1路输出莲花接口，具备高档调音台才有的专业DJ话筒输入功能；
9.内置100种模式DSP数字效果器，每种效果模式参数可以细调；
10.6组3色电平柱，精准显示输出信号电平大小；
11.电路板采用双面SMT贴片技术，使用性能稳定； 
12.MP3播放器带USB电脑声卡输入，手机蓝牙连接，MP3录播功能；
13.100MM行程高分析度推子，外置净化大功率电源
14.最大输入电平Mic +34dBu； CH Line： +34dBu；  Other Line +20dBu，最大输出电平XLR+26dBu； Jack ：+20dBu；
15.内部电平上限Channels +20dB； Mix +22dB，
16.平衡输出灵敏度=+4dBu；
17.总音量控制电平表： -30dB-(+16dB) ；
18.频率响应：20Hz-50KHz （±0.5dB）；
20.THD+N(+14dBu 1KHz)： &lt;0.003%；
22.噪声(有效值2Hz-22KHz)：麦克放输入噪声： -128dB； 
总输出噪声：&lt;-86dBu(-90dB S/N) 
编组输出噪声：&lt;-86dBu (-90dB S/N) 
辅助输出噪声：&lt;-92dBu(-90dB S/N) 
线路输入 0dB 增益噪声： &lt;-86dB S/N
23.输入通道高通滤波器： 100Hz；斜率：12dB/octave below
24.中高音均衡调节： ±15dB，12KHz，Q值=1.8 
中高频均衡调节： ±15dB，240Hz-3KHz，Q值=1.8 
中低频均衡调节： ±15dB，35Hz-1KHz，Q值=1.8 
低频均衡调节： ±15dB，80Hz，Q值=1.8 
25.重量：15.5kg
26.长95cm，宽：57cm，上高：19.5cm，下高：6cm</t>
  </si>
  <si>
    <t>反馈抑制器</t>
  </si>
  <si>
    <t>1.内置了专用高速浮点数字信号处理器和声学自适应反馈（AFC）抑制算法;
2.内置10段均衡器、压限器、噪声门、高低通；
3.可完美消除掉烦人的自激啸叫声；
4.可连接电脑控制软件对处理器进行操作，简单方便，操作完毕可锁定参数；
5.自适应全频带反馈抑制，可无失真地完全消除掉自激啸叫声；
6.内置独特的动态噪音消除功能，有效过滤掉背景和系统电流噪音，从而提高信噪比和改善音质；
7.采用高品质电源，保证高保真的音质和有效抑制各种电源干扰；
8.输入阻抗:平衡：20 KΩ,输出阻抗:平衡:100Ω;
9.共模拟制比:&gt;70dB(1KHz)；
10.输入范围：≤+ 25dB；
11.频率响应：20Hz -20KHz(-0.5db).；
12.信噪比：&gt;110dB；
13.失真度：&lt;0.01% OUTPUT=0db/1KHz；
14.通道分离度：&gt; 110db(1KHz)；
15.啸叫寻找时间：0.1--0.5S；</t>
  </si>
  <si>
    <t>数字音频处理器</t>
  </si>
  <si>
    <t>1.模拟输入通道：16，模拟输出通道：16；
2.处理器：ADI SHARC 21489@450 MHz SIMD，DSP处理能力：400 MIPS，1.6 GFLOPS；
3.采样率：48 KHz，± 100 ppm，THD+N：&lt;-100dB @17dBu，输入动态范围：110dB，输出动态范围：112dB；
4.具有4路GIPO，1路RS232，1路RS485；
5.内置USB播放器，支持音乐播放、录制和软视频会议（如：ZOOM，腾讯会议，钉钉会议等）；
6.总线式AEC，尾长时间：512ms，收敛率：60dB/S, 回声消除幅度：60dB；
7.独立通道的AFC（反馈抑制），采用陷波式算法，传声增益提升幅度：10dB；
8.噪声抑制（ANS），信噪比提升18dB；
9.8段英式参量均衡，提供5种滤波器选择：Parametric,Lowshelf,Highshelf,Lowpass,Highpass；
10.提供终端用户订制操作界面，最大支持30台设备同一个界面管理；
11.具有中央控制功能，可对系统中的电源、信号切换、环境控制、音频等整体控制，实现一键开启系统所需要的功能；
12.可提供自定义的用户操作界面；
13.输入通道具有增益共享自动混音(AMC)、自动增益(AGC)，每个通道应8个点的自适应反馈抑制（AFC），8段PEQ
14.输出通道具备：8段PEQ,分频器、延时器、限幅器；
15.具有22x18 矩阵，16组预设；
16.支持输入输出通道LINK和分组功能；
17.频率响应范围20～20KHz (±0.5dB)，THD+N：&lt;-100dB @17dBu；
18.40bit DSP浮点运算引擎；
19.输入增益：0/6/12/18/24/30/36/42/48dB；
20.幻象电源：+48V/10mA max；
21.频率响应(20~20KHz)：±0.5dB；
22.最大电平：+18dBu；
23.通道隔离度 @1KHz：108dB；
24.输入阻抗(平衡接法)：5.4KΩ，输出阻抗(平衡接法)：600Ω；
25.系统延时：&lt;3ms；
26.工作电源：AC 220V,50Hz；
27.尺寸（宽x深x高）：482 x 200 x 45mm；
28.运输重量：2KG；
29.功耗：20W</t>
  </si>
  <si>
    <t>会议主机</t>
  </si>
  <si>
    <t>1.采用4.3寸彩色显示屏；
2.配有四进一出视频矩阵，可直接控制最多三个摄像球，完成视频会议功能；
3.多种输入输出接口主输入.卡座输入和前置输出.辅助输出及录音输出接口；
4.带有RS232视频控制输出口，可以直接输出Pelco-P.Pelco-D.VISCA控制协议，控制最大3个摄像机，完成摄像自动跟踪；
5.内置签到表决功能，可以配合话筒进行签到表决，无需电脑配合；
6.内置DSP自适应音频处理器,可以最大可能的抑制声回输；
7.密码设定功能，主机要修改菜单设定，必须通过密码来进入，这样保证会议主机设定稳定可靠；
8.支持先入先出模式.后入后出模式.限制模式.电脑/主席允许模式.自由讨论模式；
9.会议主机具有4路输出接口，其中每路可接20个，单台主机可接80个单元，通过扩展主机可达1000多台，最远线路长度可高达100米；
10.具有火警报警接口，可与消防系统联动，保证与会者安全（选配）；
11.可以响应处理话筒的会议中服务的请求；
12.内置签到表决功能，可以配合话筒进行签到表决
13.防水能力防雨淋,防尘,防盐雾；
14.供给讨论单元使用，其输出电压为24伏直流电源，属安全电压范围，确保与会者的使用安全；
15.功耗标准&lt;240W；
16.频率响应20--25000Hz（+-3dB）；
17.信噪比&gt;80dB(A)；
18.动态范围&gt;90dB
19.总谐波失真小于0.1%AT1KHz
20.通道串音&gt;80dB；
22.环境温.湿度要求-20～60℃/0-95%(无凝结)；
23.供电：AC100V~240V50/60Hz,机内采用开关变压器，功率充足；
24.尺寸(深*宽*高)321*482*88（mm）；
25.重量5Kg；
26.功耗：200W</t>
  </si>
  <si>
    <t>电源时序器</t>
  </si>
  <si>
    <t>1.采用双面板+SMT表面贴片工艺，大电流继电器，高精度磷铜输出万能插座，具有环保认证和CE认证，确保产品超高品质。
2.8路电源时序控制，每路延时1秒，前面板配置两路辅助输出。
3.整机容量50A 。
4.进线采用符合CCC要求的国标6平方RVV软电缆，内部设计保留10%电流余量。
5.共提供8个插座输出，高精度磷铜铜片，万能插座适合各种插头。
6.MCU控制的智能化设计，具有标准RS232串口控制功能（标配485控制，选配232控制），可设置255个ID地址，最大可支持255台同时使用，适合于大规模集中控制。
7.配置数字LED电压指示表头。
8.每路输出配置单独控制开关。
9.配置外部开关控制和级联控口，IO/24V直流控制接口。
10.面板材质：黑色拉丝铝面板。
11.外部控制:标准RS232串口控制，波特率：9600;
12.重量:3.8 kg;
13.尺寸(宽×深×高):483x260x46mm；
14.电源：6平方线缆，每个插座13A，最大承载功率2860W,总电源32A，总承载功率7700W；</t>
  </si>
  <si>
    <t>监听音箱</t>
  </si>
  <si>
    <t>1.单元类型：丝膜球顶 (高音) 金属膜锥盆 (中低音)；
2.单元规格：1”/25.4mm (高音) 4”/102mm (中低音)；
3.音箱尺寸：152 x 243 x 215mm；
4.电源规格：AC220V~,50Hz；                     
5.信噪比：80dB；                             
6.输出功率：2x 30W；                             
7.频响范围：50Hz~20KHz；                                                               
8.单元阻抗：8 欧姆；                                       
9.产品重量：4.45kg</t>
  </si>
  <si>
    <t>套</t>
  </si>
  <si>
    <t>麦克风</t>
  </si>
  <si>
    <t>有线鹅颈麦克风，48V幻象供电.</t>
  </si>
  <si>
    <t>音响线</t>
  </si>
  <si>
    <t>高保真发烧级144网双芯舞台专业音响线，精炼铜芯，多层屏蔽。</t>
  </si>
  <si>
    <t>米</t>
  </si>
  <si>
    <t>手拉手麦克风线缆</t>
  </si>
  <si>
    <t>麦克风专用8芯线缆</t>
  </si>
  <si>
    <t>音箱线</t>
  </si>
  <si>
    <t>精炼铜+镀锡铜+神经线，发烧级纯铜高保真音响线，2*300芯金银线。</t>
  </si>
  <si>
    <t>卡侬头公头</t>
  </si>
  <si>
    <t>三芯卡侬头公焊接头，锌合金压铸，内芯金属更易焊接，外壳金属材质烤漆，插头连接紧固，精密可靠，能杜绝外界电磁干扰。</t>
  </si>
  <si>
    <t>个</t>
  </si>
  <si>
    <t>卡侬头母头</t>
  </si>
  <si>
    <t>三芯卡侬头母焊接头，锌合金压铸，内芯金属更易焊接，外壳金属材质烤漆，插头连接紧固，精密可靠，能杜绝外界电磁干扰。</t>
  </si>
  <si>
    <t>6.35mm单声道插头</t>
  </si>
  <si>
    <t>6.35mm单声道插头，锌合金+PC+PVC，内芯金属更易焊接，精选铜镀金，插头连接紧固，精密可靠，抗电磁干扰。</t>
  </si>
  <si>
    <t>3.5转双莲花音频线</t>
  </si>
  <si>
    <t>5米3.5转双莲花音频线，9/0.12镀银铜，插头镀金工艺，石墨烯屏蔽。</t>
  </si>
  <si>
    <t>根</t>
  </si>
  <si>
    <t>多媒体桌面插座</t>
  </si>
  <si>
    <t>线盒模块：两个五孔电源+两个RJ45网络+一个红白音频+一个HDMI+一个VGA；颜色银色。</t>
  </si>
  <si>
    <t>PDU机柜插座</t>
  </si>
  <si>
    <t>PDU电源，8个10A组合孔，额定功率：2500W；全长：1.8米；额定电流：10A；加粗线芯保障机房用电安全。</t>
  </si>
  <si>
    <t>多功能会议桌</t>
  </si>
  <si>
    <r>
      <rPr>
        <sz val="10"/>
        <rFont val="宋体"/>
        <charset val="134"/>
      </rPr>
      <t>多功能会议桌1套，总规格：</t>
    </r>
    <r>
      <rPr>
        <b/>
        <sz val="10"/>
        <rFont val="宋体"/>
        <charset val="134"/>
      </rPr>
      <t>11200mm*600mm*780mm</t>
    </r>
    <r>
      <rPr>
        <sz val="10"/>
        <rFont val="宋体"/>
        <charset val="134"/>
      </rPr>
      <t>；其中</t>
    </r>
    <r>
      <rPr>
        <b/>
        <sz val="10"/>
        <rFont val="宋体"/>
        <charset val="134"/>
      </rPr>
      <t>，</t>
    </r>
    <r>
      <rPr>
        <sz val="10"/>
        <rFont val="宋体"/>
        <charset val="134"/>
      </rPr>
      <t>单人位主席桌1张，规格：</t>
    </r>
    <r>
      <rPr>
        <b/>
        <sz val="10"/>
        <rFont val="宋体"/>
        <charset val="134"/>
      </rPr>
      <t>1600mm*600mm*780mm；</t>
    </r>
    <r>
      <rPr>
        <sz val="10"/>
        <rFont val="宋体"/>
        <charset val="134"/>
      </rPr>
      <t>双人位主席桌4张，规格：</t>
    </r>
    <r>
      <rPr>
        <b/>
        <sz val="10"/>
        <rFont val="宋体"/>
        <charset val="134"/>
      </rPr>
      <t>2400mm*600mm*780mm。</t>
    </r>
    <r>
      <rPr>
        <sz val="10"/>
        <rFont val="宋体"/>
        <charset val="134"/>
      </rPr>
      <t>贴面：采用胡桃木高级进口AAA级木皮（0.6mm以上）；基材：选用进口优质中密度板抗弯力强，不易变形。基材 游离甲醛释放量小于30.0mg/100g；油漆：环保聚酯哑光木器专用油漆。耐火、耐污、耐酸、 耐磨漆面。成品含水率为8-12%。集成多功能会议专用模块等。</t>
    </r>
  </si>
  <si>
    <t>机柜</t>
  </si>
  <si>
    <r>
      <rPr>
        <sz val="10"/>
        <rFont val="宋体"/>
        <charset val="134"/>
      </rPr>
      <t>42U标准网络机柜结构简单经济，操作简单，工艺精湛、尺寸精密；全拼装结构，散件包装体积仅为整柜体积的</t>
    </r>
    <r>
      <rPr>
        <sz val="10"/>
        <rFont val="宋体"/>
        <charset val="134"/>
      </rPr>
      <t>1/3</t>
    </r>
    <r>
      <rPr>
        <sz val="10"/>
        <rFont val="宋体"/>
        <charset val="134"/>
      </rPr>
      <t>～</t>
    </r>
    <r>
      <rPr>
        <sz val="10"/>
        <rFont val="宋体"/>
        <charset val="134"/>
      </rPr>
      <t>1/2</t>
    </r>
    <r>
      <rPr>
        <sz val="10"/>
        <rFont val="宋体"/>
        <charset val="134"/>
      </rPr>
      <t>左右；国际流行的烟灰色钢化玻璃前门；可同时安装支撑脚或脚轮；快开侧门和后门方便安装和维修。</t>
    </r>
  </si>
  <si>
    <t>A</t>
  </si>
  <si>
    <t>小计</t>
  </si>
  <si>
    <t>二、视频切换系统设备</t>
  </si>
  <si>
    <t>高清混合矩阵</t>
  </si>
  <si>
    <t>可以配置36路输入,36路输出,8U切换主箱体。                           
1、插卡型混合无缝矩阵，支持完美同步拼接模式，任意OSD字符叠加；冗余式双电源。
2、无缝切换，切换过程无黑屏、卡屏、抖动、撕裂等现象；
3、多种信号类型可选无缝输入、输出板卡：VGA、DVI、SDI、HDBaseT、HDMI，万能卡；
4、内置板卡智能识别技术，自动检测板卡类型，即插即用；
5、跨平台网页控制，支持iOS，安卓，PAD，PC
6、支持EDID管理；
7、支持多通道切换工作状态场景保存、调用；与高清视频会议终端设备同一品牌。</t>
  </si>
  <si>
    <t>双通道HDMI无缝输入板卡 
HDMI+3.5mm耳机</t>
  </si>
  <si>
    <t>块</t>
  </si>
  <si>
    <t>双通道HDMI无缝输出板卡（无字符）
HDMI+3.5mm耳机</t>
  </si>
  <si>
    <t>双通道DVIU万能无缝输入板卡 
DVI+3.5mm耳机</t>
  </si>
  <si>
    <t>双通道DVIU万能无缝输出板卡 DVI+3.5mm耳机</t>
  </si>
  <si>
    <t>音视频光端机</t>
  </si>
  <si>
    <t>单模单纤，1U机架式音视频光端机，传输1路双向DVI高清视频信号，带1路双向3.5音频信号传输，分辨率支持最大1920*1200@60Hz，并向下兼容常规分辨率，每路发射端带1路本地环出，接收端2路输出。</t>
  </si>
  <si>
    <t>对</t>
  </si>
  <si>
    <t>DVI光收发器</t>
  </si>
  <si>
    <t>DVI视频光端机非压缩，1路DVI+音频，无需驱动，即插即用。</t>
  </si>
  <si>
    <t>无线延长器</t>
  </si>
  <si>
    <t>200米无线延长器，传输距离：空旷环境200米；分辨率：可达1920*1080@60Hz；视频信号协议：HDCP1.4；无线标准：802.11B/G/N/A/AC/AX；工作频段：2.4G/5G；电源适配器：DC12V；外壳材质：铝合金。</t>
  </si>
  <si>
    <t>B</t>
  </si>
  <si>
    <t>三、视频会议系统设备</t>
  </si>
  <si>
    <t>高清会议终端</t>
  </si>
  <si>
    <t>智能高清视频会议终端(8M,超高性能1080p,2个10/100/1000M,HDBaseT输入,DVI/HDMI/VGA/SDI输入/输出,19英寸1.5U),国密,不带WIFI</t>
  </si>
  <si>
    <t>1.终端采用国产嵌入式操作系统。
2.核心芯片采用国产化器件。
3.支持H.264、H.264 High Profile、H.265视频协议。
4.支持不少于2路高清视频输入接口、2路高清输出接口，接口需包括DVI-I、HDMI等高清接口。
5.支持不少于5进5出独立的音频输入输出接口。</t>
  </si>
  <si>
    <t>高清会议摄像机</t>
  </si>
  <si>
    <t>PTZ摄像机,1080P60,12倍光学变焦,最低照度0.1Lx,F1.6,支持HDBaseT输出,支持正装或倒装</t>
  </si>
  <si>
    <t>电视墙服务器</t>
  </si>
  <si>
    <t>机框含双电源模块,双网络接口,8个业务插槽,19英寸3U。</t>
  </si>
  <si>
    <t>超清解码单元,2路高清视频解码输出,2路音频输出，2个HDMI接口。</t>
  </si>
  <si>
    <t>摄像机支架</t>
  </si>
  <si>
    <t>脚管节数4节，全开高度：206cm；收缩高度：71.5cm;液压阻尼云台；铝合金脚架材质；安全承重：5kg.</t>
  </si>
  <si>
    <t>高清红外半球型网络摄像机</t>
  </si>
  <si>
    <t>高清红外半球型网络摄像机，1/2.8"200W像素高性能传感器，0.0002Lux星光级低照度，120dB超宽动态。点阵式红外灯，40米红外，2.8mm定焦镜头。H.264/H.265，1080P，30fps，基础智能。DC12V，功耗10W。不含电源。</t>
  </si>
  <si>
    <t>网络录像机</t>
  </si>
  <si>
    <t>网络录像机，四盘位，可接32路前端；分辨率4K/400W/1080P/720P/D1/CIF/QCIF，H.264/H.265，1路4K或9路1080P实时浏览或者回放，4*SATA接口，2*告警输入输出，2*RS485，1*USB3.0，2*USB2.0，1*双向音频，双千兆网口，1*VGA，1*HDMI(支持4K即3840*2160分辨率)，VGA，HDMI异源输出，支持1路4K/9路1080P解码，支持零通道编码。</t>
  </si>
  <si>
    <t>硬盘</t>
  </si>
  <si>
    <t>2T硬盘，3.5英寸企业级硬盘，7200rpm,缓存256MB,STS接口。</t>
  </si>
  <si>
    <t>外置刻录光驱</t>
  </si>
  <si>
    <t>USB外置刻录光驱；产品材质：ABS外壳；光驱类型：DVD刻录。</t>
  </si>
  <si>
    <t>C</t>
  </si>
  <si>
    <t>四、综合布线及设备迁移</t>
  </si>
  <si>
    <t>6类屏蔽网线</t>
  </si>
  <si>
    <t>CAT6类千兆双屏蔽0.58±0.008mm纯铜；长度305米/箱。</t>
  </si>
  <si>
    <t>箱</t>
  </si>
  <si>
    <t>电源线</t>
  </si>
  <si>
    <t>国标 ZR-RVV3*2.5</t>
  </si>
  <si>
    <t>跳线</t>
  </si>
  <si>
    <t>RJ45 1.5米</t>
  </si>
  <si>
    <t>条</t>
  </si>
  <si>
    <t>理线架</t>
  </si>
  <si>
    <t>罗格朗1U机柜网线理线架</t>
  </si>
  <si>
    <t>光纤线缆</t>
  </si>
  <si>
    <t>国标 24芯单模</t>
  </si>
  <si>
    <t>光纤接线盒</t>
  </si>
  <si>
    <t>24端口 含束状尾纤、法兰、热缩管等</t>
  </si>
  <si>
    <t>桥架</t>
  </si>
  <si>
    <t>国标 金属材质400X100X2000</t>
  </si>
  <si>
    <r>
      <rPr>
        <sz val="10"/>
        <rFont val="宋体"/>
        <charset val="134"/>
      </rPr>
      <t xml:space="preserve">国标 </t>
    </r>
    <r>
      <rPr>
        <sz val="10"/>
        <rFont val="宋体"/>
        <charset val="134"/>
      </rPr>
      <t>金属材质200X100X2000</t>
    </r>
  </si>
  <si>
    <t>信息模块</t>
  </si>
  <si>
    <t>六类网络模块</t>
  </si>
  <si>
    <t>地面电源插座</t>
  </si>
  <si>
    <t>黄铜液压缓冲式</t>
  </si>
  <si>
    <t>交换机</t>
  </si>
  <si>
    <t xml:space="preserve"> H3C 5130 24光口， 含光模块</t>
  </si>
  <si>
    <t>高清线</t>
  </si>
  <si>
    <t>5米HDMI高清线</t>
  </si>
  <si>
    <t>25米DVI-HDMI</t>
  </si>
  <si>
    <t>35米HDMI高清线</t>
  </si>
  <si>
    <t>光纤跳线</t>
  </si>
  <si>
    <t>FC-FC接口单模单芯5米</t>
  </si>
  <si>
    <t>光缆熔接</t>
  </si>
  <si>
    <t>熔接盒迁移</t>
  </si>
  <si>
    <t>芯</t>
  </si>
  <si>
    <t>铭牌</t>
  </si>
  <si>
    <t>控制室铭牌“赤峰市公安局图控中心”字样，材质亚克力水晶字，尺寸：1厘米厚，20厘米*20厘米。</t>
  </si>
  <si>
    <t>配电箱</t>
  </si>
  <si>
    <t>定制配电箱，50KW，正泰电气产品，PLC远程控制，三相五线制输入，AC220V输出。</t>
  </si>
  <si>
    <t>D</t>
  </si>
  <si>
    <t>E</t>
  </si>
  <si>
    <t>合计</t>
  </si>
  <si>
    <t>F</t>
  </si>
  <si>
    <t>技术服务费</t>
  </si>
  <si>
    <t>项</t>
  </si>
  <si>
    <t>H</t>
  </si>
  <si>
    <t>总计</t>
  </si>
  <si>
    <t>注：各供应商投标报价不得超过采购预算中的任何分项预算，否则按无效标处理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</si>
</sst>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0_);[Red]\(#,##0.00\)"/>
    <numFmt numFmtId="179" formatCode="#,##0.00_ "/>
  </numFmts>
  <fonts count="35">
    <font>
      <sz val="11"/>
      <color theme="1"/>
      <name val="等线"/>
      <charset val="134"/>
      <scheme val="minor"/>
    </font>
    <font>
      <sz val="11"/>
      <name val="宋体"/>
      <charset val="134"/>
    </font>
    <font>
      <sz val="11"/>
      <color theme="1"/>
      <name val="宋体"/>
      <charset val="134"/>
    </font>
    <font>
      <sz val="14"/>
      <color theme="1"/>
      <name val="宋体"/>
      <charset val="134"/>
    </font>
    <font>
      <sz val="10"/>
      <color theme="1"/>
      <name val="宋体"/>
      <charset val="134"/>
    </font>
    <font>
      <sz val="10"/>
      <color theme="1"/>
      <name val="黑体"/>
      <charset val="134"/>
    </font>
    <font>
      <sz val="10"/>
      <name val="宋体"/>
      <charset val="134"/>
    </font>
    <font>
      <b/>
      <sz val="10"/>
      <color theme="1"/>
      <name val="宋体"/>
      <charset val="134"/>
    </font>
    <font>
      <sz val="10"/>
      <color indexed="8"/>
      <name val="宋体"/>
      <charset val="134"/>
    </font>
    <font>
      <b/>
      <sz val="10"/>
      <name val="宋体"/>
      <charset val="134"/>
    </font>
    <font>
      <b/>
      <sz val="11"/>
      <color theme="1"/>
      <name val="宋体"/>
      <charset val="134"/>
    </font>
    <font>
      <b/>
      <sz val="12"/>
      <color rgb="FF000000"/>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0"/>
      <color theme="1"/>
      <name val="等线"/>
      <charset val="134"/>
      <scheme val="minor"/>
    </font>
    <font>
      <sz val="12"/>
      <name val="Times New Roman"/>
      <charset val="134"/>
    </font>
    <font>
      <sz val="10"/>
      <name val="Batang"/>
      <charset val="129"/>
    </font>
  </fonts>
  <fills count="34">
    <fill>
      <patternFill patternType="none"/>
    </fill>
    <fill>
      <patternFill patternType="gray125"/>
    </fill>
    <fill>
      <patternFill patternType="solid">
        <fgColor theme="3" tint="0.7998290963469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2" fillId="0" borderId="0">
      <alignment vertical="center"/>
    </xf>
    <xf numFmtId="0" fontId="32" fillId="0" borderId="0">
      <alignment vertical="center"/>
    </xf>
    <xf numFmtId="0" fontId="0" fillId="0" borderId="0">
      <alignment vertical="center"/>
    </xf>
    <xf numFmtId="0" fontId="33" fillId="0" borderId="0"/>
  </cellStyleXfs>
  <cellXfs count="69">
    <xf numFmtId="0" fontId="0" fillId="0" borderId="0" xfId="0">
      <alignment vertical="center"/>
    </xf>
    <xf numFmtId="0" fontId="1" fillId="0" borderId="0" xfId="0" applyFont="1">
      <alignment vertical="center"/>
    </xf>
    <xf numFmtId="0" fontId="2" fillId="0" borderId="0" xfId="0" applyFont="1" applyFill="1">
      <alignment vertical="center"/>
    </xf>
    <xf numFmtId="0" fontId="1" fillId="0" borderId="0" xfId="0" applyFont="1" applyFill="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2" borderId="1" xfId="51" applyFont="1" applyFill="1" applyBorder="1" applyAlignment="1">
      <alignment horizontal="center" vertical="center"/>
    </xf>
    <xf numFmtId="0" fontId="4" fillId="2" borderId="1" xfId="51" applyFont="1" applyFill="1" applyBorder="1" applyAlignment="1">
      <alignment horizontal="center" vertical="center" wrapText="1"/>
    </xf>
    <xf numFmtId="0" fontId="5" fillId="0" borderId="1" xfId="51" applyFont="1" applyBorder="1" applyAlignment="1">
      <alignment horizontal="left" vertical="center"/>
    </xf>
    <xf numFmtId="0" fontId="5" fillId="0" borderId="1" xfId="51" applyFont="1" applyBorder="1" applyAlignment="1">
      <alignment horizontal="center" vertical="center" wrapText="1"/>
    </xf>
    <xf numFmtId="0" fontId="5" fillId="0" borderId="1" xfId="51" applyFont="1" applyBorder="1" applyAlignment="1">
      <alignment horizontal="left" vertical="center" wrapText="1"/>
    </xf>
    <xf numFmtId="0" fontId="5" fillId="0" borderId="1" xfId="51"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1" xfId="0" applyFont="1" applyBorder="1" applyAlignment="1">
      <alignment horizontal="left" vertical="center" wrapText="1"/>
    </xf>
    <xf numFmtId="0" fontId="7" fillId="0" borderId="1" xfId="51" applyFont="1" applyFill="1" applyBorder="1" applyAlignment="1">
      <alignment horizontal="center" vertical="center"/>
    </xf>
    <xf numFmtId="0" fontId="7" fillId="0" borderId="1" xfId="51" applyFont="1" applyFill="1" applyBorder="1" applyAlignment="1">
      <alignment horizontal="center" vertical="center" wrapText="1"/>
    </xf>
    <xf numFmtId="0" fontId="7" fillId="0" borderId="1" xfId="51" applyFont="1" applyFill="1" applyBorder="1" applyAlignment="1">
      <alignment horizontal="left" vertical="center" wrapText="1"/>
    </xf>
    <xf numFmtId="176" fontId="7" fillId="0" borderId="1" xfId="51" applyNumberFormat="1" applyFont="1" applyFill="1" applyBorder="1" applyAlignment="1">
      <alignment horizontal="center" vertical="center"/>
    </xf>
    <xf numFmtId="0" fontId="5" fillId="0" borderId="1" xfId="51" applyFont="1" applyFill="1" applyBorder="1" applyAlignment="1">
      <alignment horizontal="left" vertical="center"/>
    </xf>
    <xf numFmtId="0" fontId="5" fillId="0" borderId="1"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5" fillId="0" borderId="1" xfId="5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5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8" fillId="0" borderId="1" xfId="51" applyFont="1" applyFill="1" applyBorder="1" applyAlignment="1">
      <alignment horizontal="center" vertical="center"/>
    </xf>
    <xf numFmtId="0" fontId="6" fillId="0" borderId="1" xfId="52" applyFont="1" applyFill="1" applyBorder="1" applyAlignment="1">
      <alignment horizontal="center" vertical="center" wrapText="1"/>
    </xf>
    <xf numFmtId="0" fontId="6" fillId="0" borderId="1" xfId="51" applyFont="1" applyFill="1" applyBorder="1" applyAlignment="1">
      <alignment horizontal="left" vertical="center" wrapText="1"/>
    </xf>
    <xf numFmtId="0" fontId="8" fillId="0" borderId="1" xfId="51" applyFont="1" applyFill="1" applyBorder="1" applyAlignment="1">
      <alignment horizontal="center" vertical="center" wrapText="1"/>
    </xf>
    <xf numFmtId="177" fontId="6" fillId="0" borderId="1" xfId="51" applyNumberFormat="1" applyFont="1" applyFill="1" applyBorder="1" applyAlignment="1">
      <alignment horizontal="center" vertical="center" wrapText="1"/>
    </xf>
    <xf numFmtId="0" fontId="4" fillId="0" borderId="1" xfId="51" applyFont="1" applyFill="1" applyBorder="1" applyAlignment="1">
      <alignment horizontal="center" vertical="center"/>
    </xf>
    <xf numFmtId="0" fontId="6" fillId="0" borderId="1" xfId="51" applyFont="1" applyFill="1" applyBorder="1" applyAlignment="1">
      <alignment horizontal="center" vertical="center"/>
    </xf>
    <xf numFmtId="178" fontId="6" fillId="0" borderId="1" xfId="51" applyNumberFormat="1" applyFont="1" applyFill="1" applyBorder="1" applyAlignment="1">
      <alignment horizontal="center" vertical="center" wrapText="1"/>
    </xf>
    <xf numFmtId="178" fontId="8" fillId="0" borderId="1" xfId="51" applyNumberFormat="1" applyFont="1" applyFill="1" applyBorder="1" applyAlignment="1">
      <alignment horizontal="center" vertical="center" wrapText="1"/>
    </xf>
    <xf numFmtId="0" fontId="6" fillId="0" borderId="1" xfId="52" applyFont="1" applyFill="1" applyBorder="1" applyAlignment="1">
      <alignment horizontal="left" vertical="center" wrapText="1"/>
    </xf>
    <xf numFmtId="178" fontId="8" fillId="0" borderId="1" xfId="51"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center" vertical="center" wrapText="1"/>
    </xf>
    <xf numFmtId="178" fontId="6" fillId="0" borderId="1" xfId="49" applyNumberFormat="1" applyFont="1" applyFill="1" applyBorder="1" applyAlignment="1">
      <alignment horizontal="center" vertical="center" wrapText="1"/>
    </xf>
    <xf numFmtId="179" fontId="7" fillId="0" borderId="1" xfId="0" applyNumberFormat="1" applyFont="1" applyFill="1" applyBorder="1" applyAlignment="1">
      <alignment vertical="center"/>
    </xf>
    <xf numFmtId="0" fontId="7" fillId="0" borderId="5" xfId="51" applyFont="1" applyFill="1" applyBorder="1" applyAlignment="1">
      <alignment horizontal="center" vertical="center" wrapText="1"/>
    </xf>
    <xf numFmtId="0" fontId="7" fillId="0" borderId="6" xfId="51" applyFont="1" applyFill="1" applyBorder="1" applyAlignment="1">
      <alignment horizontal="center" vertical="center" wrapText="1"/>
    </xf>
    <xf numFmtId="0" fontId="9" fillId="0" borderId="1" xfId="0" applyFont="1" applyFill="1" applyBorder="1" applyAlignment="1">
      <alignment horizontal="center" vertical="center" wrapText="1"/>
    </xf>
    <xf numFmtId="3" fontId="10" fillId="0" borderId="1" xfId="0" applyNumberFormat="1" applyFont="1" applyFill="1" applyBorder="1">
      <alignment vertical="center"/>
    </xf>
    <xf numFmtId="0" fontId="11" fillId="0" borderId="0" xfId="0" applyFont="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2" xfId="51"/>
    <cellStyle name="常规 7" xfId="52"/>
    <cellStyle name="样式 1"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
  <sheetViews>
    <sheetView tabSelected="1" topLeftCell="A70" workbookViewId="0">
      <selection activeCell="J5" sqref="J5"/>
    </sheetView>
  </sheetViews>
  <sheetFormatPr defaultColWidth="9" defaultRowHeight="13.5" outlineLevelCol="6"/>
  <cols>
    <col min="1" max="1" width="4.375" style="4" customWidth="1"/>
    <col min="2" max="2" width="4.75" style="5" customWidth="1"/>
    <col min="3" max="3" width="65.875" style="6" customWidth="1"/>
    <col min="4" max="4" width="7.375" style="7" customWidth="1"/>
    <col min="5" max="5" width="9" style="7" customWidth="1"/>
    <col min="6" max="6" width="12.375" style="7" customWidth="1"/>
    <col min="7" max="7" width="17.625" style="7" customWidth="1"/>
    <col min="8" max="9" width="9" style="4"/>
    <col min="10" max="10" width="13.375" style="4" customWidth="1"/>
    <col min="11" max="16384" width="9" style="4"/>
  </cols>
  <sheetData>
    <row r="1" ht="18.75" spans="1:7">
      <c r="A1" s="8" t="s">
        <v>0</v>
      </c>
      <c r="B1" s="9"/>
      <c r="C1" s="10"/>
      <c r="D1" s="8"/>
      <c r="E1" s="8"/>
      <c r="F1" s="8"/>
      <c r="G1" s="8"/>
    </row>
    <row r="2" ht="24" spans="1:7">
      <c r="A2" s="11" t="s">
        <v>1</v>
      </c>
      <c r="B2" s="12" t="s">
        <v>2</v>
      </c>
      <c r="C2" s="12" t="s">
        <v>3</v>
      </c>
      <c r="D2" s="11" t="s">
        <v>4</v>
      </c>
      <c r="E2" s="11" t="s">
        <v>5</v>
      </c>
      <c r="F2" s="11" t="s">
        <v>6</v>
      </c>
      <c r="G2" s="11" t="s">
        <v>7</v>
      </c>
    </row>
    <row r="3" spans="1:7">
      <c r="A3" s="13" t="s">
        <v>8</v>
      </c>
      <c r="B3" s="14"/>
      <c r="C3" s="15"/>
      <c r="D3" s="16"/>
      <c r="E3" s="16"/>
      <c r="F3" s="16"/>
      <c r="G3" s="16"/>
    </row>
    <row r="4" ht="108" spans="1:7">
      <c r="A4" s="17">
        <v>1</v>
      </c>
      <c r="B4" s="18" t="s">
        <v>9</v>
      </c>
      <c r="C4" s="19" t="s">
        <v>10</v>
      </c>
      <c r="D4" s="20" t="s">
        <v>11</v>
      </c>
      <c r="E4" s="20">
        <v>4</v>
      </c>
      <c r="F4" s="20">
        <v>800</v>
      </c>
      <c r="G4" s="20">
        <f t="shared" ref="G4:G9" si="0">E4*F4</f>
        <v>3200</v>
      </c>
    </row>
    <row r="5" ht="191" customHeight="1" spans="1:7">
      <c r="A5" s="17">
        <v>2</v>
      </c>
      <c r="B5" s="21" t="s">
        <v>12</v>
      </c>
      <c r="C5" s="19" t="s">
        <v>13</v>
      </c>
      <c r="D5" s="17" t="s">
        <v>11</v>
      </c>
      <c r="E5" s="17">
        <v>4</v>
      </c>
      <c r="F5" s="17">
        <v>3300</v>
      </c>
      <c r="G5" s="20">
        <f t="shared" si="0"/>
        <v>13200</v>
      </c>
    </row>
    <row r="6" ht="353" customHeight="1" spans="1:7">
      <c r="A6" s="22">
        <v>3</v>
      </c>
      <c r="B6" s="23" t="s">
        <v>14</v>
      </c>
      <c r="C6" s="19" t="s">
        <v>15</v>
      </c>
      <c r="D6" s="22" t="s">
        <v>11</v>
      </c>
      <c r="E6" s="22">
        <v>10</v>
      </c>
      <c r="F6" s="22">
        <v>1600</v>
      </c>
      <c r="G6" s="24">
        <f t="shared" si="0"/>
        <v>16000</v>
      </c>
    </row>
    <row r="7" ht="172" customHeight="1" spans="1:7">
      <c r="A7" s="17">
        <v>4</v>
      </c>
      <c r="B7" s="21" t="s">
        <v>16</v>
      </c>
      <c r="C7" s="19" t="s">
        <v>17</v>
      </c>
      <c r="D7" s="17" t="s">
        <v>11</v>
      </c>
      <c r="E7" s="17">
        <v>1</v>
      </c>
      <c r="F7" s="17">
        <v>3500</v>
      </c>
      <c r="G7" s="20">
        <f t="shared" si="0"/>
        <v>3500</v>
      </c>
    </row>
    <row r="8" ht="165" customHeight="1" spans="1:7">
      <c r="A8" s="17">
        <v>5</v>
      </c>
      <c r="B8" s="21" t="s">
        <v>16</v>
      </c>
      <c r="C8" s="19" t="s">
        <v>18</v>
      </c>
      <c r="D8" s="17" t="s">
        <v>11</v>
      </c>
      <c r="E8" s="17">
        <v>1</v>
      </c>
      <c r="F8" s="17">
        <v>3000</v>
      </c>
      <c r="G8" s="20">
        <f t="shared" si="0"/>
        <v>3000</v>
      </c>
    </row>
    <row r="9" spans="1:7">
      <c r="A9" s="22">
        <v>6</v>
      </c>
      <c r="B9" s="23" t="s">
        <v>19</v>
      </c>
      <c r="C9" s="25" t="s">
        <v>20</v>
      </c>
      <c r="D9" s="22" t="s">
        <v>11</v>
      </c>
      <c r="E9" s="22">
        <v>1</v>
      </c>
      <c r="F9" s="22">
        <v>8000</v>
      </c>
      <c r="G9" s="24">
        <f t="shared" si="0"/>
        <v>8000</v>
      </c>
    </row>
    <row r="10" ht="44" customHeight="1" spans="1:7">
      <c r="A10" s="26"/>
      <c r="B10" s="27"/>
      <c r="C10" s="28"/>
      <c r="D10" s="26"/>
      <c r="E10" s="26"/>
      <c r="F10" s="26"/>
      <c r="G10" s="29"/>
    </row>
    <row r="11" ht="385" customHeight="1" spans="1:7">
      <c r="A11" s="30"/>
      <c r="B11" s="31"/>
      <c r="C11" s="32"/>
      <c r="D11" s="30"/>
      <c r="E11" s="30"/>
      <c r="F11" s="30"/>
      <c r="G11" s="33"/>
    </row>
    <row r="12" ht="210" customHeight="1" spans="1:7">
      <c r="A12" s="17">
        <v>7</v>
      </c>
      <c r="B12" s="21" t="s">
        <v>21</v>
      </c>
      <c r="C12" s="19" t="s">
        <v>22</v>
      </c>
      <c r="D12" s="17" t="s">
        <v>11</v>
      </c>
      <c r="E12" s="17">
        <v>1</v>
      </c>
      <c r="F12" s="17">
        <v>4000</v>
      </c>
      <c r="G12" s="20">
        <f>E12*F12</f>
        <v>4000</v>
      </c>
    </row>
    <row r="13" spans="1:7">
      <c r="A13" s="17">
        <v>8</v>
      </c>
      <c r="B13" s="21" t="s">
        <v>23</v>
      </c>
      <c r="C13" s="19" t="s">
        <v>24</v>
      </c>
      <c r="D13" s="17" t="s">
        <v>11</v>
      </c>
      <c r="E13" s="17">
        <v>1</v>
      </c>
      <c r="F13" s="17">
        <v>17000</v>
      </c>
      <c r="G13" s="20">
        <f>E13*F13</f>
        <v>17000</v>
      </c>
    </row>
    <row r="14" ht="408" customHeight="1" spans="1:7">
      <c r="A14" s="17"/>
      <c r="B14" s="21"/>
      <c r="C14" s="19"/>
      <c r="D14" s="17"/>
      <c r="E14" s="17"/>
      <c r="F14" s="17"/>
      <c r="G14" s="20"/>
    </row>
    <row r="15" s="1" customFormat="1" ht="386" customHeight="1" spans="1:7">
      <c r="A15" s="17">
        <v>9</v>
      </c>
      <c r="B15" s="21" t="s">
        <v>25</v>
      </c>
      <c r="C15" s="19" t="s">
        <v>26</v>
      </c>
      <c r="D15" s="17" t="s">
        <v>11</v>
      </c>
      <c r="E15" s="17">
        <v>1</v>
      </c>
      <c r="F15" s="17">
        <v>4000</v>
      </c>
      <c r="G15" s="20">
        <f>E15*F15</f>
        <v>4000</v>
      </c>
    </row>
    <row r="16" ht="251" customHeight="1" spans="1:7">
      <c r="A16" s="17">
        <v>10</v>
      </c>
      <c r="B16" s="21" t="s">
        <v>27</v>
      </c>
      <c r="C16" s="19" t="s">
        <v>28</v>
      </c>
      <c r="D16" s="17" t="s">
        <v>11</v>
      </c>
      <c r="E16" s="17">
        <v>2</v>
      </c>
      <c r="F16" s="17">
        <v>1500</v>
      </c>
      <c r="G16" s="20">
        <f t="shared" ref="G16:G29" si="1">E16*F16</f>
        <v>3000</v>
      </c>
    </row>
    <row r="17" ht="143" customHeight="1" spans="1:7">
      <c r="A17" s="17">
        <v>11</v>
      </c>
      <c r="B17" s="21" t="s">
        <v>29</v>
      </c>
      <c r="C17" s="19" t="s">
        <v>30</v>
      </c>
      <c r="D17" s="17" t="s">
        <v>31</v>
      </c>
      <c r="E17" s="17">
        <v>1</v>
      </c>
      <c r="F17" s="17">
        <v>1000</v>
      </c>
      <c r="G17" s="20">
        <f t="shared" si="1"/>
        <v>1000</v>
      </c>
    </row>
    <row r="18" ht="33" customHeight="1" spans="1:7">
      <c r="A18" s="17">
        <v>12</v>
      </c>
      <c r="B18" s="21" t="s">
        <v>32</v>
      </c>
      <c r="C18" s="34" t="s">
        <v>33</v>
      </c>
      <c r="D18" s="17" t="s">
        <v>11</v>
      </c>
      <c r="E18" s="17">
        <v>1</v>
      </c>
      <c r="F18" s="17">
        <v>680</v>
      </c>
      <c r="G18" s="20">
        <f t="shared" si="1"/>
        <v>680</v>
      </c>
    </row>
    <row r="19" ht="24" spans="1:7">
      <c r="A19" s="17">
        <v>13</v>
      </c>
      <c r="B19" s="21" t="s">
        <v>34</v>
      </c>
      <c r="C19" s="34" t="s">
        <v>35</v>
      </c>
      <c r="D19" s="17" t="s">
        <v>36</v>
      </c>
      <c r="E19" s="17">
        <v>2400</v>
      </c>
      <c r="F19" s="17">
        <v>12</v>
      </c>
      <c r="G19" s="20">
        <f t="shared" si="1"/>
        <v>28800</v>
      </c>
    </row>
    <row r="20" s="2" customFormat="1" ht="48" spans="1:7">
      <c r="A20" s="20">
        <v>14</v>
      </c>
      <c r="B20" s="18" t="s">
        <v>37</v>
      </c>
      <c r="C20" s="19" t="s">
        <v>38</v>
      </c>
      <c r="D20" s="20" t="s">
        <v>36</v>
      </c>
      <c r="E20" s="20">
        <v>100</v>
      </c>
      <c r="F20" s="20">
        <v>20</v>
      </c>
      <c r="G20" s="20">
        <f t="shared" si="1"/>
        <v>2000</v>
      </c>
    </row>
    <row r="21" s="2" customFormat="1" ht="24" spans="1:7">
      <c r="A21" s="20">
        <v>15</v>
      </c>
      <c r="B21" s="18" t="s">
        <v>39</v>
      </c>
      <c r="C21" s="19" t="s">
        <v>40</v>
      </c>
      <c r="D21" s="20" t="s">
        <v>36</v>
      </c>
      <c r="E21" s="20">
        <v>720</v>
      </c>
      <c r="F21" s="20">
        <v>12</v>
      </c>
      <c r="G21" s="20">
        <f t="shared" si="1"/>
        <v>8640</v>
      </c>
    </row>
    <row r="22" s="2" customFormat="1" ht="36" spans="1:7">
      <c r="A22" s="20">
        <v>16</v>
      </c>
      <c r="B22" s="18" t="s">
        <v>41</v>
      </c>
      <c r="C22" s="19" t="s">
        <v>42</v>
      </c>
      <c r="D22" s="20" t="s">
        <v>43</v>
      </c>
      <c r="E22" s="20">
        <v>40</v>
      </c>
      <c r="F22" s="20">
        <v>15</v>
      </c>
      <c r="G22" s="20">
        <f t="shared" si="1"/>
        <v>600</v>
      </c>
    </row>
    <row r="23" s="2" customFormat="1" ht="36" spans="1:7">
      <c r="A23" s="20">
        <v>17</v>
      </c>
      <c r="B23" s="18" t="s">
        <v>44</v>
      </c>
      <c r="C23" s="19" t="s">
        <v>45</v>
      </c>
      <c r="D23" s="20" t="s">
        <v>43</v>
      </c>
      <c r="E23" s="20">
        <v>40</v>
      </c>
      <c r="F23" s="20">
        <v>15</v>
      </c>
      <c r="G23" s="20">
        <f t="shared" si="1"/>
        <v>600</v>
      </c>
    </row>
    <row r="24" s="2" customFormat="1" ht="48" spans="1:7">
      <c r="A24" s="20">
        <v>18</v>
      </c>
      <c r="B24" s="18" t="s">
        <v>46</v>
      </c>
      <c r="C24" s="19" t="s">
        <v>47</v>
      </c>
      <c r="D24" s="20" t="s">
        <v>43</v>
      </c>
      <c r="E24" s="20">
        <v>20</v>
      </c>
      <c r="F24" s="20">
        <v>15</v>
      </c>
      <c r="G24" s="20">
        <f t="shared" si="1"/>
        <v>300</v>
      </c>
    </row>
    <row r="25" s="2" customFormat="1" ht="60" spans="1:7">
      <c r="A25" s="20">
        <v>19</v>
      </c>
      <c r="B25" s="18" t="s">
        <v>48</v>
      </c>
      <c r="C25" s="19" t="s">
        <v>49</v>
      </c>
      <c r="D25" s="20" t="s">
        <v>50</v>
      </c>
      <c r="E25" s="20">
        <v>5</v>
      </c>
      <c r="F25" s="20">
        <v>25</v>
      </c>
      <c r="G25" s="20">
        <f t="shared" si="1"/>
        <v>125</v>
      </c>
    </row>
    <row r="26" s="2" customFormat="1" ht="48" spans="1:7">
      <c r="A26" s="20">
        <v>20</v>
      </c>
      <c r="B26" s="18" t="s">
        <v>51</v>
      </c>
      <c r="C26" s="19" t="s">
        <v>52</v>
      </c>
      <c r="D26" s="20" t="s">
        <v>43</v>
      </c>
      <c r="E26" s="20">
        <v>2</v>
      </c>
      <c r="F26" s="20">
        <v>150</v>
      </c>
      <c r="G26" s="20">
        <f t="shared" si="1"/>
        <v>300</v>
      </c>
    </row>
    <row r="27" s="2" customFormat="1" ht="36" spans="1:7">
      <c r="A27" s="20">
        <v>21</v>
      </c>
      <c r="B27" s="18" t="s">
        <v>53</v>
      </c>
      <c r="C27" s="19" t="s">
        <v>54</v>
      </c>
      <c r="D27" s="20" t="s">
        <v>43</v>
      </c>
      <c r="E27" s="20">
        <v>2</v>
      </c>
      <c r="F27" s="20">
        <v>200</v>
      </c>
      <c r="G27" s="20">
        <f t="shared" si="1"/>
        <v>400</v>
      </c>
    </row>
    <row r="28" s="3" customFormat="1" ht="60" spans="1:7">
      <c r="A28" s="20">
        <v>22</v>
      </c>
      <c r="B28" s="18" t="s">
        <v>55</v>
      </c>
      <c r="C28" s="19" t="s">
        <v>56</v>
      </c>
      <c r="D28" s="20" t="s">
        <v>31</v>
      </c>
      <c r="E28" s="20">
        <v>1</v>
      </c>
      <c r="F28" s="20">
        <v>10000</v>
      </c>
      <c r="G28" s="20">
        <f t="shared" si="1"/>
        <v>10000</v>
      </c>
    </row>
    <row r="29" s="2" customFormat="1" ht="36" spans="1:7">
      <c r="A29" s="20">
        <v>23</v>
      </c>
      <c r="B29" s="18" t="s">
        <v>57</v>
      </c>
      <c r="C29" s="19" t="s">
        <v>58</v>
      </c>
      <c r="D29" s="20" t="s">
        <v>43</v>
      </c>
      <c r="E29" s="20">
        <v>1</v>
      </c>
      <c r="F29" s="20">
        <v>3000</v>
      </c>
      <c r="G29" s="20">
        <f t="shared" si="1"/>
        <v>3000</v>
      </c>
    </row>
    <row r="30" s="2" customFormat="1" spans="1:7">
      <c r="A30" s="35" t="s">
        <v>59</v>
      </c>
      <c r="B30" s="36" t="s">
        <v>60</v>
      </c>
      <c r="C30" s="37"/>
      <c r="D30" s="35"/>
      <c r="E30" s="35"/>
      <c r="F30" s="35"/>
      <c r="G30" s="38">
        <f>SUM(G4:G29)</f>
        <v>131345</v>
      </c>
    </row>
    <row r="31" s="2" customFormat="1" spans="1:7">
      <c r="A31" s="39" t="s">
        <v>61</v>
      </c>
      <c r="B31" s="40"/>
      <c r="C31" s="41"/>
      <c r="D31" s="42"/>
      <c r="E31" s="42"/>
      <c r="F31" s="42"/>
      <c r="G31" s="42"/>
    </row>
    <row r="32" s="2" customFormat="1" ht="96" spans="1:7">
      <c r="A32" s="20">
        <v>1</v>
      </c>
      <c r="B32" s="43" t="s">
        <v>62</v>
      </c>
      <c r="C32" s="44" t="s">
        <v>63</v>
      </c>
      <c r="D32" s="45" t="s">
        <v>11</v>
      </c>
      <c r="E32" s="45">
        <v>1</v>
      </c>
      <c r="F32" s="45">
        <v>48000</v>
      </c>
      <c r="G32" s="20">
        <f>E32*F32</f>
        <v>48000</v>
      </c>
    </row>
    <row r="33" s="2" customFormat="1" ht="24" spans="1:7">
      <c r="A33" s="20">
        <v>2</v>
      </c>
      <c r="B33" s="43"/>
      <c r="C33" s="44" t="s">
        <v>64</v>
      </c>
      <c r="D33" s="45" t="s">
        <v>65</v>
      </c>
      <c r="E33" s="45">
        <v>4</v>
      </c>
      <c r="F33" s="45">
        <v>1850</v>
      </c>
      <c r="G33" s="20">
        <f t="shared" ref="G33:G39" si="2">E33*F33</f>
        <v>7400</v>
      </c>
    </row>
    <row r="34" s="2" customFormat="1" ht="24" spans="1:7">
      <c r="A34" s="20">
        <v>3</v>
      </c>
      <c r="B34" s="43"/>
      <c r="C34" s="44" t="s">
        <v>66</v>
      </c>
      <c r="D34" s="45" t="s">
        <v>65</v>
      </c>
      <c r="E34" s="45">
        <v>4</v>
      </c>
      <c r="F34" s="45">
        <v>1850</v>
      </c>
      <c r="G34" s="20">
        <f t="shared" si="2"/>
        <v>7400</v>
      </c>
    </row>
    <row r="35" s="2" customFormat="1" ht="24" spans="1:7">
      <c r="A35" s="20">
        <v>4</v>
      </c>
      <c r="B35" s="43"/>
      <c r="C35" s="44" t="s">
        <v>67</v>
      </c>
      <c r="D35" s="45" t="s">
        <v>65</v>
      </c>
      <c r="E35" s="45">
        <v>8</v>
      </c>
      <c r="F35" s="45">
        <v>1850</v>
      </c>
      <c r="G35" s="20">
        <f t="shared" si="2"/>
        <v>14800</v>
      </c>
    </row>
    <row r="36" s="2" customFormat="1" spans="1:7">
      <c r="A36" s="20">
        <v>5</v>
      </c>
      <c r="B36" s="43"/>
      <c r="C36" s="44" t="s">
        <v>68</v>
      </c>
      <c r="D36" s="45" t="s">
        <v>65</v>
      </c>
      <c r="E36" s="45">
        <v>8</v>
      </c>
      <c r="F36" s="45">
        <v>1850</v>
      </c>
      <c r="G36" s="20">
        <f t="shared" si="2"/>
        <v>14800</v>
      </c>
    </row>
    <row r="37" s="2" customFormat="1" ht="36" spans="1:7">
      <c r="A37" s="20">
        <v>6</v>
      </c>
      <c r="B37" s="46" t="s">
        <v>69</v>
      </c>
      <c r="C37" s="47" t="s">
        <v>70</v>
      </c>
      <c r="D37" s="20" t="s">
        <v>71</v>
      </c>
      <c r="E37" s="20">
        <v>2</v>
      </c>
      <c r="F37" s="20">
        <v>13800</v>
      </c>
      <c r="G37" s="20">
        <f t="shared" si="2"/>
        <v>27600</v>
      </c>
    </row>
    <row r="38" s="2" customFormat="1" ht="36" spans="1:7">
      <c r="A38" s="20">
        <v>7</v>
      </c>
      <c r="B38" s="46" t="s">
        <v>72</v>
      </c>
      <c r="C38" s="47" t="s">
        <v>73</v>
      </c>
      <c r="D38" s="20" t="s">
        <v>71</v>
      </c>
      <c r="E38" s="20">
        <v>4</v>
      </c>
      <c r="F38" s="20">
        <v>600</v>
      </c>
      <c r="G38" s="20">
        <f t="shared" si="2"/>
        <v>2400</v>
      </c>
    </row>
    <row r="39" s="2" customFormat="1" ht="36" spans="1:7">
      <c r="A39" s="20">
        <v>8</v>
      </c>
      <c r="B39" s="46" t="s">
        <v>74</v>
      </c>
      <c r="C39" s="47" t="s">
        <v>75</v>
      </c>
      <c r="D39" s="20" t="s">
        <v>71</v>
      </c>
      <c r="E39" s="20">
        <v>1</v>
      </c>
      <c r="F39" s="20">
        <v>1000</v>
      </c>
      <c r="G39" s="20">
        <f t="shared" si="2"/>
        <v>1000</v>
      </c>
    </row>
    <row r="40" s="2" customFormat="1" spans="1:7">
      <c r="A40" s="35" t="s">
        <v>76</v>
      </c>
      <c r="B40" s="36" t="s">
        <v>60</v>
      </c>
      <c r="C40" s="37"/>
      <c r="D40" s="35"/>
      <c r="E40" s="35"/>
      <c r="F40" s="35"/>
      <c r="G40" s="38">
        <f>SUM(G32:G39)</f>
        <v>123400</v>
      </c>
    </row>
    <row r="41" s="2" customFormat="1" spans="1:7">
      <c r="A41" s="39" t="s">
        <v>77</v>
      </c>
      <c r="B41" s="40"/>
      <c r="C41" s="41"/>
      <c r="D41" s="42"/>
      <c r="E41" s="42"/>
      <c r="F41" s="42"/>
      <c r="G41" s="42"/>
    </row>
    <row r="42" s="2" customFormat="1" ht="36" spans="1:7">
      <c r="A42" s="48">
        <v>1</v>
      </c>
      <c r="B42" s="49" t="s">
        <v>78</v>
      </c>
      <c r="C42" s="50" t="s">
        <v>79</v>
      </c>
      <c r="D42" s="51">
        <v>2</v>
      </c>
      <c r="E42" s="51" t="s">
        <v>11</v>
      </c>
      <c r="F42" s="52">
        <v>80000</v>
      </c>
      <c r="G42" s="53">
        <f>D42*F42</f>
        <v>160000</v>
      </c>
    </row>
    <row r="43" s="3" customFormat="1" ht="72" spans="1:7">
      <c r="A43" s="54">
        <v>2</v>
      </c>
      <c r="B43" s="49" t="s">
        <v>78</v>
      </c>
      <c r="C43" s="50" t="s">
        <v>80</v>
      </c>
      <c r="D43" s="46">
        <v>2</v>
      </c>
      <c r="E43" s="46" t="s">
        <v>11</v>
      </c>
      <c r="F43" s="52">
        <v>45000</v>
      </c>
      <c r="G43" s="54">
        <f t="shared" ref="G43:G53" si="3">D43*F43</f>
        <v>90000</v>
      </c>
    </row>
    <row r="44" s="3" customFormat="1" ht="48" spans="1:7">
      <c r="A44" s="54">
        <v>3</v>
      </c>
      <c r="B44" s="49" t="s">
        <v>81</v>
      </c>
      <c r="C44" s="50" t="s">
        <v>82</v>
      </c>
      <c r="D44" s="46">
        <v>4</v>
      </c>
      <c r="E44" s="46" t="s">
        <v>11</v>
      </c>
      <c r="F44" s="55">
        <v>21500</v>
      </c>
      <c r="G44" s="54">
        <f t="shared" si="3"/>
        <v>86000</v>
      </c>
    </row>
    <row r="45" s="2" customFormat="1" spans="1:7">
      <c r="A45" s="48">
        <v>4</v>
      </c>
      <c r="B45" s="49" t="s">
        <v>83</v>
      </c>
      <c r="C45" s="50" t="s">
        <v>84</v>
      </c>
      <c r="D45" s="51">
        <v>1</v>
      </c>
      <c r="E45" s="51" t="s">
        <v>11</v>
      </c>
      <c r="F45" s="56">
        <v>15000</v>
      </c>
      <c r="G45" s="53">
        <f t="shared" si="3"/>
        <v>15000</v>
      </c>
    </row>
    <row r="46" s="2" customFormat="1" spans="1:7">
      <c r="A46" s="48"/>
      <c r="B46" s="49"/>
      <c r="C46" s="50" t="s">
        <v>85</v>
      </c>
      <c r="D46" s="51">
        <v>8</v>
      </c>
      <c r="E46" s="51" t="s">
        <v>65</v>
      </c>
      <c r="F46" s="56">
        <v>26000</v>
      </c>
      <c r="G46" s="53">
        <f t="shared" si="3"/>
        <v>208000</v>
      </c>
    </row>
    <row r="47" s="2" customFormat="1" ht="36" spans="1:7">
      <c r="A47" s="48">
        <v>5</v>
      </c>
      <c r="B47" s="49" t="s">
        <v>86</v>
      </c>
      <c r="C47" s="57" t="s">
        <v>87</v>
      </c>
      <c r="D47" s="51">
        <v>2</v>
      </c>
      <c r="E47" s="51" t="s">
        <v>43</v>
      </c>
      <c r="F47" s="56">
        <v>350</v>
      </c>
      <c r="G47" s="53">
        <f t="shared" si="3"/>
        <v>700</v>
      </c>
    </row>
    <row r="48" s="2" customFormat="1" ht="72" spans="1:7">
      <c r="A48" s="48">
        <v>6</v>
      </c>
      <c r="B48" s="49" t="s">
        <v>88</v>
      </c>
      <c r="C48" s="58" t="s">
        <v>89</v>
      </c>
      <c r="D48" s="51">
        <v>1</v>
      </c>
      <c r="E48" s="51" t="s">
        <v>31</v>
      </c>
      <c r="F48" s="56">
        <v>950</v>
      </c>
      <c r="G48" s="53">
        <f t="shared" si="3"/>
        <v>950</v>
      </c>
    </row>
    <row r="49" s="2" customFormat="1" ht="48" spans="1:7">
      <c r="A49" s="48">
        <v>7</v>
      </c>
      <c r="B49" s="49" t="s">
        <v>90</v>
      </c>
      <c r="C49" s="58" t="s">
        <v>91</v>
      </c>
      <c r="D49" s="51">
        <v>1</v>
      </c>
      <c r="E49" s="51" t="s">
        <v>11</v>
      </c>
      <c r="F49" s="56">
        <v>2400</v>
      </c>
      <c r="G49" s="53">
        <f t="shared" si="3"/>
        <v>2400</v>
      </c>
    </row>
    <row r="50" s="2" customFormat="1" spans="1:7">
      <c r="A50" s="48">
        <v>8</v>
      </c>
      <c r="B50" s="49" t="s">
        <v>92</v>
      </c>
      <c r="C50" s="58" t="s">
        <v>93</v>
      </c>
      <c r="D50" s="51">
        <v>1</v>
      </c>
      <c r="E50" s="51" t="s">
        <v>65</v>
      </c>
      <c r="F50" s="56">
        <v>1200</v>
      </c>
      <c r="G50" s="53">
        <f t="shared" si="3"/>
        <v>1200</v>
      </c>
    </row>
    <row r="51" s="2" customFormat="1" ht="36" spans="1:7">
      <c r="A51" s="48">
        <v>9</v>
      </c>
      <c r="B51" s="49" t="s">
        <v>94</v>
      </c>
      <c r="C51" s="19" t="s">
        <v>95</v>
      </c>
      <c r="D51" s="51">
        <v>1</v>
      </c>
      <c r="E51" s="51" t="s">
        <v>43</v>
      </c>
      <c r="F51" s="56">
        <v>300</v>
      </c>
      <c r="G51" s="53">
        <f>D51*F51</f>
        <v>300</v>
      </c>
    </row>
    <row r="52" s="2" customFormat="1" spans="1:7">
      <c r="A52" s="35" t="s">
        <v>96</v>
      </c>
      <c r="B52" s="36" t="s">
        <v>60</v>
      </c>
      <c r="C52" s="37"/>
      <c r="D52" s="35"/>
      <c r="E52" s="35"/>
      <c r="F52" s="35"/>
      <c r="G52" s="38">
        <f>SUM(G42:G51)</f>
        <v>564550</v>
      </c>
    </row>
    <row r="53" s="2" customFormat="1" spans="1:7">
      <c r="A53" s="39" t="s">
        <v>97</v>
      </c>
      <c r="B53" s="40"/>
      <c r="C53" s="41"/>
      <c r="D53" s="42"/>
      <c r="E53" s="42"/>
      <c r="F53" s="42"/>
      <c r="G53" s="42"/>
    </row>
    <row r="54" s="2" customFormat="1" ht="36" spans="1:7">
      <c r="A54" s="20">
        <v>1</v>
      </c>
      <c r="B54" s="46" t="s">
        <v>98</v>
      </c>
      <c r="C54" s="50" t="s">
        <v>99</v>
      </c>
      <c r="D54" s="46">
        <v>3</v>
      </c>
      <c r="E54" s="20" t="s">
        <v>100</v>
      </c>
      <c r="F54" s="55">
        <v>1399</v>
      </c>
      <c r="G54" s="53">
        <f>D54*F54</f>
        <v>4197</v>
      </c>
    </row>
    <row r="55" s="2" customFormat="1" ht="24" spans="1:7">
      <c r="A55" s="20">
        <v>2</v>
      </c>
      <c r="B55" s="46" t="s">
        <v>101</v>
      </c>
      <c r="C55" s="50" t="s">
        <v>102</v>
      </c>
      <c r="D55" s="46">
        <v>400</v>
      </c>
      <c r="E55" s="20" t="s">
        <v>36</v>
      </c>
      <c r="F55" s="55">
        <v>3</v>
      </c>
      <c r="G55" s="53">
        <f t="shared" ref="G55:G71" si="4">D55*F55</f>
        <v>1200</v>
      </c>
    </row>
    <row r="56" s="2" customFormat="1" spans="1:7">
      <c r="A56" s="20">
        <v>3</v>
      </c>
      <c r="B56" s="46" t="s">
        <v>103</v>
      </c>
      <c r="C56" s="50" t="s">
        <v>104</v>
      </c>
      <c r="D56" s="46">
        <v>50</v>
      </c>
      <c r="E56" s="46" t="s">
        <v>105</v>
      </c>
      <c r="F56" s="55">
        <v>10</v>
      </c>
      <c r="G56" s="53">
        <f t="shared" si="4"/>
        <v>500</v>
      </c>
    </row>
    <row r="57" s="2" customFormat="1" ht="24" spans="1:7">
      <c r="A57" s="20">
        <v>4</v>
      </c>
      <c r="B57" s="46" t="s">
        <v>106</v>
      </c>
      <c r="C57" s="50" t="s">
        <v>107</v>
      </c>
      <c r="D57" s="46">
        <v>2</v>
      </c>
      <c r="E57" s="46" t="s">
        <v>43</v>
      </c>
      <c r="F57" s="55">
        <v>499</v>
      </c>
      <c r="G57" s="53">
        <f t="shared" si="4"/>
        <v>998</v>
      </c>
    </row>
    <row r="58" s="2" customFormat="1" ht="24" spans="1:7">
      <c r="A58" s="20">
        <v>5</v>
      </c>
      <c r="B58" s="18" t="s">
        <v>108</v>
      </c>
      <c r="C58" s="19" t="s">
        <v>109</v>
      </c>
      <c r="D58" s="18">
        <v>300</v>
      </c>
      <c r="E58" s="18" t="s">
        <v>36</v>
      </c>
      <c r="F58" s="59">
        <v>8</v>
      </c>
      <c r="G58" s="53">
        <f t="shared" si="4"/>
        <v>2400</v>
      </c>
    </row>
    <row r="59" s="2" customFormat="1" ht="36" spans="1:7">
      <c r="A59" s="20">
        <v>6</v>
      </c>
      <c r="B59" s="18" t="s">
        <v>110</v>
      </c>
      <c r="C59" s="19" t="s">
        <v>111</v>
      </c>
      <c r="D59" s="18">
        <v>4</v>
      </c>
      <c r="E59" s="18" t="s">
        <v>43</v>
      </c>
      <c r="F59" s="59">
        <v>300</v>
      </c>
      <c r="G59" s="53">
        <f t="shared" si="4"/>
        <v>1200</v>
      </c>
    </row>
    <row r="60" s="2" customFormat="1" spans="1:7">
      <c r="A60" s="20">
        <v>7</v>
      </c>
      <c r="B60" s="46" t="s">
        <v>112</v>
      </c>
      <c r="C60" s="50" t="s">
        <v>113</v>
      </c>
      <c r="D60" s="46">
        <v>20</v>
      </c>
      <c r="E60" s="46" t="s">
        <v>36</v>
      </c>
      <c r="F60" s="55">
        <v>280</v>
      </c>
      <c r="G60" s="53">
        <f t="shared" si="4"/>
        <v>5600</v>
      </c>
    </row>
    <row r="61" s="2" customFormat="1" spans="1:7">
      <c r="A61" s="20">
        <v>8</v>
      </c>
      <c r="B61" s="46" t="s">
        <v>112</v>
      </c>
      <c r="C61" s="50" t="s">
        <v>114</v>
      </c>
      <c r="D61" s="46">
        <v>40</v>
      </c>
      <c r="E61" s="46" t="s">
        <v>36</v>
      </c>
      <c r="F61" s="55">
        <v>180</v>
      </c>
      <c r="G61" s="53">
        <f t="shared" si="4"/>
        <v>7200</v>
      </c>
    </row>
    <row r="62" s="2" customFormat="1" ht="24" spans="1:7">
      <c r="A62" s="20">
        <v>9</v>
      </c>
      <c r="B62" s="46" t="s">
        <v>115</v>
      </c>
      <c r="C62" s="50" t="s">
        <v>116</v>
      </c>
      <c r="D62" s="46">
        <v>10</v>
      </c>
      <c r="E62" s="46" t="s">
        <v>43</v>
      </c>
      <c r="F62" s="55">
        <v>22</v>
      </c>
      <c r="G62" s="53">
        <f t="shared" si="4"/>
        <v>220</v>
      </c>
    </row>
    <row r="63" s="2" customFormat="1" ht="36" spans="1:7">
      <c r="A63" s="20">
        <v>10</v>
      </c>
      <c r="B63" s="46" t="s">
        <v>117</v>
      </c>
      <c r="C63" s="50" t="s">
        <v>118</v>
      </c>
      <c r="D63" s="46">
        <v>2</v>
      </c>
      <c r="E63" s="46" t="s">
        <v>43</v>
      </c>
      <c r="F63" s="55">
        <v>115</v>
      </c>
      <c r="G63" s="53">
        <f t="shared" si="4"/>
        <v>230</v>
      </c>
    </row>
    <row r="64" s="2" customFormat="1" ht="24" spans="1:7">
      <c r="A64" s="20">
        <v>11</v>
      </c>
      <c r="B64" s="46" t="s">
        <v>119</v>
      </c>
      <c r="C64" s="50" t="s">
        <v>120</v>
      </c>
      <c r="D64" s="46">
        <v>2</v>
      </c>
      <c r="E64" s="46" t="s">
        <v>11</v>
      </c>
      <c r="F64" s="55">
        <v>3500</v>
      </c>
      <c r="G64" s="53">
        <f t="shared" si="4"/>
        <v>7000</v>
      </c>
    </row>
    <row r="65" s="2" customFormat="1" ht="24" spans="1:7">
      <c r="A65" s="20">
        <v>12</v>
      </c>
      <c r="B65" s="49" t="s">
        <v>121</v>
      </c>
      <c r="C65" s="60" t="s">
        <v>122</v>
      </c>
      <c r="D65" s="61">
        <v>18</v>
      </c>
      <c r="E65" s="20" t="s">
        <v>105</v>
      </c>
      <c r="F65" s="62">
        <v>60</v>
      </c>
      <c r="G65" s="53">
        <f t="shared" si="4"/>
        <v>1080</v>
      </c>
    </row>
    <row r="66" s="2" customFormat="1" ht="24" spans="1:7">
      <c r="A66" s="20">
        <v>13</v>
      </c>
      <c r="B66" s="49" t="s">
        <v>121</v>
      </c>
      <c r="C66" s="60" t="s">
        <v>123</v>
      </c>
      <c r="D66" s="61">
        <v>16</v>
      </c>
      <c r="E66" s="61" t="s">
        <v>105</v>
      </c>
      <c r="F66" s="62">
        <v>450</v>
      </c>
      <c r="G66" s="53">
        <f t="shared" si="4"/>
        <v>7200</v>
      </c>
    </row>
    <row r="67" s="2" customFormat="1" ht="24" spans="1:7">
      <c r="A67" s="20">
        <v>14</v>
      </c>
      <c r="B67" s="43" t="s">
        <v>121</v>
      </c>
      <c r="C67" s="60" t="s">
        <v>124</v>
      </c>
      <c r="D67" s="43">
        <v>20</v>
      </c>
      <c r="E67" s="61" t="s">
        <v>105</v>
      </c>
      <c r="F67" s="59">
        <v>600</v>
      </c>
      <c r="G67" s="53">
        <f t="shared" si="4"/>
        <v>12000</v>
      </c>
    </row>
    <row r="68" s="2" customFormat="1" ht="24" spans="1:7">
      <c r="A68" s="20">
        <v>15</v>
      </c>
      <c r="B68" s="18" t="s">
        <v>125</v>
      </c>
      <c r="C68" s="19" t="s">
        <v>126</v>
      </c>
      <c r="D68" s="18">
        <v>20</v>
      </c>
      <c r="E68" s="18" t="s">
        <v>105</v>
      </c>
      <c r="F68" s="62">
        <v>20</v>
      </c>
      <c r="G68" s="53">
        <f t="shared" si="4"/>
        <v>400</v>
      </c>
    </row>
    <row r="69" s="2" customFormat="1" ht="24" spans="1:7">
      <c r="A69" s="20">
        <v>16</v>
      </c>
      <c r="B69" s="18" t="s">
        <v>127</v>
      </c>
      <c r="C69" s="19" t="s">
        <v>128</v>
      </c>
      <c r="D69" s="18">
        <v>72</v>
      </c>
      <c r="E69" s="18" t="s">
        <v>129</v>
      </c>
      <c r="F69" s="62">
        <v>100</v>
      </c>
      <c r="G69" s="53">
        <f t="shared" si="4"/>
        <v>7200</v>
      </c>
    </row>
    <row r="70" s="2" customFormat="1" ht="24" spans="1:7">
      <c r="A70" s="20">
        <v>17</v>
      </c>
      <c r="B70" s="18" t="s">
        <v>130</v>
      </c>
      <c r="C70" s="19" t="s">
        <v>131</v>
      </c>
      <c r="D70" s="18">
        <v>1</v>
      </c>
      <c r="E70" s="18" t="s">
        <v>31</v>
      </c>
      <c r="F70" s="62">
        <v>1800</v>
      </c>
      <c r="G70" s="53">
        <f t="shared" si="4"/>
        <v>1800</v>
      </c>
    </row>
    <row r="71" s="2" customFormat="1" ht="24" spans="1:7">
      <c r="A71" s="20">
        <v>18</v>
      </c>
      <c r="B71" s="18" t="s">
        <v>132</v>
      </c>
      <c r="C71" s="19" t="s">
        <v>133</v>
      </c>
      <c r="D71" s="18">
        <v>1</v>
      </c>
      <c r="E71" s="18" t="s">
        <v>31</v>
      </c>
      <c r="F71" s="62">
        <v>3000</v>
      </c>
      <c r="G71" s="53">
        <f t="shared" si="4"/>
        <v>3000</v>
      </c>
    </row>
    <row r="72" s="2" customFormat="1" spans="1:7">
      <c r="A72" s="35" t="s">
        <v>134</v>
      </c>
      <c r="B72" s="36" t="s">
        <v>60</v>
      </c>
      <c r="C72" s="37"/>
      <c r="D72" s="35"/>
      <c r="E72" s="35"/>
      <c r="F72" s="35"/>
      <c r="G72" s="38">
        <f>SUM(G54:G71)</f>
        <v>63425</v>
      </c>
    </row>
    <row r="73" s="2" customFormat="1" spans="1:7">
      <c r="A73" s="35" t="s">
        <v>135</v>
      </c>
      <c r="B73" s="36" t="s">
        <v>136</v>
      </c>
      <c r="C73" s="37"/>
      <c r="D73" s="35"/>
      <c r="E73" s="35"/>
      <c r="F73" s="38"/>
      <c r="G73" s="63">
        <f>G30+G40+G52+G72</f>
        <v>882720</v>
      </c>
    </row>
    <row r="74" s="2" customFormat="1" ht="36" spans="1:7">
      <c r="A74" s="35" t="s">
        <v>137</v>
      </c>
      <c r="B74" s="64" t="s">
        <v>138</v>
      </c>
      <c r="C74" s="65"/>
      <c r="D74" s="66">
        <v>1</v>
      </c>
      <c r="E74" s="66" t="s">
        <v>139</v>
      </c>
      <c r="F74" s="38"/>
      <c r="G74" s="67">
        <v>63701</v>
      </c>
    </row>
    <row r="75" s="2" customFormat="1" spans="1:7">
      <c r="A75" s="35" t="s">
        <v>140</v>
      </c>
      <c r="B75" s="36" t="s">
        <v>141</v>
      </c>
      <c r="C75" s="37"/>
      <c r="D75" s="35"/>
      <c r="E75" s="35"/>
      <c r="F75" s="38"/>
      <c r="G75" s="67">
        <f>G74+G73</f>
        <v>946421</v>
      </c>
    </row>
    <row r="76" ht="15.75" spans="1:7">
      <c r="A76" s="68" t="s">
        <v>142</v>
      </c>
      <c r="B76" s="68"/>
      <c r="C76" s="68"/>
      <c r="D76" s="68"/>
      <c r="E76" s="68"/>
      <c r="F76" s="68"/>
      <c r="G76" s="68"/>
    </row>
  </sheetData>
  <mergeCells count="23">
    <mergeCell ref="A1:G1"/>
    <mergeCell ref="A3:G3"/>
    <mergeCell ref="A31:G31"/>
    <mergeCell ref="A41:G41"/>
    <mergeCell ref="A53:G53"/>
    <mergeCell ref="A76:G76"/>
    <mergeCell ref="A9:A11"/>
    <mergeCell ref="A13:A14"/>
    <mergeCell ref="A45:A46"/>
    <mergeCell ref="B9:B11"/>
    <mergeCell ref="B13:B14"/>
    <mergeCell ref="B32:B36"/>
    <mergeCell ref="B45:B46"/>
    <mergeCell ref="C9:C11"/>
    <mergeCell ref="C13:C14"/>
    <mergeCell ref="D9:D11"/>
    <mergeCell ref="D13:D14"/>
    <mergeCell ref="E9:E11"/>
    <mergeCell ref="E13:E14"/>
    <mergeCell ref="F9:F11"/>
    <mergeCell ref="F13:F14"/>
    <mergeCell ref="G9:G11"/>
    <mergeCell ref="G13:G14"/>
  </mergeCells>
  <printOptions horizontalCentered="1"/>
  <pageMargins left="0.511811023622047" right="0.511811023622047" top="0.551181102362205" bottom="0.393700787401575" header="0.31496062992126" footer="0.31496062992126"/>
  <pageSetup paperSize="9" scale="70" fitToHeight="10" orientation="portrait" horizontalDpi="300" verticalDpi="3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韩志新</cp:lastModifiedBy>
  <dcterms:created xsi:type="dcterms:W3CDTF">2022-07-13T15:10:00Z</dcterms:created>
  <cp:lastPrinted>2024-03-07T08:53:00Z</cp:lastPrinted>
  <dcterms:modified xsi:type="dcterms:W3CDTF">2024-08-30T00:48:54Z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9D16158FE65C49B6B2B71BDD637EA835</vt:lpwstr>
  </property>
  <property fmtid="{D5CDD505-2E9C-101B-9397-08002B2CF9AE}" pid="3" name="KSOProductBuildVer">
    <vt:lpwstr>2052-12.1.0.17857</vt:lpwstr>
  </property>
</Properties>
</file>