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X221天义至北场子K55+444-K69+844路面养护工程" sheetId="1" r:id="rId1"/>
    <sheet name="汇总表" sheetId="2" r:id="rId2"/>
  </sheets>
  <calcPr calcId="144525"/>
</workbook>
</file>

<file path=xl/sharedStrings.xml><?xml version="1.0" encoding="utf-8"?>
<sst xmlns="http://schemas.openxmlformats.org/spreadsheetml/2006/main" count="152" uniqueCount="103">
  <si>
    <t>工程量清单</t>
  </si>
  <si>
    <t>标 段：X221天义-北场子K55+444-K69+844路面养护工程</t>
  </si>
  <si>
    <t>货币单位：人民币 元</t>
  </si>
  <si>
    <t>清单 第100章  总则</t>
  </si>
  <si>
    <t>子目号</t>
  </si>
  <si>
    <t>子 目 名 称</t>
  </si>
  <si>
    <t>单位</t>
  </si>
  <si>
    <t>数量</t>
  </si>
  <si>
    <t>单价</t>
  </si>
  <si>
    <t>合价</t>
  </si>
  <si>
    <t>103</t>
  </si>
  <si>
    <t>临时工程与设施</t>
  </si>
  <si>
    <t xml:space="preserve">  103-1</t>
  </si>
  <si>
    <t>临时安全设施</t>
  </si>
  <si>
    <t>总额</t>
  </si>
  <si>
    <t>工程管理</t>
  </si>
  <si>
    <t>102-3</t>
  </si>
  <si>
    <t>安全生产费</t>
  </si>
  <si>
    <t>清单 第100章 合计人民币</t>
  </si>
  <si>
    <t>清单 第200章  路基</t>
  </si>
  <si>
    <t>场地清理</t>
  </si>
  <si>
    <t>202-2</t>
  </si>
  <si>
    <t>挖除旧路面</t>
  </si>
  <si>
    <t>-b</t>
  </si>
  <si>
    <t>沥青混凝土路面</t>
  </si>
  <si>
    <t>m3</t>
  </si>
  <si>
    <t>-d</t>
  </si>
  <si>
    <t>挖除基层</t>
  </si>
  <si>
    <t>202-5</t>
  </si>
  <si>
    <t>刨除沥青混凝土路面</t>
  </si>
  <si>
    <t>-a</t>
  </si>
  <si>
    <t>0.04cm</t>
  </si>
  <si>
    <t>m2</t>
  </si>
  <si>
    <t>清单 第200章 合计人民币</t>
  </si>
  <si>
    <t>清单 第300章  路面</t>
  </si>
  <si>
    <t>水泥稳定土底基层、基层</t>
  </si>
  <si>
    <t>304-3</t>
  </si>
  <si>
    <t>水泥稳定土基层</t>
  </si>
  <si>
    <t>厚180mm</t>
  </si>
  <si>
    <t>透层和黏层</t>
  </si>
  <si>
    <t>308-1</t>
  </si>
  <si>
    <t>透层</t>
  </si>
  <si>
    <t>308-2</t>
  </si>
  <si>
    <t>黏层</t>
  </si>
  <si>
    <t>热拌沥青混合料面层</t>
  </si>
  <si>
    <t>309-1</t>
  </si>
  <si>
    <t>细粒式沥青混凝土</t>
  </si>
  <si>
    <t>厚40mm</t>
  </si>
  <si>
    <t>310-1</t>
  </si>
  <si>
    <t>沥青表面处置</t>
  </si>
  <si>
    <t>1.5cm碎石同步沥青微表处</t>
  </si>
  <si>
    <t>310-2</t>
  </si>
  <si>
    <t>下封层</t>
  </si>
  <si>
    <t>拉毛</t>
  </si>
  <si>
    <t>灌缝</t>
  </si>
  <si>
    <t>乳化沥青灌缝</t>
  </si>
  <si>
    <t>m</t>
  </si>
  <si>
    <t>5cm石屑养护</t>
  </si>
  <si>
    <t>清单 第300章 合计人民币</t>
  </si>
  <si>
    <t>清单 第600章  安全设施及预埋管线</t>
  </si>
  <si>
    <t>道路交通标志</t>
  </si>
  <si>
    <t>604-8</t>
  </si>
  <si>
    <t>里程碑</t>
  </si>
  <si>
    <t>个</t>
  </si>
  <si>
    <t>604-10</t>
  </si>
  <si>
    <t>百米桩</t>
  </si>
  <si>
    <t>块</t>
  </si>
  <si>
    <t>清单 第600章 合计人民币</t>
  </si>
  <si>
    <t>工程量清单汇总表</t>
  </si>
  <si>
    <t>标段: X221天义-北场子K55+444-K69+844路面养护工程</t>
  </si>
  <si>
    <t>序  号</t>
  </si>
  <si>
    <t>章  次</t>
  </si>
  <si>
    <t>科  目  名  称</t>
  </si>
  <si>
    <t>金额(元)</t>
  </si>
  <si>
    <t>1</t>
  </si>
  <si>
    <t>100</t>
  </si>
  <si>
    <t>2</t>
  </si>
  <si>
    <t>200</t>
  </si>
  <si>
    <t>3</t>
  </si>
  <si>
    <t>300</t>
  </si>
  <si>
    <t>4</t>
  </si>
  <si>
    <t>400</t>
  </si>
  <si>
    <t>清单 第400章  桥梁、涵洞</t>
  </si>
  <si>
    <t>5</t>
  </si>
  <si>
    <t>500</t>
  </si>
  <si>
    <t>清单 第500章  隧道</t>
  </si>
  <si>
    <t>6</t>
  </si>
  <si>
    <t>600</t>
  </si>
  <si>
    <t>7</t>
  </si>
  <si>
    <t>700</t>
  </si>
  <si>
    <t>清单 第700章  绿化及环境保护设施</t>
  </si>
  <si>
    <t>8</t>
  </si>
  <si>
    <t>第100章至700章清单合计</t>
  </si>
  <si>
    <t>9</t>
  </si>
  <si>
    <t>已包含在清单合计中的材料、工程设备、专业工程暂估价合计</t>
  </si>
  <si>
    <t>10</t>
  </si>
  <si>
    <t>清单合计减去材料、工程设备、专业工程暂估价
合计(即8-9)=10</t>
  </si>
  <si>
    <t>11</t>
  </si>
  <si>
    <t>计日工合计</t>
  </si>
  <si>
    <t>12</t>
  </si>
  <si>
    <t>暂列金额(不含计日工总额)</t>
  </si>
  <si>
    <t>13</t>
  </si>
  <si>
    <t>投标报价(8+11+12)=13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</si>
</sst>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0"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Fill="1" applyBorder="1" applyAlignment="1">
      <alignment horizontal="right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showZeros="0" tabSelected="1" workbookViewId="0">
      <selection activeCell="E89" sqref="E89:E92"/>
    </sheetView>
  </sheetViews>
  <sheetFormatPr defaultColWidth="9" defaultRowHeight="25" customHeight="1" outlineLevelCol="5"/>
  <cols>
    <col min="1" max="1" width="7" style="9" customWidth="1"/>
    <col min="2" max="2" width="29.8666666666667" style="10" customWidth="1"/>
    <col min="3" max="3" width="8.875" style="10" customWidth="1"/>
    <col min="4" max="4" width="15" style="11" customWidth="1"/>
    <col min="5" max="5" width="11.875" style="12" customWidth="1"/>
    <col min="6" max="6" width="11.125" style="9" customWidth="1"/>
    <col min="7" max="7" width="10" style="10" customWidth="1"/>
    <col min="8" max="16384" width="9" style="10"/>
  </cols>
  <sheetData>
    <row r="1" s="8" customFormat="1" ht="40" customHeight="1" spans="1:6">
      <c r="A1" s="13" t="s">
        <v>0</v>
      </c>
      <c r="B1" s="13"/>
      <c r="C1" s="13"/>
      <c r="D1" s="14"/>
      <c r="E1" s="15"/>
      <c r="F1" s="13"/>
    </row>
    <row r="2" customHeight="1" spans="1:6">
      <c r="A2" s="16" t="s">
        <v>1</v>
      </c>
      <c r="B2" s="16"/>
      <c r="C2" s="16"/>
      <c r="D2" s="17"/>
      <c r="E2" s="18" t="s">
        <v>2</v>
      </c>
      <c r="F2" s="19"/>
    </row>
    <row r="3" customHeight="1" spans="1:6">
      <c r="A3" s="20" t="s">
        <v>3</v>
      </c>
      <c r="B3" s="20"/>
      <c r="C3" s="20"/>
      <c r="D3" s="21"/>
      <c r="E3" s="22"/>
      <c r="F3" s="20"/>
    </row>
    <row r="4" customHeight="1" spans="1:6">
      <c r="A4" s="23" t="s">
        <v>4</v>
      </c>
      <c r="B4" s="23" t="s">
        <v>5</v>
      </c>
      <c r="C4" s="23" t="s">
        <v>6</v>
      </c>
      <c r="D4" s="24" t="s">
        <v>7</v>
      </c>
      <c r="E4" s="25" t="s">
        <v>8</v>
      </c>
      <c r="F4" s="23" t="s">
        <v>9</v>
      </c>
    </row>
    <row r="5" customHeight="1" spans="1:6">
      <c r="A5" s="23" t="s">
        <v>10</v>
      </c>
      <c r="B5" s="26" t="s">
        <v>11</v>
      </c>
      <c r="C5" s="23"/>
      <c r="D5" s="27"/>
      <c r="E5" s="25"/>
      <c r="F5" s="23"/>
    </row>
    <row r="6" customHeight="1" spans="1:6">
      <c r="A6" s="23" t="s">
        <v>12</v>
      </c>
      <c r="B6" s="26" t="s">
        <v>13</v>
      </c>
      <c r="C6" s="23" t="s">
        <v>14</v>
      </c>
      <c r="D6" s="24">
        <v>1</v>
      </c>
      <c r="E6" s="25"/>
      <c r="F6" s="23">
        <f>ROUND(D6*E6,0)</f>
        <v>0</v>
      </c>
    </row>
    <row r="7" customHeight="1" spans="1:6">
      <c r="A7" s="28">
        <v>102</v>
      </c>
      <c r="B7" s="26" t="s">
        <v>15</v>
      </c>
      <c r="C7" s="29"/>
      <c r="D7" s="30"/>
      <c r="E7" s="25"/>
      <c r="F7" s="23"/>
    </row>
    <row r="8" customHeight="1" spans="1:6">
      <c r="A8" s="28" t="s">
        <v>16</v>
      </c>
      <c r="B8" s="26" t="s">
        <v>17</v>
      </c>
      <c r="C8" s="24" t="s">
        <v>14</v>
      </c>
      <c r="D8" s="24">
        <v>1</v>
      </c>
      <c r="E8" s="31"/>
      <c r="F8" s="23" t="str">
        <f>IF(E8&gt;0,ROUND(D8*E8,0),"")</f>
        <v/>
      </c>
    </row>
    <row r="9" customHeight="1" spans="1:6">
      <c r="A9" s="23"/>
      <c r="B9" s="26"/>
      <c r="C9" s="24"/>
      <c r="D9" s="24"/>
      <c r="E9" s="31"/>
      <c r="F9" s="23"/>
    </row>
    <row r="10" customHeight="1" spans="1:6">
      <c r="A10" s="23"/>
      <c r="B10" s="26"/>
      <c r="C10" s="24"/>
      <c r="D10" s="24"/>
      <c r="E10" s="31"/>
      <c r="F10" s="23">
        <f>ROUND(D10*E10,0)</f>
        <v>0</v>
      </c>
    </row>
    <row r="11" customHeight="1" spans="1:6">
      <c r="A11" s="23"/>
      <c r="B11" s="26"/>
      <c r="C11" s="24"/>
      <c r="D11" s="24"/>
      <c r="E11" s="31"/>
      <c r="F11" s="24"/>
    </row>
    <row r="12" customHeight="1" spans="1:6">
      <c r="A12" s="23"/>
      <c r="B12" s="26"/>
      <c r="C12" s="23"/>
      <c r="D12" s="27"/>
      <c r="E12" s="25"/>
      <c r="F12" s="23"/>
    </row>
    <row r="13" customHeight="1" spans="1:6">
      <c r="A13" s="23"/>
      <c r="B13" s="26"/>
      <c r="C13" s="23"/>
      <c r="D13" s="27"/>
      <c r="E13" s="25"/>
      <c r="F13" s="23"/>
    </row>
    <row r="14" customHeight="1" spans="1:6">
      <c r="A14" s="23"/>
      <c r="B14" s="26"/>
      <c r="C14" s="23"/>
      <c r="D14" s="27"/>
      <c r="E14" s="25"/>
      <c r="F14" s="23"/>
    </row>
    <row r="15" customHeight="1" spans="1:6">
      <c r="A15" s="23"/>
      <c r="B15" s="26"/>
      <c r="C15" s="23"/>
      <c r="D15" s="27"/>
      <c r="E15" s="25"/>
      <c r="F15" s="23"/>
    </row>
    <row r="16" customHeight="1" spans="1:6">
      <c r="A16" s="23"/>
      <c r="B16" s="26"/>
      <c r="C16" s="23"/>
      <c r="D16" s="27"/>
      <c r="E16" s="25"/>
      <c r="F16" s="23"/>
    </row>
    <row r="17" customHeight="1" spans="1:6">
      <c r="A17" s="23"/>
      <c r="B17" s="26"/>
      <c r="C17" s="23"/>
      <c r="D17" s="27"/>
      <c r="E17" s="25"/>
      <c r="F17" s="23"/>
    </row>
    <row r="18" customHeight="1" spans="1:6">
      <c r="A18" s="23"/>
      <c r="B18" s="26"/>
      <c r="C18" s="23"/>
      <c r="D18" s="27"/>
      <c r="E18" s="25"/>
      <c r="F18" s="23"/>
    </row>
    <row r="19" customHeight="1" spans="1:6">
      <c r="A19" s="23"/>
      <c r="B19" s="26"/>
      <c r="C19" s="23"/>
      <c r="D19" s="27"/>
      <c r="E19" s="25"/>
      <c r="F19" s="23"/>
    </row>
    <row r="20" customHeight="1" spans="1:6">
      <c r="A20" s="23"/>
      <c r="B20" s="26"/>
      <c r="C20" s="23"/>
      <c r="D20" s="27"/>
      <c r="E20" s="25"/>
      <c r="F20" s="23"/>
    </row>
    <row r="21" customHeight="1" spans="1:6">
      <c r="A21" s="23"/>
      <c r="B21" s="26"/>
      <c r="C21" s="23"/>
      <c r="D21" s="27"/>
      <c r="E21" s="25"/>
      <c r="F21" s="23"/>
    </row>
    <row r="22" customHeight="1" spans="1:6">
      <c r="A22" s="23"/>
      <c r="B22" s="26"/>
      <c r="C22" s="23"/>
      <c r="D22" s="27"/>
      <c r="E22" s="25"/>
      <c r="F22" s="23"/>
    </row>
    <row r="23" customHeight="1" spans="1:6">
      <c r="A23" s="23"/>
      <c r="B23" s="26"/>
      <c r="C23" s="23"/>
      <c r="D23" s="27"/>
      <c r="E23" s="25"/>
      <c r="F23" s="23"/>
    </row>
    <row r="24" customHeight="1" spans="1:6">
      <c r="A24" s="23"/>
      <c r="B24" s="26"/>
      <c r="C24" s="23"/>
      <c r="D24" s="27"/>
      <c r="E24" s="25"/>
      <c r="F24" s="23"/>
    </row>
    <row r="25" customHeight="1" spans="1:6">
      <c r="A25" s="23"/>
      <c r="B25" s="26"/>
      <c r="C25" s="23"/>
      <c r="D25" s="27"/>
      <c r="E25" s="25"/>
      <c r="F25" s="23"/>
    </row>
    <row r="26" customHeight="1" spans="1:6">
      <c r="A26" s="23"/>
      <c r="B26" s="26"/>
      <c r="C26" s="23"/>
      <c r="D26" s="27"/>
      <c r="E26" s="25"/>
      <c r="F26" s="23"/>
    </row>
    <row r="27" customHeight="1" spans="1:6">
      <c r="A27" s="23"/>
      <c r="B27" s="26"/>
      <c r="C27" s="23"/>
      <c r="D27" s="27"/>
      <c r="E27" s="25"/>
      <c r="F27" s="23"/>
    </row>
    <row r="28" customHeight="1" spans="1:6">
      <c r="A28" s="23"/>
      <c r="B28" s="26"/>
      <c r="C28" s="23"/>
      <c r="D28" s="27"/>
      <c r="E28" s="25"/>
      <c r="F28" s="23"/>
    </row>
    <row r="29" customHeight="1" spans="1:6">
      <c r="A29" s="23"/>
      <c r="B29" s="26"/>
      <c r="C29" s="23"/>
      <c r="D29" s="27"/>
      <c r="E29" s="25"/>
      <c r="F29" s="23"/>
    </row>
    <row r="30" customHeight="1" spans="1:6">
      <c r="A30" s="32" t="s">
        <v>18</v>
      </c>
      <c r="B30" s="33"/>
      <c r="C30" s="32">
        <f>SUM(F6:F8)</f>
        <v>0</v>
      </c>
      <c r="D30" s="34"/>
      <c r="E30" s="35"/>
      <c r="F30" s="32"/>
    </row>
    <row r="31" ht="40" customHeight="1" spans="1:6">
      <c r="A31" s="13" t="s">
        <v>0</v>
      </c>
      <c r="B31" s="36"/>
      <c r="C31" s="36"/>
      <c r="D31" s="37"/>
      <c r="E31" s="15"/>
      <c r="F31" s="13"/>
    </row>
    <row r="32" customHeight="1" spans="1:6">
      <c r="A32" s="16" t="s">
        <v>1</v>
      </c>
      <c r="B32" s="16"/>
      <c r="C32" s="16"/>
      <c r="D32" s="17"/>
      <c r="E32" s="18" t="s">
        <v>2</v>
      </c>
      <c r="F32" s="19"/>
    </row>
    <row r="33" customHeight="1" spans="1:6">
      <c r="A33" s="20" t="s">
        <v>19</v>
      </c>
      <c r="B33" s="20"/>
      <c r="C33" s="20"/>
      <c r="D33" s="21"/>
      <c r="E33" s="22"/>
      <c r="F33" s="20"/>
    </row>
    <row r="34" customHeight="1" spans="1:6">
      <c r="A34" s="23" t="s">
        <v>4</v>
      </c>
      <c r="B34" s="23" t="s">
        <v>5</v>
      </c>
      <c r="C34" s="23" t="s">
        <v>6</v>
      </c>
      <c r="D34" s="24" t="s">
        <v>7</v>
      </c>
      <c r="E34" s="25" t="s">
        <v>8</v>
      </c>
      <c r="F34" s="23" t="s">
        <v>9</v>
      </c>
    </row>
    <row r="35" customHeight="1" spans="1:6">
      <c r="A35" s="26">
        <v>202</v>
      </c>
      <c r="B35" s="26" t="s">
        <v>20</v>
      </c>
      <c r="C35" s="26"/>
      <c r="D35" s="26"/>
      <c r="E35" s="25"/>
      <c r="F35" s="23"/>
    </row>
    <row r="36" customHeight="1" spans="1:6">
      <c r="A36" s="26" t="s">
        <v>21</v>
      </c>
      <c r="B36" s="26" t="s">
        <v>22</v>
      </c>
      <c r="C36" s="26"/>
      <c r="D36" s="26"/>
      <c r="E36" s="25"/>
      <c r="F36" s="23"/>
    </row>
    <row r="37" customHeight="1" spans="1:6">
      <c r="A37" s="26" t="s">
        <v>23</v>
      </c>
      <c r="B37" s="26" t="s">
        <v>24</v>
      </c>
      <c r="C37" s="23" t="s">
        <v>25</v>
      </c>
      <c r="D37" s="23">
        <v>21.89</v>
      </c>
      <c r="E37" s="38"/>
      <c r="F37" s="39">
        <f>ROUND(D37*E37,0)</f>
        <v>0</v>
      </c>
    </row>
    <row r="38" customHeight="1" spans="1:6">
      <c r="A38" s="26" t="s">
        <v>26</v>
      </c>
      <c r="B38" s="26" t="s">
        <v>27</v>
      </c>
      <c r="C38" s="23" t="s">
        <v>25</v>
      </c>
      <c r="D38" s="23">
        <v>98.51</v>
      </c>
      <c r="E38" s="38"/>
      <c r="F38" s="39">
        <f>ROUND(D38*E38,0)</f>
        <v>0</v>
      </c>
    </row>
    <row r="39" customHeight="1" spans="1:6">
      <c r="A39" s="26" t="s">
        <v>28</v>
      </c>
      <c r="B39" s="26" t="s">
        <v>29</v>
      </c>
      <c r="C39" s="23"/>
      <c r="D39" s="23"/>
      <c r="E39" s="38"/>
      <c r="F39" s="39">
        <f t="shared" ref="F39:F44" si="0">ROUND(D39*E39,0)</f>
        <v>0</v>
      </c>
    </row>
    <row r="40" customHeight="1" spans="1:6">
      <c r="A40" s="26" t="s">
        <v>30</v>
      </c>
      <c r="B40" s="26" t="s">
        <v>31</v>
      </c>
      <c r="C40" s="23" t="s">
        <v>32</v>
      </c>
      <c r="D40" s="23">
        <v>100</v>
      </c>
      <c r="E40" s="38"/>
      <c r="F40" s="39">
        <f t="shared" si="0"/>
        <v>0</v>
      </c>
    </row>
    <row r="41" customHeight="1" spans="1:6">
      <c r="A41" s="26"/>
      <c r="B41" s="26"/>
      <c r="C41" s="23"/>
      <c r="D41" s="23"/>
      <c r="E41" s="38"/>
      <c r="F41" s="39">
        <f t="shared" si="0"/>
        <v>0</v>
      </c>
    </row>
    <row r="42" customHeight="1" spans="1:6">
      <c r="A42" s="26"/>
      <c r="B42" s="26"/>
      <c r="C42" s="23"/>
      <c r="D42" s="23"/>
      <c r="E42" s="38"/>
      <c r="F42" s="39">
        <f t="shared" si="0"/>
        <v>0</v>
      </c>
    </row>
    <row r="43" customHeight="1" spans="1:6">
      <c r="A43" s="26"/>
      <c r="B43" s="26"/>
      <c r="C43" s="23"/>
      <c r="D43" s="23"/>
      <c r="E43" s="38"/>
      <c r="F43" s="39">
        <f t="shared" si="0"/>
        <v>0</v>
      </c>
    </row>
    <row r="44" customHeight="1" spans="1:6">
      <c r="A44" s="26"/>
      <c r="B44" s="26"/>
      <c r="C44" s="23"/>
      <c r="D44" s="23"/>
      <c r="E44" s="38"/>
      <c r="F44" s="39">
        <f t="shared" si="0"/>
        <v>0</v>
      </c>
    </row>
    <row r="45" customHeight="1" spans="1:6">
      <c r="A45" s="26"/>
      <c r="B45" s="26"/>
      <c r="C45" s="23"/>
      <c r="D45" s="23"/>
      <c r="E45" s="38"/>
      <c r="F45" s="39"/>
    </row>
    <row r="46" customHeight="1" spans="1:6">
      <c r="A46" s="26"/>
      <c r="B46" s="26"/>
      <c r="C46" s="23"/>
      <c r="D46" s="23"/>
      <c r="E46" s="38"/>
      <c r="F46" s="39"/>
    </row>
    <row r="47" customHeight="1" spans="1:6">
      <c r="A47" s="26"/>
      <c r="B47" s="26"/>
      <c r="C47" s="23"/>
      <c r="D47" s="23"/>
      <c r="E47" s="38"/>
      <c r="F47" s="39">
        <f>ROUND(D47*E47,0)</f>
        <v>0</v>
      </c>
    </row>
    <row r="48" customHeight="1" spans="1:6">
      <c r="A48" s="40"/>
      <c r="B48" s="40"/>
      <c r="C48" s="41"/>
      <c r="D48" s="41"/>
      <c r="E48" s="38"/>
      <c r="F48" s="39"/>
    </row>
    <row r="49" customHeight="1" spans="1:6">
      <c r="A49" s="40"/>
      <c r="B49" s="40"/>
      <c r="C49" s="41"/>
      <c r="D49" s="41"/>
      <c r="E49" s="38"/>
      <c r="F49" s="39"/>
    </row>
    <row r="50" customHeight="1" spans="1:6">
      <c r="A50" s="40"/>
      <c r="B50" s="40"/>
      <c r="C50" s="41"/>
      <c r="D50" s="41"/>
      <c r="E50" s="38"/>
      <c r="F50" s="39">
        <f>ROUND(D50*E50,0)</f>
        <v>0</v>
      </c>
    </row>
    <row r="51" customHeight="1" spans="1:6">
      <c r="A51" s="41"/>
      <c r="B51" s="42"/>
      <c r="C51" s="43"/>
      <c r="D51" s="44"/>
      <c r="E51" s="38"/>
      <c r="F51" s="39"/>
    </row>
    <row r="52" customHeight="1" spans="1:6">
      <c r="A52" s="23"/>
      <c r="B52" s="26"/>
      <c r="C52" s="23"/>
      <c r="D52" s="27"/>
      <c r="E52" s="38"/>
      <c r="F52" s="39"/>
    </row>
    <row r="53" customHeight="1" spans="1:6">
      <c r="A53" s="23"/>
      <c r="B53" s="26"/>
      <c r="C53" s="23"/>
      <c r="D53" s="27"/>
      <c r="E53" s="38"/>
      <c r="F53" s="39"/>
    </row>
    <row r="54" customHeight="1" spans="1:6">
      <c r="A54" s="23"/>
      <c r="B54" s="26"/>
      <c r="C54" s="23"/>
      <c r="D54" s="27"/>
      <c r="E54" s="25"/>
      <c r="F54" s="23"/>
    </row>
    <row r="55" customHeight="1" spans="1:6">
      <c r="A55" s="23"/>
      <c r="B55" s="26"/>
      <c r="C55" s="23"/>
      <c r="D55" s="27"/>
      <c r="E55" s="25"/>
      <c r="F55" s="23"/>
    </row>
    <row r="56" customHeight="1" spans="1:6">
      <c r="A56" s="23"/>
      <c r="B56" s="26"/>
      <c r="C56" s="23"/>
      <c r="D56" s="27"/>
      <c r="E56" s="25"/>
      <c r="F56" s="23"/>
    </row>
    <row r="57" customHeight="1" spans="1:6">
      <c r="A57" s="23"/>
      <c r="B57" s="26"/>
      <c r="C57" s="23"/>
      <c r="D57" s="27"/>
      <c r="E57" s="25"/>
      <c r="F57" s="23"/>
    </row>
    <row r="58" customHeight="1" spans="1:6">
      <c r="A58" s="23"/>
      <c r="B58" s="26"/>
      <c r="C58" s="23"/>
      <c r="D58" s="27"/>
      <c r="E58" s="25"/>
      <c r="F58" s="23"/>
    </row>
    <row r="59" customHeight="1" spans="1:6">
      <c r="A59" s="32" t="s">
        <v>33</v>
      </c>
      <c r="B59" s="33"/>
      <c r="C59" s="32">
        <f>SUM(F37:F47)</f>
        <v>0</v>
      </c>
      <c r="D59" s="34"/>
      <c r="E59" s="35"/>
      <c r="F59" s="32"/>
    </row>
    <row r="60" ht="40" customHeight="1" spans="1:6">
      <c r="A60" s="13" t="s">
        <v>0</v>
      </c>
      <c r="B60" s="36"/>
      <c r="C60" s="36"/>
      <c r="D60" s="37"/>
      <c r="E60" s="15"/>
      <c r="F60" s="13"/>
    </row>
    <row r="61" customHeight="1" spans="1:6">
      <c r="A61" s="16" t="s">
        <v>1</v>
      </c>
      <c r="B61" s="16"/>
      <c r="C61" s="16"/>
      <c r="D61" s="17"/>
      <c r="E61" s="18" t="s">
        <v>2</v>
      </c>
      <c r="F61" s="19"/>
    </row>
    <row r="62" customHeight="1" spans="1:6">
      <c r="A62" s="20" t="s">
        <v>34</v>
      </c>
      <c r="B62" s="20"/>
      <c r="C62" s="20"/>
      <c r="D62" s="21"/>
      <c r="E62" s="22"/>
      <c r="F62" s="20"/>
    </row>
    <row r="63" ht="23" customHeight="1" spans="1:6">
      <c r="A63" s="23" t="s">
        <v>4</v>
      </c>
      <c r="B63" s="23" t="s">
        <v>5</v>
      </c>
      <c r="C63" s="23" t="s">
        <v>6</v>
      </c>
      <c r="D63" s="24" t="s">
        <v>7</v>
      </c>
      <c r="E63" s="25" t="s">
        <v>8</v>
      </c>
      <c r="F63" s="23" t="s">
        <v>9</v>
      </c>
    </row>
    <row r="64" s="8" customFormat="1" ht="23" customHeight="1" spans="1:6">
      <c r="A64" s="26">
        <v>304</v>
      </c>
      <c r="B64" s="26" t="s">
        <v>35</v>
      </c>
      <c r="C64" s="23"/>
      <c r="D64" s="23"/>
      <c r="E64" s="45"/>
      <c r="F64" s="41">
        <f t="shared" ref="F64:F78" si="1">ROUND(D64*E64,0)</f>
        <v>0</v>
      </c>
    </row>
    <row r="65" s="8" customFormat="1" ht="23" customHeight="1" spans="1:6">
      <c r="A65" s="26" t="s">
        <v>36</v>
      </c>
      <c r="B65" s="26" t="s">
        <v>37</v>
      </c>
      <c r="C65" s="23"/>
      <c r="D65" s="23"/>
      <c r="E65" s="45"/>
      <c r="F65" s="41">
        <f t="shared" si="1"/>
        <v>0</v>
      </c>
    </row>
    <row r="66" s="8" customFormat="1" ht="23" customHeight="1" spans="1:6">
      <c r="A66" s="26" t="s">
        <v>30</v>
      </c>
      <c r="B66" s="46" t="s">
        <v>38</v>
      </c>
      <c r="C66" s="23" t="s">
        <v>32</v>
      </c>
      <c r="D66" s="23">
        <v>547.29</v>
      </c>
      <c r="E66" s="45"/>
      <c r="F66" s="41">
        <f t="shared" si="1"/>
        <v>0</v>
      </c>
    </row>
    <row r="67" s="8" customFormat="1" ht="23" customHeight="1" spans="1:6">
      <c r="A67" s="26">
        <v>308</v>
      </c>
      <c r="B67" s="26" t="s">
        <v>39</v>
      </c>
      <c r="C67" s="23"/>
      <c r="D67" s="23"/>
      <c r="E67" s="45"/>
      <c r="F67" s="41">
        <f t="shared" si="1"/>
        <v>0</v>
      </c>
    </row>
    <row r="68" s="8" customFormat="1" ht="23" customHeight="1" spans="1:6">
      <c r="A68" s="26" t="s">
        <v>40</v>
      </c>
      <c r="B68" s="26" t="s">
        <v>41</v>
      </c>
      <c r="C68" s="23" t="s">
        <v>32</v>
      </c>
      <c r="D68" s="23">
        <f>547.29+100</f>
        <v>647.29</v>
      </c>
      <c r="E68" s="45"/>
      <c r="F68" s="41">
        <f t="shared" si="1"/>
        <v>0</v>
      </c>
    </row>
    <row r="69" s="8" customFormat="1" ht="23" customHeight="1" spans="1:6">
      <c r="A69" s="26" t="s">
        <v>42</v>
      </c>
      <c r="B69" s="26" t="s">
        <v>43</v>
      </c>
      <c r="C69" s="23" t="s">
        <v>32</v>
      </c>
      <c r="D69" s="23">
        <v>21549.01</v>
      </c>
      <c r="E69" s="45"/>
      <c r="F69" s="41">
        <f t="shared" si="1"/>
        <v>0</v>
      </c>
    </row>
    <row r="70" s="8" customFormat="1" ht="23" customHeight="1" spans="1:6">
      <c r="A70" s="26">
        <v>309</v>
      </c>
      <c r="B70" s="26" t="s">
        <v>44</v>
      </c>
      <c r="C70" s="23"/>
      <c r="D70" s="23"/>
      <c r="E70" s="45"/>
      <c r="F70" s="41">
        <f t="shared" si="1"/>
        <v>0</v>
      </c>
    </row>
    <row r="71" s="8" customFormat="1" ht="23" customHeight="1" spans="1:6">
      <c r="A71" s="26" t="s">
        <v>45</v>
      </c>
      <c r="B71" s="26" t="s">
        <v>46</v>
      </c>
      <c r="C71" s="23"/>
      <c r="D71" s="23"/>
      <c r="E71" s="45"/>
      <c r="F71" s="41">
        <f t="shared" si="1"/>
        <v>0</v>
      </c>
    </row>
    <row r="72" s="8" customFormat="1" ht="23" customHeight="1" spans="1:6">
      <c r="A72" s="26" t="s">
        <v>30</v>
      </c>
      <c r="B72" s="26" t="s">
        <v>47</v>
      </c>
      <c r="C72" s="23" t="s">
        <v>32</v>
      </c>
      <c r="D72" s="23">
        <f>547.29+21649.01</f>
        <v>22196.3</v>
      </c>
      <c r="E72" s="45"/>
      <c r="F72" s="41">
        <f t="shared" si="1"/>
        <v>0</v>
      </c>
    </row>
    <row r="73" s="8" customFormat="1" ht="23" customHeight="1" spans="1:6">
      <c r="A73" s="26" t="s">
        <v>48</v>
      </c>
      <c r="B73" s="26" t="s">
        <v>49</v>
      </c>
      <c r="C73" s="23"/>
      <c r="D73" s="23"/>
      <c r="E73" s="45"/>
      <c r="F73" s="41">
        <f t="shared" ref="F73:F80" si="2">ROUND(D73*E73,0)</f>
        <v>0</v>
      </c>
    </row>
    <row r="74" s="8" customFormat="1" ht="23" customHeight="1" spans="1:6">
      <c r="A74" s="26" t="s">
        <v>30</v>
      </c>
      <c r="B74" s="26" t="s">
        <v>50</v>
      </c>
      <c r="C74" s="23" t="s">
        <v>32</v>
      </c>
      <c r="D74" s="23">
        <v>49141.98</v>
      </c>
      <c r="E74" s="45"/>
      <c r="F74" s="41">
        <f t="shared" si="2"/>
        <v>0</v>
      </c>
    </row>
    <row r="75" s="8" customFormat="1" ht="23" customHeight="1" spans="1:6">
      <c r="A75" s="26" t="s">
        <v>51</v>
      </c>
      <c r="B75" s="26" t="s">
        <v>52</v>
      </c>
      <c r="C75" s="23" t="s">
        <v>32</v>
      </c>
      <c r="D75" s="23">
        <v>100</v>
      </c>
      <c r="E75" s="45"/>
      <c r="F75" s="41">
        <f t="shared" si="2"/>
        <v>0</v>
      </c>
    </row>
    <row r="76" s="8" customFormat="1" ht="23" customHeight="1" spans="1:6">
      <c r="A76" s="40">
        <v>315</v>
      </c>
      <c r="B76" s="40" t="s">
        <v>53</v>
      </c>
      <c r="C76" s="41"/>
      <c r="D76" s="41"/>
      <c r="E76" s="45"/>
      <c r="F76" s="41">
        <f t="shared" si="2"/>
        <v>0</v>
      </c>
    </row>
    <row r="77" s="8" customFormat="1" ht="23" customHeight="1" spans="1:6">
      <c r="A77" s="26" t="s">
        <v>30</v>
      </c>
      <c r="B77" s="40" t="s">
        <v>53</v>
      </c>
      <c r="C77" s="23" t="s">
        <v>32</v>
      </c>
      <c r="D77" s="41">
        <v>21549.01</v>
      </c>
      <c r="E77" s="45"/>
      <c r="F77" s="41">
        <f t="shared" si="2"/>
        <v>0</v>
      </c>
    </row>
    <row r="78" s="8" customFormat="1" ht="23" customHeight="1" spans="1:6">
      <c r="A78" s="40">
        <v>316</v>
      </c>
      <c r="B78" s="40" t="s">
        <v>54</v>
      </c>
      <c r="C78" s="41"/>
      <c r="D78" s="41"/>
      <c r="E78" s="45"/>
      <c r="F78" s="41">
        <f t="shared" si="2"/>
        <v>0</v>
      </c>
    </row>
    <row r="79" s="8" customFormat="1" ht="23" customHeight="1" spans="1:6">
      <c r="A79" s="26" t="s">
        <v>30</v>
      </c>
      <c r="B79" s="40" t="s">
        <v>55</v>
      </c>
      <c r="C79" s="41" t="s">
        <v>56</v>
      </c>
      <c r="D79" s="41">
        <v>5842</v>
      </c>
      <c r="E79" s="45"/>
      <c r="F79" s="41">
        <f t="shared" si="2"/>
        <v>0</v>
      </c>
    </row>
    <row r="80" s="8" customFormat="1" ht="23" customHeight="1" spans="1:6">
      <c r="A80" s="26" t="s">
        <v>23</v>
      </c>
      <c r="B80" s="40" t="s">
        <v>57</v>
      </c>
      <c r="C80" s="23" t="s">
        <v>32</v>
      </c>
      <c r="D80" s="41">
        <v>292.1</v>
      </c>
      <c r="E80" s="45"/>
      <c r="F80" s="41">
        <f t="shared" si="2"/>
        <v>0</v>
      </c>
    </row>
    <row r="81" s="8" customFormat="1" ht="23" customHeight="1" spans="1:6">
      <c r="A81" s="40"/>
      <c r="B81" s="40"/>
      <c r="C81" s="41"/>
      <c r="D81" s="41"/>
      <c r="E81" s="45"/>
      <c r="F81" s="41">
        <f t="shared" ref="F78:F83" si="3">ROUND(D81*E81,0)</f>
        <v>0</v>
      </c>
    </row>
    <row r="82" s="8" customFormat="1" ht="23" customHeight="1" spans="1:6">
      <c r="A82" s="40"/>
      <c r="B82" s="40"/>
      <c r="C82" s="41"/>
      <c r="D82" s="41"/>
      <c r="E82" s="45"/>
      <c r="F82" s="41">
        <f t="shared" si="3"/>
        <v>0</v>
      </c>
    </row>
    <row r="83" s="8" customFormat="1" ht="23" customHeight="1" spans="1:6">
      <c r="A83" s="40"/>
      <c r="B83" s="40"/>
      <c r="C83" s="41"/>
      <c r="D83" s="41"/>
      <c r="E83" s="45"/>
      <c r="F83" s="41">
        <f t="shared" si="3"/>
        <v>0</v>
      </c>
    </row>
    <row r="84" s="8" customFormat="1" ht="23" customHeight="1" spans="1:6">
      <c r="A84" s="32" t="s">
        <v>58</v>
      </c>
      <c r="B84" s="33"/>
      <c r="C84" s="32">
        <f>SUM(F64:F80)</f>
        <v>0</v>
      </c>
      <c r="D84" s="34"/>
      <c r="E84" s="35"/>
      <c r="F84" s="32"/>
    </row>
    <row r="85" ht="40" customHeight="1" spans="1:6">
      <c r="A85" s="13" t="s">
        <v>0</v>
      </c>
      <c r="B85" s="36"/>
      <c r="C85" s="36"/>
      <c r="D85" s="37"/>
      <c r="E85" s="15"/>
      <c r="F85" s="13"/>
    </row>
    <row r="86" customHeight="1" spans="1:6">
      <c r="A86" s="16" t="s">
        <v>1</v>
      </c>
      <c r="B86" s="16"/>
      <c r="C86" s="16"/>
      <c r="D86" s="17"/>
      <c r="E86" s="18" t="s">
        <v>2</v>
      </c>
      <c r="F86" s="19"/>
    </row>
    <row r="87" customHeight="1" spans="1:6">
      <c r="A87" s="20" t="s">
        <v>59</v>
      </c>
      <c r="B87" s="20"/>
      <c r="C87" s="20"/>
      <c r="D87" s="21"/>
      <c r="E87" s="22"/>
      <c r="F87" s="20"/>
    </row>
    <row r="88" customHeight="1" spans="1:6">
      <c r="A88" s="23" t="s">
        <v>4</v>
      </c>
      <c r="B88" s="23" t="s">
        <v>5</v>
      </c>
      <c r="C88" s="23" t="s">
        <v>6</v>
      </c>
      <c r="D88" s="24" t="s">
        <v>7</v>
      </c>
      <c r="E88" s="25" t="s">
        <v>8</v>
      </c>
      <c r="F88" s="23" t="s">
        <v>9</v>
      </c>
    </row>
    <row r="89" customHeight="1" spans="1:6">
      <c r="A89" s="26">
        <v>604</v>
      </c>
      <c r="B89" s="26" t="s">
        <v>60</v>
      </c>
      <c r="C89" s="26"/>
      <c r="D89" s="26"/>
      <c r="E89" s="45"/>
      <c r="F89" s="23"/>
    </row>
    <row r="90" customHeight="1" spans="1:6">
      <c r="A90" s="26" t="s">
        <v>61</v>
      </c>
      <c r="B90" s="26" t="s">
        <v>62</v>
      </c>
      <c r="C90" s="23" t="s">
        <v>63</v>
      </c>
      <c r="D90" s="23">
        <v>14</v>
      </c>
      <c r="E90" s="45"/>
      <c r="F90" s="41">
        <f>ROUND(D90*E90,0)</f>
        <v>0</v>
      </c>
    </row>
    <row r="91" customHeight="1" spans="1:6">
      <c r="A91" s="26" t="s">
        <v>64</v>
      </c>
      <c r="B91" s="26" t="s">
        <v>65</v>
      </c>
      <c r="C91" s="23" t="s">
        <v>66</v>
      </c>
      <c r="D91" s="23">
        <v>139</v>
      </c>
      <c r="E91" s="45"/>
      <c r="F91" s="41">
        <f>ROUND(D91*E91,0)</f>
        <v>0</v>
      </c>
    </row>
    <row r="92" customHeight="1" spans="1:6">
      <c r="A92" s="26"/>
      <c r="B92" s="26"/>
      <c r="C92" s="26"/>
      <c r="D92" s="26"/>
      <c r="E92" s="45"/>
      <c r="F92" s="41">
        <f>ROUND(D92*E92,0)</f>
        <v>0</v>
      </c>
    </row>
    <row r="93" customHeight="1" spans="1:6">
      <c r="A93" s="40"/>
      <c r="B93" s="40"/>
      <c r="C93" s="41"/>
      <c r="D93" s="41"/>
      <c r="E93" s="45"/>
      <c r="F93" s="41">
        <f>ROUND(D93*E93,0)</f>
        <v>0</v>
      </c>
    </row>
    <row r="94" customHeight="1" spans="1:6">
      <c r="A94" s="23"/>
      <c r="B94" s="26"/>
      <c r="C94" s="23"/>
      <c r="D94" s="47"/>
      <c r="E94" s="45"/>
      <c r="F94" s="41">
        <f t="shared" ref="F92:F100" si="4">ROUND(D94*E94,0)</f>
        <v>0</v>
      </c>
    </row>
    <row r="95" customHeight="1" spans="1:6">
      <c r="A95" s="23"/>
      <c r="B95" s="26"/>
      <c r="C95" s="23"/>
      <c r="D95" s="47"/>
      <c r="E95" s="45"/>
      <c r="F95" s="41">
        <f t="shared" si="4"/>
        <v>0</v>
      </c>
    </row>
    <row r="96" customHeight="1" spans="1:6">
      <c r="A96" s="23"/>
      <c r="B96" s="26"/>
      <c r="C96" s="23"/>
      <c r="D96" s="27"/>
      <c r="E96" s="25"/>
      <c r="F96" s="23">
        <f t="shared" si="4"/>
        <v>0</v>
      </c>
    </row>
    <row r="97" customHeight="1" spans="1:6">
      <c r="A97" s="23"/>
      <c r="B97" s="26"/>
      <c r="C97" s="23"/>
      <c r="D97" s="27"/>
      <c r="E97" s="25"/>
      <c r="F97" s="23">
        <f t="shared" si="4"/>
        <v>0</v>
      </c>
    </row>
    <row r="98" customHeight="1" spans="1:6">
      <c r="A98" s="23"/>
      <c r="B98" s="26"/>
      <c r="C98" s="23"/>
      <c r="D98" s="27"/>
      <c r="E98" s="25"/>
      <c r="F98" s="23">
        <f t="shared" si="4"/>
        <v>0</v>
      </c>
    </row>
    <row r="99" customHeight="1" spans="1:6">
      <c r="A99" s="23"/>
      <c r="B99" s="26"/>
      <c r="C99" s="23"/>
      <c r="D99" s="27"/>
      <c r="E99" s="25"/>
      <c r="F99" s="23">
        <f t="shared" si="4"/>
        <v>0</v>
      </c>
    </row>
    <row r="100" customHeight="1" spans="1:6">
      <c r="A100" s="23"/>
      <c r="B100" s="26"/>
      <c r="C100" s="23"/>
      <c r="D100" s="27"/>
      <c r="E100" s="25"/>
      <c r="F100" s="23">
        <f t="shared" si="4"/>
        <v>0</v>
      </c>
    </row>
    <row r="101" customHeight="1" spans="1:6">
      <c r="A101" s="23"/>
      <c r="B101" s="26"/>
      <c r="C101" s="23"/>
      <c r="D101" s="27"/>
      <c r="E101" s="25"/>
      <c r="F101" s="23"/>
    </row>
    <row r="102" customHeight="1" spans="1:6">
      <c r="A102" s="23"/>
      <c r="B102" s="26"/>
      <c r="C102" s="23"/>
      <c r="D102" s="27"/>
      <c r="E102" s="25"/>
      <c r="F102" s="23"/>
    </row>
    <row r="103" customHeight="1" spans="1:6">
      <c r="A103" s="23"/>
      <c r="B103" s="26"/>
      <c r="C103" s="23"/>
      <c r="D103" s="27"/>
      <c r="E103" s="25"/>
      <c r="F103" s="23"/>
    </row>
    <row r="104" customHeight="1" spans="1:6">
      <c r="A104" s="23"/>
      <c r="B104" s="26"/>
      <c r="C104" s="23"/>
      <c r="D104" s="27"/>
      <c r="E104" s="25"/>
      <c r="F104" s="23"/>
    </row>
    <row r="105" customHeight="1" spans="1:6">
      <c r="A105" s="23"/>
      <c r="B105" s="26"/>
      <c r="C105" s="23"/>
      <c r="D105" s="27"/>
      <c r="E105" s="25"/>
      <c r="F105" s="23"/>
    </row>
    <row r="106" customHeight="1" spans="1:6">
      <c r="A106" s="23"/>
      <c r="B106" s="26"/>
      <c r="C106" s="23"/>
      <c r="D106" s="27"/>
      <c r="E106" s="25"/>
      <c r="F106" s="23"/>
    </row>
    <row r="107" customHeight="1" spans="1:6">
      <c r="A107" s="23"/>
      <c r="B107" s="26"/>
      <c r="C107" s="23"/>
      <c r="D107" s="27"/>
      <c r="E107" s="25"/>
      <c r="F107" s="23"/>
    </row>
    <row r="108" customHeight="1" spans="1:6">
      <c r="A108" s="23"/>
      <c r="B108" s="26"/>
      <c r="C108" s="23"/>
      <c r="D108" s="27"/>
      <c r="E108" s="25"/>
      <c r="F108" s="23"/>
    </row>
    <row r="109" customHeight="1" spans="1:6">
      <c r="A109" s="23"/>
      <c r="B109" s="26"/>
      <c r="C109" s="23"/>
      <c r="D109" s="27"/>
      <c r="E109" s="25"/>
      <c r="F109" s="23"/>
    </row>
    <row r="110" customHeight="1" spans="1:6">
      <c r="A110" s="23"/>
      <c r="B110" s="26"/>
      <c r="C110" s="23"/>
      <c r="D110" s="27"/>
      <c r="E110" s="25"/>
      <c r="F110" s="23"/>
    </row>
    <row r="111" customHeight="1" spans="1:6">
      <c r="A111" s="23"/>
      <c r="B111" s="26"/>
      <c r="C111" s="23"/>
      <c r="D111" s="27"/>
      <c r="E111" s="25"/>
      <c r="F111" s="23"/>
    </row>
    <row r="112" customHeight="1" spans="1:6">
      <c r="A112" s="23"/>
      <c r="B112" s="26"/>
      <c r="C112" s="23"/>
      <c r="D112" s="27"/>
      <c r="E112" s="25"/>
      <c r="F112" s="23"/>
    </row>
    <row r="113" customHeight="1" spans="1:6">
      <c r="A113" s="23"/>
      <c r="B113" s="26"/>
      <c r="C113" s="23"/>
      <c r="D113" s="27"/>
      <c r="E113" s="25"/>
      <c r="F113" s="23"/>
    </row>
    <row r="114" customHeight="1" spans="1:6">
      <c r="A114" s="32" t="s">
        <v>67</v>
      </c>
      <c r="B114" s="33"/>
      <c r="C114" s="48">
        <f>SUM(F90:F91)</f>
        <v>0</v>
      </c>
      <c r="D114" s="49"/>
      <c r="E114" s="48"/>
      <c r="F114" s="48"/>
    </row>
  </sheetData>
  <sheetProtection password="D01E" sheet="1" selectLockedCells="1" formatColumns="0" formatRows="0" objects="1"/>
  <mergeCells count="24">
    <mergeCell ref="A1:F1"/>
    <mergeCell ref="A2:D2"/>
    <mergeCell ref="E2:F2"/>
    <mergeCell ref="A3:F3"/>
    <mergeCell ref="A30:B30"/>
    <mergeCell ref="C30:F30"/>
    <mergeCell ref="A31:F31"/>
    <mergeCell ref="A32:D32"/>
    <mergeCell ref="E32:F32"/>
    <mergeCell ref="A33:F33"/>
    <mergeCell ref="A59:B59"/>
    <mergeCell ref="C59:F59"/>
    <mergeCell ref="A60:F60"/>
    <mergeCell ref="A61:D61"/>
    <mergeCell ref="E61:F61"/>
    <mergeCell ref="A62:F62"/>
    <mergeCell ref="A84:B84"/>
    <mergeCell ref="C84:F84"/>
    <mergeCell ref="A85:F85"/>
    <mergeCell ref="A86:D86"/>
    <mergeCell ref="E86:F86"/>
    <mergeCell ref="A87:F87"/>
    <mergeCell ref="A114:B114"/>
    <mergeCell ref="C114:F114"/>
  </mergeCells>
  <pageMargins left="0.7875" right="0.215" top="0.315" bottom="0.315" header="0" footer="0"/>
  <pageSetup paperSize="9" fitToWidth="0" fitToHeight="0" orientation="portrait"/>
  <headerFooter alignWithMargins="0"/>
  <rowBreaks count="4" manualBreakCount="4">
    <brk id="30" max="16383" man="1"/>
    <brk id="59" max="16383" man="1"/>
    <brk id="8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Zeros="0" workbookViewId="0">
      <selection activeCell="G16" sqref="G16"/>
    </sheetView>
  </sheetViews>
  <sheetFormatPr defaultColWidth="9" defaultRowHeight="14.25" outlineLevelCol="6"/>
  <cols>
    <col min="1" max="1" width="9.5" style="1" customWidth="1"/>
    <col min="2" max="2" width="11.75" style="1" customWidth="1"/>
    <col min="3" max="3" width="6.75" style="1" customWidth="1"/>
    <col min="4" max="4" width="17.625" style="1" customWidth="1"/>
    <col min="5" max="5" width="8.125" style="1" customWidth="1"/>
    <col min="6" max="6" width="8.5" style="1" customWidth="1"/>
    <col min="7" max="7" width="18.625" style="1" customWidth="1"/>
    <col min="8" max="16384" width="9" style="1"/>
  </cols>
  <sheetData>
    <row r="1" ht="32.95" customHeight="1" spans="1:6">
      <c r="A1" s="2" t="s">
        <v>68</v>
      </c>
      <c r="B1" s="2"/>
      <c r="C1" s="2"/>
      <c r="D1" s="2"/>
      <c r="E1" s="2"/>
      <c r="F1" s="2"/>
    </row>
    <row r="2" ht="25" customHeight="1" spans="1:7">
      <c r="A2" s="3" t="s">
        <v>69</v>
      </c>
      <c r="B2" s="3"/>
      <c r="C2" s="3"/>
      <c r="D2" s="3"/>
      <c r="E2" s="3"/>
      <c r="F2" s="4" t="s">
        <v>2</v>
      </c>
      <c r="G2" s="4"/>
    </row>
    <row r="3" ht="35" customHeight="1" spans="1:7">
      <c r="A3" s="5" t="s">
        <v>70</v>
      </c>
      <c r="B3" s="5" t="s">
        <v>71</v>
      </c>
      <c r="C3" s="5" t="s">
        <v>72</v>
      </c>
      <c r="D3" s="5"/>
      <c r="E3" s="5"/>
      <c r="F3" s="5"/>
      <c r="G3" s="6" t="s">
        <v>73</v>
      </c>
    </row>
    <row r="4" ht="30" customHeight="1" spans="1:7">
      <c r="A4" s="5" t="s">
        <v>74</v>
      </c>
      <c r="B4" s="5" t="s">
        <v>75</v>
      </c>
      <c r="C4" s="5" t="s">
        <v>3</v>
      </c>
      <c r="D4" s="5"/>
      <c r="E4" s="5"/>
      <c r="F4" s="5"/>
      <c r="G4" s="7">
        <f>'X221天义至北场子K55+444-K69+844路面养护工程'!C30</f>
        <v>0</v>
      </c>
    </row>
    <row r="5" ht="30" customHeight="1" spans="1:7">
      <c r="A5" s="5" t="s">
        <v>76</v>
      </c>
      <c r="B5" s="5" t="s">
        <v>77</v>
      </c>
      <c r="C5" s="5" t="s">
        <v>19</v>
      </c>
      <c r="D5" s="5"/>
      <c r="E5" s="5"/>
      <c r="F5" s="5"/>
      <c r="G5" s="7">
        <f>'X221天义至北场子K55+444-K69+844路面养护工程'!C59</f>
        <v>0</v>
      </c>
    </row>
    <row r="6" ht="30" customHeight="1" spans="1:7">
      <c r="A6" s="5" t="s">
        <v>78</v>
      </c>
      <c r="B6" s="5" t="s">
        <v>79</v>
      </c>
      <c r="C6" s="5" t="s">
        <v>34</v>
      </c>
      <c r="D6" s="5"/>
      <c r="E6" s="5"/>
      <c r="F6" s="5"/>
      <c r="G6" s="7">
        <f>'X221天义至北场子K55+444-K69+844路面养护工程'!C84</f>
        <v>0</v>
      </c>
    </row>
    <row r="7" ht="30" customHeight="1" spans="1:7">
      <c r="A7" s="5" t="s">
        <v>80</v>
      </c>
      <c r="B7" s="5" t="s">
        <v>81</v>
      </c>
      <c r="C7" s="5" t="s">
        <v>82</v>
      </c>
      <c r="D7" s="5"/>
      <c r="E7" s="5"/>
      <c r="F7" s="5"/>
      <c r="G7" s="7"/>
    </row>
    <row r="8" ht="30" customHeight="1" spans="1:7">
      <c r="A8" s="5" t="s">
        <v>83</v>
      </c>
      <c r="B8" s="5" t="s">
        <v>84</v>
      </c>
      <c r="C8" s="5" t="s">
        <v>85</v>
      </c>
      <c r="D8" s="5"/>
      <c r="E8" s="5"/>
      <c r="F8" s="5"/>
      <c r="G8" s="7"/>
    </row>
    <row r="9" ht="30" customHeight="1" spans="1:7">
      <c r="A9" s="5" t="s">
        <v>86</v>
      </c>
      <c r="B9" s="5" t="s">
        <v>87</v>
      </c>
      <c r="C9" s="5" t="s">
        <v>59</v>
      </c>
      <c r="D9" s="5"/>
      <c r="E9" s="5"/>
      <c r="F9" s="5"/>
      <c r="G9" s="7">
        <f>'X221天义至北场子K55+444-K69+844路面养护工程'!C114</f>
        <v>0</v>
      </c>
    </row>
    <row r="10" ht="30" customHeight="1" spans="1:7">
      <c r="A10" s="5" t="s">
        <v>88</v>
      </c>
      <c r="B10" s="5" t="s">
        <v>89</v>
      </c>
      <c r="C10" s="5" t="s">
        <v>90</v>
      </c>
      <c r="D10" s="5"/>
      <c r="E10" s="5"/>
      <c r="F10" s="5"/>
      <c r="G10" s="7"/>
    </row>
    <row r="11" ht="30" customHeight="1" spans="1:7">
      <c r="A11" s="5" t="s">
        <v>91</v>
      </c>
      <c r="B11" s="5" t="s">
        <v>92</v>
      </c>
      <c r="C11" s="5"/>
      <c r="D11" s="5"/>
      <c r="E11" s="5"/>
      <c r="F11" s="5"/>
      <c r="G11" s="7">
        <f>SUM(G4:G10)</f>
        <v>0</v>
      </c>
    </row>
    <row r="12" ht="30" customHeight="1" spans="1:7">
      <c r="A12" s="5" t="s">
        <v>93</v>
      </c>
      <c r="B12" s="5" t="s">
        <v>94</v>
      </c>
      <c r="C12" s="5"/>
      <c r="D12" s="5"/>
      <c r="E12" s="5"/>
      <c r="F12" s="5"/>
      <c r="G12" s="7">
        <v>0</v>
      </c>
    </row>
    <row r="13" ht="30" customHeight="1" spans="1:7">
      <c r="A13" s="5" t="s">
        <v>95</v>
      </c>
      <c r="B13" s="7" t="s">
        <v>96</v>
      </c>
      <c r="C13" s="7"/>
      <c r="D13" s="7"/>
      <c r="E13" s="7"/>
      <c r="F13" s="7"/>
      <c r="G13" s="7">
        <f>G11-G12</f>
        <v>0</v>
      </c>
    </row>
    <row r="14" ht="30" customHeight="1" spans="1:7">
      <c r="A14" s="5" t="s">
        <v>97</v>
      </c>
      <c r="B14" s="5" t="s">
        <v>98</v>
      </c>
      <c r="C14" s="5"/>
      <c r="D14" s="5"/>
      <c r="E14" s="5"/>
      <c r="F14" s="5"/>
      <c r="G14" s="7">
        <v>0</v>
      </c>
    </row>
    <row r="15" ht="30" customHeight="1" spans="1:7">
      <c r="A15" s="5" t="s">
        <v>99</v>
      </c>
      <c r="B15" s="5" t="s">
        <v>100</v>
      </c>
      <c r="C15" s="5"/>
      <c r="D15" s="5"/>
      <c r="E15" s="5"/>
      <c r="F15" s="5"/>
      <c r="G15" s="7">
        <v>0</v>
      </c>
    </row>
    <row r="16" ht="30" customHeight="1" spans="1:7">
      <c r="A16" s="5" t="s">
        <v>101</v>
      </c>
      <c r="B16" s="5" t="s">
        <v>102</v>
      </c>
      <c r="C16" s="5"/>
      <c r="D16" s="5"/>
      <c r="E16" s="5"/>
      <c r="F16" s="5"/>
      <c r="G16" s="7">
        <f>G11+G14+G15</f>
        <v>0</v>
      </c>
    </row>
  </sheetData>
  <sheetProtection password="D01E" sheet="1" selectLockedCells="1" formatColumns="0" formatRows="0" objects="1"/>
  <mergeCells count="17">
    <mergeCell ref="A1:F1"/>
    <mergeCell ref="A2:E2"/>
    <mergeCell ref="F2:G2"/>
    <mergeCell ref="C3:F3"/>
    <mergeCell ref="C4:F4"/>
    <mergeCell ref="C5:F5"/>
    <mergeCell ref="C6:F6"/>
    <mergeCell ref="C7:F7"/>
    <mergeCell ref="C8:F8"/>
    <mergeCell ref="C9:F9"/>
    <mergeCell ref="C10:F10"/>
    <mergeCell ref="B11:F11"/>
    <mergeCell ref="B12:F12"/>
    <mergeCell ref="B13:F13"/>
    <mergeCell ref="B14:F14"/>
    <mergeCell ref="B15:F15"/>
    <mergeCell ref="B16:F16"/>
  </mergeCells>
  <pageMargins left="0.98" right="0.12" top="0.315" bottom="0.315" header="0" footer="0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X221天义至北场子K55+444-K69+844路面养护工程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仙女味的猫</cp:lastModifiedBy>
  <dcterms:created xsi:type="dcterms:W3CDTF">2022-05-09T09:31:00Z</dcterms:created>
  <dcterms:modified xsi:type="dcterms:W3CDTF">2022-09-29T08:05:15Z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8FABDB77FA5846679D56542C6432BBEC</vt:lpwstr>
  </property>
  <property fmtid="{D5CDD505-2E9C-101B-9397-08002B2CF9AE}" pid="3" name="KSOProductBuildVer">
    <vt:lpwstr>2052-11.1.0.12598</vt:lpwstr>
  </property>
</Properties>
</file>