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tabRatio="685" activeTab="1"/>
  </bookViews>
  <sheets>
    <sheet name="工程量清单说明" sheetId="3" r:id="rId1"/>
    <sheet name="天义-北场子" sheetId="1" r:id="rId2"/>
    <sheet name="投标报价汇总表" sheetId="2" r:id="rId3"/>
  </sheets>
  <calcPr calcId="144525"/>
</workbook>
</file>

<file path=xl/sharedStrings.xml><?xml version="1.0" encoding="utf-8"?>
<sst xmlns="http://schemas.openxmlformats.org/spreadsheetml/2006/main" count="134" uniqueCount="102">
  <si>
    <r>
      <rPr>
        <b/>
        <sz val="15"/>
        <rFont val="宋体"/>
        <charset val="134"/>
      </rPr>
      <t>第五章</t>
    </r>
    <r>
      <rPr>
        <b/>
        <sz val="15"/>
        <rFont val="宋体"/>
        <charset val="0"/>
      </rPr>
      <t xml:space="preserve">  </t>
    </r>
    <r>
      <rPr>
        <b/>
        <sz val="15"/>
        <rFont val="宋体"/>
        <charset val="134"/>
      </rPr>
      <t>工程量清单</t>
    </r>
  </si>
  <si>
    <r>
      <rPr>
        <b/>
        <sz val="12"/>
        <rFont val="宋体"/>
        <charset val="0"/>
      </rPr>
      <t xml:space="preserve">1. </t>
    </r>
    <r>
      <rPr>
        <b/>
        <sz val="12"/>
        <rFont val="宋体"/>
        <charset val="134"/>
      </rPr>
      <t>工程量清单说明</t>
    </r>
  </si>
  <si>
    <r>
      <rPr>
        <sz val="12"/>
        <rFont val="宋体"/>
        <charset val="0"/>
      </rPr>
      <t xml:space="preserve">        1.1  </t>
    </r>
    <r>
      <rPr>
        <sz val="12"/>
        <rFont val="宋体"/>
        <charset val="134"/>
      </rPr>
      <t xml:space="preserve">本工程量清单是根据招标文件中包括的有合同约束力的工程量清单计量规则、图纸以及有关工程量清单的国家标准、行业标准、合同条款中约定的其他规则编制。约定计量规则中没有的子目，其工程量按照有合同约束力的图纸所标示尺寸的理论净量计算。计量采用中华人民共和国法定计量单位。
</t>
    </r>
  </si>
  <si>
    <r>
      <rPr>
        <sz val="12"/>
        <rFont val="宋体"/>
        <charset val="0"/>
      </rPr>
      <t xml:space="preserve">        1.2  </t>
    </r>
    <r>
      <rPr>
        <sz val="12"/>
        <rFont val="宋体"/>
        <charset val="134"/>
      </rPr>
      <t xml:space="preserve">本工程量清单应与招标文件中的投标人须知，通用合同条款、专用合同条款、工程量清单计量规则、技术规范及图纸等一起阅读和理解。
</t>
    </r>
  </si>
  <si>
    <r>
      <rPr>
        <sz val="12"/>
        <rFont val="宋体"/>
        <charset val="0"/>
      </rPr>
      <t xml:space="preserve">        1.3  </t>
    </r>
    <r>
      <rPr>
        <sz val="12"/>
        <rFont val="宋体"/>
        <charset val="134"/>
      </rPr>
      <t>本工程量清单中所列工程数量是估算的或设计的预计数量，仅作为投标报价的共同基础，不能作为最终结算与支付的依据。实际支付应按实际完成的工程量，由承包人按工程量清单计量规则规定的计量方法，以监理人认可的尺寸、断面计量，按本工程量清单的单价和总额价计算支付金额；或根据具体情况，按合同条款第</t>
    </r>
    <r>
      <rPr>
        <sz val="12"/>
        <rFont val="宋体"/>
        <charset val="0"/>
      </rPr>
      <t>15.4</t>
    </r>
    <r>
      <rPr>
        <sz val="12"/>
        <rFont val="宋体"/>
        <charset val="134"/>
      </rPr>
      <t xml:space="preserve">款的规定，按监理人确定的单价或总额价计算支付额。
</t>
    </r>
  </si>
  <si>
    <r>
      <rPr>
        <sz val="12"/>
        <rFont val="宋体"/>
        <charset val="0"/>
      </rPr>
      <t xml:space="preserve">        1.4  </t>
    </r>
    <r>
      <rPr>
        <sz val="12"/>
        <rFont val="宋体"/>
        <charset val="134"/>
      </rPr>
      <t>工程量清单各章是按第八章</t>
    </r>
    <r>
      <rPr>
        <sz val="12"/>
        <rFont val="宋体"/>
        <charset val="0"/>
      </rPr>
      <t>“</t>
    </r>
    <r>
      <rPr>
        <sz val="12"/>
        <rFont val="宋体"/>
        <charset val="134"/>
      </rPr>
      <t>工程量清单计量规则</t>
    </r>
    <r>
      <rPr>
        <sz val="12"/>
        <rFont val="宋体"/>
        <charset val="0"/>
      </rPr>
      <t>”</t>
    </r>
    <r>
      <rPr>
        <sz val="12"/>
        <rFont val="宋体"/>
        <charset val="134"/>
      </rPr>
      <t>、第七章</t>
    </r>
    <r>
      <rPr>
        <sz val="12"/>
        <rFont val="宋体"/>
        <charset val="0"/>
      </rPr>
      <t>“</t>
    </r>
    <r>
      <rPr>
        <sz val="12"/>
        <rFont val="宋体"/>
        <charset val="134"/>
      </rPr>
      <t>技术规范</t>
    </r>
    <r>
      <rPr>
        <sz val="12"/>
        <rFont val="宋体"/>
        <charset val="0"/>
      </rPr>
      <t>”</t>
    </r>
    <r>
      <rPr>
        <sz val="12"/>
        <rFont val="宋体"/>
        <charset val="134"/>
      </rPr>
      <t>的相应章次编号的，因此，工程量清单中各章的工程子目的范围与计量等应与</t>
    </r>
    <r>
      <rPr>
        <sz val="12"/>
        <rFont val="宋体"/>
        <charset val="0"/>
      </rPr>
      <t>“</t>
    </r>
    <r>
      <rPr>
        <sz val="12"/>
        <rFont val="宋体"/>
        <charset val="134"/>
      </rPr>
      <t>工程量清单计量规则</t>
    </r>
    <r>
      <rPr>
        <sz val="12"/>
        <rFont val="宋体"/>
        <charset val="0"/>
      </rPr>
      <t>”</t>
    </r>
    <r>
      <rPr>
        <sz val="12"/>
        <rFont val="宋体"/>
        <charset val="134"/>
      </rPr>
      <t>、</t>
    </r>
    <r>
      <rPr>
        <sz val="12"/>
        <rFont val="宋体"/>
        <charset val="0"/>
      </rPr>
      <t>“</t>
    </r>
    <r>
      <rPr>
        <sz val="12"/>
        <rFont val="宋体"/>
        <charset val="134"/>
      </rPr>
      <t>技术规范</t>
    </r>
    <r>
      <rPr>
        <sz val="12"/>
        <rFont val="宋体"/>
        <charset val="0"/>
      </rPr>
      <t>”</t>
    </r>
    <r>
      <rPr>
        <sz val="12"/>
        <rFont val="宋体"/>
        <charset val="134"/>
      </rPr>
      <t xml:space="preserve">相应章节的范围、计量与支付条款结合起来理解或解释。
</t>
    </r>
  </si>
  <si>
    <r>
      <rPr>
        <sz val="12"/>
        <rFont val="宋体"/>
        <charset val="0"/>
      </rPr>
      <t xml:space="preserve">        1.5  </t>
    </r>
    <r>
      <rPr>
        <sz val="12"/>
        <rFont val="宋体"/>
        <charset val="134"/>
      </rPr>
      <t>对作业和材料的一般说明或规定，未重复写入工程量清单内，在给工程量清单各子目标价前，应参阅第七章</t>
    </r>
    <r>
      <rPr>
        <sz val="12"/>
        <rFont val="宋体"/>
        <charset val="0"/>
      </rPr>
      <t>“</t>
    </r>
    <r>
      <rPr>
        <sz val="12"/>
        <rFont val="宋体"/>
        <charset val="134"/>
      </rPr>
      <t>技术规范</t>
    </r>
    <r>
      <rPr>
        <sz val="12"/>
        <rFont val="宋体"/>
        <charset val="0"/>
      </rPr>
      <t>”</t>
    </r>
    <r>
      <rPr>
        <sz val="12"/>
        <rFont val="宋体"/>
        <charset val="134"/>
      </rPr>
      <t xml:space="preserve">的有关内容。
</t>
    </r>
  </si>
  <si>
    <r>
      <rPr>
        <sz val="12"/>
        <rFont val="宋体"/>
        <charset val="0"/>
      </rPr>
      <t xml:space="preserve">        1.6  </t>
    </r>
    <r>
      <rPr>
        <sz val="12"/>
        <rFont val="宋体"/>
        <charset val="134"/>
      </rPr>
      <t xml:space="preserve">工程量清单中所列工程量的变动，丝毫不会降低或影响合同条款的效力，也不免除承包人按规定的标准进行施工和修复缺陷的责任。
</t>
    </r>
  </si>
  <si>
    <r>
      <rPr>
        <sz val="12"/>
        <rFont val="宋体"/>
        <charset val="0"/>
      </rPr>
      <t xml:space="preserve">        1.7  </t>
    </r>
    <r>
      <rPr>
        <sz val="12"/>
        <rFont val="宋体"/>
        <charset val="134"/>
      </rPr>
      <t>图纸中所列的工程数量表及数量汇总表仅是提供资料，不是工程量清单的外延。当图纸与工程量清单所列数量不一致时，以工程量清单所列数量作为报价的依据。</t>
    </r>
  </si>
  <si>
    <r>
      <rPr>
        <b/>
        <sz val="12"/>
        <rFont val="宋体"/>
        <charset val="0"/>
      </rPr>
      <t xml:space="preserve">2. </t>
    </r>
    <r>
      <rPr>
        <b/>
        <sz val="12"/>
        <rFont val="宋体"/>
        <charset val="134"/>
      </rPr>
      <t>投标报价的说明</t>
    </r>
  </si>
  <si>
    <r>
      <rPr>
        <sz val="12"/>
        <rFont val="宋体"/>
        <charset val="0"/>
      </rPr>
      <t xml:space="preserve">        2.1  </t>
    </r>
    <r>
      <rPr>
        <sz val="12"/>
        <rFont val="宋体"/>
        <charset val="134"/>
      </rPr>
      <t xml:space="preserve">工程量清单中的每一子目（有数量）须填入单价或价格，且只允许有一个报价。
</t>
    </r>
  </si>
  <si>
    <r>
      <rPr>
        <sz val="12"/>
        <rFont val="宋体"/>
        <charset val="0"/>
      </rPr>
      <t xml:space="preserve">        2.2  </t>
    </r>
    <r>
      <rPr>
        <sz val="12"/>
        <rFont val="宋体"/>
        <charset val="134"/>
      </rPr>
      <t xml:space="preserve">除非合同另有规定，工程量清单中有标价的单价和总额价均已包括了为实施和完成合同工程所需的劳务、材料、机械、质检（自检）、安装、缺陷修复、管理、保险、税费、利润等费用，以及合同明示或暗示的所有责任、义务和一般风险。
</t>
    </r>
  </si>
  <si>
    <r>
      <rPr>
        <sz val="12"/>
        <rFont val="宋体"/>
        <charset val="0"/>
      </rPr>
      <t xml:space="preserve">        2.3  </t>
    </r>
    <r>
      <rPr>
        <sz val="12"/>
        <rFont val="宋体"/>
        <charset val="134"/>
      </rPr>
      <t xml:space="preserve">工程量清单中投标人没有填入单价或价格的子目，其费用视为已分摊在工程量清单中其他相关子目的单价或价格之中。承包人必须按监理人指令完成工程量清单中未填入单价或价格的子目，但不能得到结算与支付。
</t>
    </r>
  </si>
  <si>
    <r>
      <rPr>
        <sz val="12"/>
        <rFont val="宋体"/>
        <charset val="0"/>
      </rPr>
      <t xml:space="preserve">        2.4</t>
    </r>
    <r>
      <rPr>
        <sz val="12"/>
        <rFont val="宋体"/>
        <charset val="134"/>
      </rPr>
      <t xml:space="preserve">符合合同条款规定的全部费用应认为已被计入有标价的工程量清单所列各子目之中，未列子目不予计量的工作，其费用应视为已分摊在本合同工程的有关子目的单价或总额价之中。
</t>
    </r>
  </si>
  <si>
    <r>
      <rPr>
        <sz val="12"/>
        <rFont val="宋体"/>
        <charset val="0"/>
      </rPr>
      <t xml:space="preserve">        2.5  </t>
    </r>
    <r>
      <rPr>
        <sz val="12"/>
        <rFont val="宋体"/>
        <charset val="134"/>
      </rPr>
      <t xml:space="preserve">承包人用于本合同工程的各类装备的提供、运输、维护、拆卸、拼装等支付的费用，已包括在工程量清单的单价或总额价之中。
</t>
    </r>
  </si>
  <si>
    <r>
      <rPr>
        <sz val="12"/>
        <rFont val="宋体"/>
        <charset val="0"/>
      </rPr>
      <t xml:space="preserve">        2.6  </t>
    </r>
    <r>
      <rPr>
        <sz val="12"/>
        <rFont val="宋体"/>
        <charset val="134"/>
      </rPr>
      <t>工程量清单中各项金额均以人民币（元）结算。</t>
    </r>
  </si>
  <si>
    <r>
      <rPr>
        <sz val="12"/>
        <rFont val="宋体"/>
        <charset val="0"/>
      </rPr>
      <t xml:space="preserve">        2.7  暂列金额（不含计日工总额）的数量及拟用子目的说明：</t>
    </r>
    <r>
      <rPr>
        <b/>
        <sz val="12"/>
        <rFont val="宋体"/>
        <charset val="0"/>
      </rPr>
      <t>无</t>
    </r>
    <r>
      <rPr>
        <sz val="12"/>
        <rFont val="宋体"/>
        <charset val="0"/>
      </rPr>
      <t xml:space="preserve">。 </t>
    </r>
  </si>
  <si>
    <r>
      <rPr>
        <b/>
        <sz val="12"/>
        <rFont val="宋体"/>
        <charset val="0"/>
      </rPr>
      <t xml:space="preserve">3. </t>
    </r>
    <r>
      <rPr>
        <b/>
        <sz val="12"/>
        <rFont val="宋体"/>
        <charset val="134"/>
      </rPr>
      <t>计日工说明</t>
    </r>
  </si>
  <si>
    <r>
      <rPr>
        <b/>
        <sz val="12"/>
        <rFont val="宋体"/>
        <charset val="0"/>
      </rPr>
      <t xml:space="preserve">4. </t>
    </r>
    <r>
      <rPr>
        <b/>
        <sz val="12"/>
        <rFont val="宋体"/>
        <charset val="134"/>
      </rPr>
      <t>其它说明</t>
    </r>
  </si>
  <si>
    <t xml:space="preserve">     4.1本项目建筑工程一切险、第三方责任险、承包人装备险、承包人职工的（人身）事故险和农（牧）民工人身意外伤害险、进场的材料及工程设备险、工伤险、安全生产责任险及其他规定的险种由承包人自行投保，保险费由承包人承担并支付，并包含在所报的单价或总额价中，不单独报价。由于承包人未投保所造成的一切损失或索赔，均由承包人自行承担责任。</t>
  </si>
  <si>
    <t xml:space="preserve">     4.2为确保将安全施工措施落到实处，投标人应根据《公路水运工程安全生产监督管理办法》（交通运输部令2017年第25号）以及《关于印发&lt;企业安全生产费用提取和使用管理办法&gt;的通知》（财企[2012]16号）的规定，在投标总价中计入安全生产费用，安全生产费用以固定金额形式计入工程量清单第100章中（安全生产费用为招标人公布的最高投标限价的1.5％），投标人在投标报价时不得对该固定金额进行调整。如投标人须在此基础上增加安全生产费用以满足项目施工需要，则投标人应在本项目工程量清单其它相关子目的单价或总额价中予以考虑，发包人不再单独支付。承包人的施工安全生产费用，应当用于施工安全防护用具及设施的采购和更新、安全施工措施的落实、安全生产条件的改善，不得挪作他用。 </t>
  </si>
  <si>
    <t xml:space="preserve">     4.3投标人作为具有丰富施工及市场经验的公路工程施工企业，应对实际施工过程中可能遇到的各种地质与环境条件、劳动力成本变化趋势、招标文件所采用的工程量固化清单与实际的出入、施工工艺调整等一切可能发生的情况或风险，进行充分的研判，并将此系列因素以及合理的经营利润充分考虑摊入到综合报价中。</t>
  </si>
  <si>
    <t>工程量清单</t>
  </si>
  <si>
    <t>工程名称：X221天义至北场子K55+444-K69+844路面养护工程</t>
  </si>
  <si>
    <t>货币单位：人民币 元</t>
  </si>
  <si>
    <t>清单 第100章  总则</t>
  </si>
  <si>
    <t>子目号</t>
  </si>
  <si>
    <t>子 目 名 称</t>
  </si>
  <si>
    <t>单位</t>
  </si>
  <si>
    <t>数量</t>
  </si>
  <si>
    <t>单价</t>
  </si>
  <si>
    <t>合价</t>
  </si>
  <si>
    <t>工程管理</t>
  </si>
  <si>
    <t>102-3</t>
  </si>
  <si>
    <t>安全生产费</t>
  </si>
  <si>
    <t>总额</t>
  </si>
  <si>
    <t>临时工程与设施</t>
  </si>
  <si>
    <t>103-6</t>
  </si>
  <si>
    <t>临时安全设施</t>
  </si>
  <si>
    <t>清单 第100章 合计</t>
  </si>
  <si>
    <t>清单 第200章  路基</t>
  </si>
  <si>
    <t>场地清理</t>
  </si>
  <si>
    <t>202-2</t>
  </si>
  <si>
    <t>挖除旧路面</t>
  </si>
  <si>
    <t>-b</t>
  </si>
  <si>
    <t>沥青混凝土路面</t>
  </si>
  <si>
    <t>-b-1</t>
  </si>
  <si>
    <t>挖除4cm沥青混凝土面层</t>
  </si>
  <si>
    <t>m3</t>
  </si>
  <si>
    <t>-b-2</t>
  </si>
  <si>
    <t>铣刨旧路面1cm</t>
  </si>
  <si>
    <t>m2</t>
  </si>
  <si>
    <t>-b-3</t>
  </si>
  <si>
    <t>铣刨旧路面4cm</t>
  </si>
  <si>
    <t>-c</t>
  </si>
  <si>
    <t>挖除18cm水稳基层</t>
  </si>
  <si>
    <t>清单 第200章 合计</t>
  </si>
  <si>
    <t>清单 第300章  路面</t>
  </si>
  <si>
    <t>透层和黏层</t>
  </si>
  <si>
    <t>308-2</t>
  </si>
  <si>
    <t>热沥青黏层</t>
  </si>
  <si>
    <t>热拌沥青混合料面层</t>
  </si>
  <si>
    <t>309-1</t>
  </si>
  <si>
    <t>细粒式沥青混凝土</t>
  </si>
  <si>
    <t>-a</t>
  </si>
  <si>
    <t>厚40mm</t>
  </si>
  <si>
    <t>沥青表面处治与封层</t>
  </si>
  <si>
    <t>310-1</t>
  </si>
  <si>
    <t>沥青表面处治</t>
  </si>
  <si>
    <t>PC-1型乳化沥青灌缝</t>
  </si>
  <si>
    <t>m</t>
  </si>
  <si>
    <t>石屑养护厚5mm</t>
  </si>
  <si>
    <t>水泥混凝土面板</t>
  </si>
  <si>
    <t>312-1</t>
  </si>
  <si>
    <t>混凝土厚180mm (混凝土弯拉强度…MPa)</t>
  </si>
  <si>
    <t>清单 第300章 合计</t>
  </si>
  <si>
    <t>投标报价汇总表</t>
  </si>
  <si>
    <t>标 段：X221天义至北场子K55+444-K69+844路面养护工程</t>
  </si>
  <si>
    <t>序号</t>
  </si>
  <si>
    <t>章次</t>
  </si>
  <si>
    <t>科 目 名 称</t>
  </si>
  <si>
    <t>金额（元）</t>
  </si>
  <si>
    <t>1</t>
  </si>
  <si>
    <t>100</t>
  </si>
  <si>
    <t>2</t>
  </si>
  <si>
    <t>200</t>
  </si>
  <si>
    <t>3</t>
  </si>
  <si>
    <t>300</t>
  </si>
  <si>
    <t>4</t>
  </si>
  <si>
    <t>清单 第400章  桥梁、涵洞</t>
  </si>
  <si>
    <t>5</t>
  </si>
  <si>
    <t>第100章至700章清单合计</t>
  </si>
  <si>
    <t>6</t>
  </si>
  <si>
    <t>已包含在清单合计中的材料、工程设备、专业工程暂估价合计</t>
  </si>
  <si>
    <t>7</t>
  </si>
  <si>
    <t>清单合计减去材料、工程设备、专业工程暂估价
合计(即5-6)=7</t>
  </si>
  <si>
    <t>8</t>
  </si>
  <si>
    <t>计日工合计</t>
  </si>
  <si>
    <t>9</t>
  </si>
  <si>
    <t>暂列金额(不含计日工总额)</t>
  </si>
  <si>
    <t>10</t>
  </si>
  <si>
    <t>投标报价(5+8+9)=10</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</si>
</sst>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color indexed="8"/>
      <name val="宋体"/>
      <charset val="134"/>
    </font>
    <font>
      <b/>
      <sz val="24"/>
      <color indexed="8"/>
      <name val="宋体"/>
      <charset val="134"/>
    </font>
    <font>
      <sz val="9"/>
      <color indexed="8"/>
      <name val="宋体"/>
      <charset val="134"/>
    </font>
    <font>
      <b/>
      <sz val="13"/>
      <color indexed="8"/>
      <name val="宋体"/>
      <charset val="134"/>
    </font>
    <font>
      <b/>
      <sz val="15"/>
      <name val="宋体"/>
      <charset val="134"/>
    </font>
    <font>
      <b/>
      <sz val="12"/>
      <name val="宋体"/>
      <charset val="0"/>
    </font>
    <font>
      <sz val="12"/>
      <name val="宋体"/>
      <charset val="0"/>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Helv"/>
      <charset val="0"/>
    </font>
    <font>
      <b/>
      <sz val="15"/>
      <name val="宋体"/>
      <charset val="0"/>
    </font>
    <font>
      <b/>
      <sz val="12"/>
      <name val="宋体"/>
      <charset val="134"/>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7"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13"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7"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7" borderId="14"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5" applyNumberFormat="0" applyFill="0" applyAlignment="0" applyProtection="0">
      <alignment vertical="center"/>
    </xf>
    <xf numFmtId="0" fontId="19" fillId="0" borderId="15" applyNumberFormat="0" applyFill="0" applyAlignment="0" applyProtection="0">
      <alignment vertical="center"/>
    </xf>
    <xf numFmtId="0" fontId="11" fillId="9" borderId="0" applyNumberFormat="0" applyBorder="0" applyAlignment="0" applyProtection="0">
      <alignment vertical="center"/>
    </xf>
    <xf numFmtId="0" fontId="14" fillId="0" borderId="16" applyNumberFormat="0" applyFill="0" applyAlignment="0" applyProtection="0">
      <alignment vertical="center"/>
    </xf>
    <xf numFmtId="0" fontId="11" fillId="10" borderId="0" applyNumberFormat="0" applyBorder="0" applyAlignment="0" applyProtection="0">
      <alignment vertical="center"/>
    </xf>
    <xf numFmtId="0" fontId="20" fillId="11" borderId="17" applyNumberFormat="0" applyAlignment="0" applyProtection="0">
      <alignment vertical="center"/>
    </xf>
    <xf numFmtId="0" fontId="21" fillId="11" borderId="13" applyNumberFormat="0" applyAlignment="0" applyProtection="0">
      <alignment vertical="center"/>
    </xf>
    <xf numFmtId="0" fontId="22" fillId="12" borderId="18"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9" applyNumberFormat="0" applyFill="0" applyAlignment="0" applyProtection="0">
      <alignment vertical="center"/>
    </xf>
    <xf numFmtId="0" fontId="24" fillId="0" borderId="20"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27" fillId="0" borderId="0"/>
  </cellStyleXfs>
  <cellXfs count="35">
    <xf numFmtId="0" fontId="0" fillId="0" borderId="0" xfId="0" applyAlignment="1">
      <alignment horizontal="left" wrapText="1"/>
    </xf>
    <xf numFmtId="0" fontId="1" fillId="0" borderId="0" xfId="0" applyFont="1" applyAlignment="1">
      <alignment horizontal="center" vertical="center" wrapText="1"/>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right"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right" vertical="center" wrapText="1"/>
    </xf>
    <xf numFmtId="0" fontId="1" fillId="0" borderId="0" xfId="0" applyFont="1" applyAlignment="1">
      <alignment horizontal="center" vertical="top"/>
    </xf>
    <xf numFmtId="0" fontId="2" fillId="0" borderId="0" xfId="0" applyFont="1" applyAlignment="1">
      <alignment horizontal="right" vertical="center"/>
    </xf>
    <xf numFmtId="0" fontId="3"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NumberFormat="1" applyFont="1" applyBorder="1" applyAlignment="1">
      <alignment horizontal="left" vertical="center" wrapText="1"/>
    </xf>
    <xf numFmtId="0" fontId="2" fillId="0" borderId="5" xfId="0" applyFont="1" applyBorder="1" applyAlignment="1">
      <alignment horizontal="right" vertical="center" wrapText="1"/>
    </xf>
    <xf numFmtId="0" fontId="2" fillId="0" borderId="4" xfId="0" applyFont="1" applyBorder="1" applyAlignment="1">
      <alignment horizontal="left" vertical="center" wrapText="1"/>
    </xf>
    <xf numFmtId="0" fontId="2" fillId="0" borderId="5" xfId="0" applyNumberFormat="1" applyFont="1" applyBorder="1" applyAlignment="1">
      <alignment horizontal="right" vertical="center" wrapText="1"/>
    </xf>
    <xf numFmtId="0" fontId="2" fillId="0" borderId="5" xfId="0" applyFont="1" applyBorder="1" applyAlignment="1" applyProtection="1">
      <alignment horizontal="right" vertical="center" wrapText="1"/>
      <protection locked="0"/>
    </xf>
    <xf numFmtId="0" fontId="2" fillId="0" borderId="6" xfId="0" applyFont="1" applyBorder="1" applyAlignment="1" applyProtection="1">
      <alignment horizontal="right" vertical="center" wrapText="1"/>
    </xf>
    <xf numFmtId="0" fontId="2" fillId="0" borderId="11" xfId="0" applyFont="1" applyBorder="1" applyAlignment="1">
      <alignment horizontal="right" vertical="center"/>
    </xf>
    <xf numFmtId="0" fontId="2" fillId="0" borderId="12" xfId="0" applyFont="1" applyBorder="1" applyAlignment="1">
      <alignment horizontal="center" vertical="center"/>
    </xf>
    <xf numFmtId="0" fontId="2" fillId="0" borderId="5" xfId="0" applyFont="1" applyBorder="1" applyAlignment="1" applyProtection="1">
      <alignment horizontal="center" vertical="center" wrapText="1"/>
      <protection locked="0"/>
    </xf>
    <xf numFmtId="0" fontId="0" fillId="0" borderId="0" xfId="0" applyAlignment="1">
      <alignment horizontal="left" vertical="center" wrapText="1"/>
    </xf>
    <xf numFmtId="0" fontId="4" fillId="0" borderId="0" xfId="0" applyFont="1" applyFill="1" applyBorder="1" applyAlignment="1" applyProtection="1">
      <alignment horizontal="center" vertical="center" wrapText="1"/>
    </xf>
    <xf numFmtId="0" fontId="5" fillId="0" borderId="0" xfId="0" applyFont="1" applyFill="1" applyBorder="1" applyAlignment="1" applyProtection="1">
      <alignment vertical="center" wrapText="1"/>
    </xf>
    <xf numFmtId="0" fontId="6" fillId="0" borderId="0" xfId="0" applyFont="1" applyFill="1" applyBorder="1" applyAlignment="1" applyProtection="1">
      <alignment horizontal="left" vertical="center" wrapText="1"/>
    </xf>
    <xf numFmtId="0" fontId="6" fillId="0" borderId="0" xfId="0" applyFont="1" applyFill="1" applyBorder="1" applyAlignment="1" applyProtection="1">
      <alignment vertical="center" wrapText="1"/>
    </xf>
    <xf numFmtId="0" fontId="5" fillId="0" borderId="0" xfId="0" applyFont="1" applyFill="1" applyBorder="1" applyAlignment="1" applyProtection="1">
      <alignment horizontal="justify" vertical="center" wrapText="1"/>
    </xf>
    <xf numFmtId="0" fontId="6" fillId="0" borderId="0" xfId="49" applyFont="1" applyFill="1" applyAlignment="1" applyProtection="1">
      <alignment horizontal="justify" vertical="center" wrapText="1"/>
      <protection hidden="1"/>
    </xf>
    <xf numFmtId="0" fontId="6" fillId="0" borderId="0" xfId="49" applyFont="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样式 1"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2"/>
  <sheetViews>
    <sheetView topLeftCell="A5" workbookViewId="0">
      <selection activeCell="A25" sqref="A25"/>
    </sheetView>
  </sheetViews>
  <sheetFormatPr defaultColWidth="9" defaultRowHeight="14.25"/>
  <cols>
    <col min="1" max="1" width="84.25" style="27" customWidth="1"/>
    <col min="2" max="16384" width="9" style="27"/>
  </cols>
  <sheetData>
    <row r="1" ht="19.5" spans="1:1">
      <c r="A1" s="28" t="s">
        <v>0</v>
      </c>
    </row>
    <row r="2" spans="1:1">
      <c r="A2" s="29" t="s">
        <v>1</v>
      </c>
    </row>
    <row r="3" ht="141" customHeight="1" spans="1:1">
      <c r="A3" s="30" t="s">
        <v>2</v>
      </c>
    </row>
    <row r="4" ht="42.75" spans="1:1">
      <c r="A4" s="31" t="s">
        <v>3</v>
      </c>
    </row>
    <row r="5" ht="132" customHeight="1" spans="1:1">
      <c r="A5" s="31" t="s">
        <v>4</v>
      </c>
    </row>
    <row r="6" ht="57" spans="1:1">
      <c r="A6" s="31" t="s">
        <v>5</v>
      </c>
    </row>
    <row r="7" ht="104" customHeight="1" spans="1:1">
      <c r="A7" s="31" t="s">
        <v>6</v>
      </c>
    </row>
    <row r="8" ht="42.75" spans="1:1">
      <c r="A8" s="31" t="s">
        <v>7</v>
      </c>
    </row>
    <row r="9" ht="93" customHeight="1" spans="1:1">
      <c r="A9" s="31" t="s">
        <v>8</v>
      </c>
    </row>
    <row r="10" spans="1:1">
      <c r="A10" s="29" t="s">
        <v>9</v>
      </c>
    </row>
    <row r="11" ht="28.5" spans="1:1">
      <c r="A11" s="31" t="s">
        <v>10</v>
      </c>
    </row>
    <row r="12" ht="84" customHeight="1" spans="1:1">
      <c r="A12" s="31" t="s">
        <v>11</v>
      </c>
    </row>
    <row r="13" ht="57" spans="1:1">
      <c r="A13" s="31" t="s">
        <v>12</v>
      </c>
    </row>
    <row r="14" ht="96" customHeight="1" spans="1:1">
      <c r="A14" s="31" t="s">
        <v>13</v>
      </c>
    </row>
    <row r="15" ht="42.75" spans="1:1">
      <c r="A15" s="31" t="s">
        <v>14</v>
      </c>
    </row>
    <row r="16" spans="1:1">
      <c r="A16" s="31" t="s">
        <v>15</v>
      </c>
    </row>
    <row r="17" ht="45" customHeight="1" spans="1:1">
      <c r="A17" s="31" t="s">
        <v>16</v>
      </c>
    </row>
    <row r="18" spans="1:1">
      <c r="A18" s="32" t="s">
        <v>17</v>
      </c>
    </row>
    <row r="19" spans="1:1">
      <c r="A19" s="32" t="s">
        <v>18</v>
      </c>
    </row>
    <row r="20" ht="83" customHeight="1" spans="1:1">
      <c r="A20" s="33" t="s">
        <v>19</v>
      </c>
    </row>
    <row r="21" ht="115" customHeight="1" spans="1:1">
      <c r="A21" s="33" t="s">
        <v>20</v>
      </c>
    </row>
    <row r="22" ht="94" customHeight="1" spans="1:1">
      <c r="A22" s="34" t="s">
        <v>21</v>
      </c>
    </row>
  </sheetData>
  <sheetProtection password="D01E" sheet="1" selectLockedCells="1" formatColumns="0" formatRows="0" objects="1"/>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0"/>
  <sheetViews>
    <sheetView showZeros="0" tabSelected="1" topLeftCell="A70" workbookViewId="0">
      <selection activeCell="E6" sqref="E6:E8"/>
    </sheetView>
  </sheetViews>
  <sheetFormatPr defaultColWidth="9" defaultRowHeight="14.25" outlineLevelCol="5"/>
  <cols>
    <col min="1" max="1" width="7" customWidth="1"/>
    <col min="2" max="2" width="29.8666666666667" customWidth="1"/>
    <col min="3" max="3" width="8.875" customWidth="1"/>
    <col min="4" max="4" width="10.875" customWidth="1"/>
    <col min="5" max="5" width="12.25" customWidth="1"/>
    <col min="6" max="6" width="11.375" customWidth="1"/>
    <col min="7" max="7" width="10" customWidth="1"/>
  </cols>
  <sheetData>
    <row r="1" ht="41.75" customHeight="1" spans="1:6">
      <c r="A1" s="14" t="s">
        <v>22</v>
      </c>
      <c r="B1" s="14"/>
      <c r="C1" s="14"/>
      <c r="D1" s="14"/>
      <c r="E1" s="14"/>
      <c r="F1" s="14"/>
    </row>
    <row r="2" ht="16.85" customHeight="1" spans="1:6">
      <c r="A2" s="2" t="s">
        <v>23</v>
      </c>
      <c r="B2" s="2"/>
      <c r="C2" s="2"/>
      <c r="D2" s="2"/>
      <c r="E2" s="15" t="s">
        <v>24</v>
      </c>
      <c r="F2" s="15"/>
    </row>
    <row r="3" ht="23.45" customHeight="1" spans="1:6">
      <c r="A3" s="16" t="s">
        <v>25</v>
      </c>
      <c r="B3" s="16"/>
      <c r="C3" s="16"/>
      <c r="D3" s="16"/>
      <c r="E3" s="16"/>
      <c r="F3" s="16"/>
    </row>
    <row r="4" ht="22.7" customHeight="1" spans="1:6">
      <c r="A4" s="6" t="s">
        <v>26</v>
      </c>
      <c r="B4" s="7" t="s">
        <v>27</v>
      </c>
      <c r="C4" s="7" t="s">
        <v>28</v>
      </c>
      <c r="D4" s="7" t="s">
        <v>29</v>
      </c>
      <c r="E4" s="7" t="s">
        <v>30</v>
      </c>
      <c r="F4" s="17" t="s">
        <v>31</v>
      </c>
    </row>
    <row r="5" ht="16.85" customHeight="1" spans="1:6">
      <c r="A5" s="18">
        <v>102</v>
      </c>
      <c r="B5" s="8" t="s">
        <v>32</v>
      </c>
      <c r="C5" s="7"/>
      <c r="D5" s="19"/>
      <c r="E5" s="19"/>
      <c r="F5" s="9"/>
    </row>
    <row r="6" ht="17.6" customHeight="1" spans="1:6">
      <c r="A6" s="20" t="s">
        <v>33</v>
      </c>
      <c r="B6" s="8" t="s">
        <v>34</v>
      </c>
      <c r="C6" s="7" t="s">
        <v>35</v>
      </c>
      <c r="D6" s="21">
        <v>1</v>
      </c>
      <c r="E6" s="22"/>
      <c r="F6" s="9">
        <f>ROUND(D6*E6,0)</f>
        <v>0</v>
      </c>
    </row>
    <row r="7" ht="16.85" customHeight="1" spans="1:6">
      <c r="A7" s="18">
        <v>103</v>
      </c>
      <c r="B7" s="8" t="s">
        <v>36</v>
      </c>
      <c r="C7" s="7"/>
      <c r="D7" s="19"/>
      <c r="E7" s="22"/>
      <c r="F7" s="9">
        <f>ROUND(D7*E7,0)</f>
        <v>0</v>
      </c>
    </row>
    <row r="8" ht="17.6" customHeight="1" spans="1:6">
      <c r="A8" s="20" t="s">
        <v>37</v>
      </c>
      <c r="B8" s="8" t="s">
        <v>38</v>
      </c>
      <c r="C8" s="7" t="s">
        <v>35</v>
      </c>
      <c r="D8" s="21">
        <v>1</v>
      </c>
      <c r="E8" s="22"/>
      <c r="F8" s="23">
        <f>ROUND(D8*E8,0)</f>
        <v>0</v>
      </c>
    </row>
    <row r="9" ht="16.85" customHeight="1" spans="1:6">
      <c r="A9" s="20"/>
      <c r="B9" s="8"/>
      <c r="C9" s="7"/>
      <c r="D9" s="19"/>
      <c r="E9" s="19"/>
      <c r="F9" s="9">
        <f>ROUND(D9*E9,0)</f>
        <v>0</v>
      </c>
    </row>
    <row r="10" ht="17.6" customHeight="1" spans="1:6">
      <c r="A10" s="20"/>
      <c r="B10" s="8"/>
      <c r="C10" s="7"/>
      <c r="D10" s="19"/>
      <c r="E10" s="19"/>
      <c r="F10" s="9"/>
    </row>
    <row r="11" ht="16.85" customHeight="1" spans="1:6">
      <c r="A11" s="20"/>
      <c r="B11" s="8"/>
      <c r="C11" s="7"/>
      <c r="D11" s="19"/>
      <c r="E11" s="19"/>
      <c r="F11" s="9"/>
    </row>
    <row r="12" ht="17.6" customHeight="1" spans="1:6">
      <c r="A12" s="20"/>
      <c r="B12" s="8"/>
      <c r="C12" s="7"/>
      <c r="D12" s="19"/>
      <c r="E12" s="19"/>
      <c r="F12" s="9"/>
    </row>
    <row r="13" ht="16.85" customHeight="1" spans="1:6">
      <c r="A13" s="20"/>
      <c r="B13" s="8"/>
      <c r="C13" s="7"/>
      <c r="D13" s="19"/>
      <c r="E13" s="19"/>
      <c r="F13" s="9"/>
    </row>
    <row r="14" ht="17.6" customHeight="1" spans="1:6">
      <c r="A14" s="20"/>
      <c r="B14" s="8"/>
      <c r="C14" s="7"/>
      <c r="D14" s="19"/>
      <c r="E14" s="19"/>
      <c r="F14" s="9"/>
    </row>
    <row r="15" ht="16.85" customHeight="1" spans="1:6">
      <c r="A15" s="20"/>
      <c r="B15" s="8"/>
      <c r="C15" s="7"/>
      <c r="D15" s="19"/>
      <c r="E15" s="19"/>
      <c r="F15" s="9"/>
    </row>
    <row r="16" ht="17.6" customHeight="1" spans="1:6">
      <c r="A16" s="20"/>
      <c r="B16" s="8"/>
      <c r="C16" s="7"/>
      <c r="D16" s="19"/>
      <c r="E16" s="19"/>
      <c r="F16" s="9"/>
    </row>
    <row r="17" ht="16.85" customHeight="1" spans="1:6">
      <c r="A17" s="20"/>
      <c r="B17" s="8"/>
      <c r="C17" s="7"/>
      <c r="D17" s="19"/>
      <c r="E17" s="19"/>
      <c r="F17" s="9"/>
    </row>
    <row r="18" ht="17.6" customHeight="1" spans="1:6">
      <c r="A18" s="20"/>
      <c r="B18" s="8"/>
      <c r="C18" s="7"/>
      <c r="D18" s="19"/>
      <c r="E18" s="19"/>
      <c r="F18" s="9"/>
    </row>
    <row r="19" ht="16.85" customHeight="1" spans="1:6">
      <c r="A19" s="20"/>
      <c r="B19" s="8"/>
      <c r="C19" s="7"/>
      <c r="D19" s="19"/>
      <c r="E19" s="19"/>
      <c r="F19" s="9"/>
    </row>
    <row r="20" ht="16.85" customHeight="1" spans="1:6">
      <c r="A20" s="20"/>
      <c r="B20" s="8"/>
      <c r="C20" s="7"/>
      <c r="D20" s="19"/>
      <c r="E20" s="19"/>
      <c r="F20" s="9"/>
    </row>
    <row r="21" ht="17.6" customHeight="1" spans="1:6">
      <c r="A21" s="20"/>
      <c r="B21" s="8"/>
      <c r="C21" s="7"/>
      <c r="D21" s="19"/>
      <c r="E21" s="19"/>
      <c r="F21" s="9"/>
    </row>
    <row r="22" ht="16.85" customHeight="1" spans="1:6">
      <c r="A22" s="20"/>
      <c r="B22" s="8"/>
      <c r="C22" s="7"/>
      <c r="D22" s="19"/>
      <c r="E22" s="19"/>
      <c r="F22" s="9"/>
    </row>
    <row r="23" ht="17.6" customHeight="1" spans="1:6">
      <c r="A23" s="20"/>
      <c r="B23" s="8"/>
      <c r="C23" s="7"/>
      <c r="D23" s="19"/>
      <c r="E23" s="19"/>
      <c r="F23" s="9"/>
    </row>
    <row r="24" ht="16.85" customHeight="1" spans="1:6">
      <c r="A24" s="20"/>
      <c r="B24" s="8"/>
      <c r="C24" s="7"/>
      <c r="D24" s="19"/>
      <c r="E24" s="19"/>
      <c r="F24" s="9"/>
    </row>
    <row r="25" ht="17.6" customHeight="1" spans="1:6">
      <c r="A25" s="20"/>
      <c r="B25" s="8"/>
      <c r="C25" s="7"/>
      <c r="D25" s="19"/>
      <c r="E25" s="19"/>
      <c r="F25" s="9"/>
    </row>
    <row r="26" ht="16.85" customHeight="1" spans="1:6">
      <c r="A26" s="20"/>
      <c r="B26" s="8"/>
      <c r="C26" s="7"/>
      <c r="D26" s="19"/>
      <c r="E26" s="19"/>
      <c r="F26" s="9"/>
    </row>
    <row r="27" ht="17.6" customHeight="1" spans="1:6">
      <c r="A27" s="20"/>
      <c r="B27" s="8"/>
      <c r="C27" s="7"/>
      <c r="D27" s="19"/>
      <c r="E27" s="19"/>
      <c r="F27" s="9"/>
    </row>
    <row r="28" ht="16.85" customHeight="1" spans="1:6">
      <c r="A28" s="20"/>
      <c r="B28" s="8"/>
      <c r="C28" s="7"/>
      <c r="D28" s="19"/>
      <c r="E28" s="19"/>
      <c r="F28" s="9"/>
    </row>
    <row r="29" ht="17.6" customHeight="1" spans="1:6">
      <c r="A29" s="20"/>
      <c r="B29" s="8"/>
      <c r="C29" s="7"/>
      <c r="D29" s="19"/>
      <c r="E29" s="19"/>
      <c r="F29" s="9"/>
    </row>
    <row r="30" ht="16.85" customHeight="1" spans="1:6">
      <c r="A30" s="20"/>
      <c r="B30" s="8"/>
      <c r="C30" s="7"/>
      <c r="D30" s="19"/>
      <c r="E30" s="19"/>
      <c r="F30" s="9"/>
    </row>
    <row r="31" ht="17.6" customHeight="1" spans="1:6">
      <c r="A31" s="20"/>
      <c r="B31" s="8"/>
      <c r="C31" s="7"/>
      <c r="D31" s="19"/>
      <c r="E31" s="19"/>
      <c r="F31" s="9"/>
    </row>
    <row r="32" ht="16.85" customHeight="1" spans="1:6">
      <c r="A32" s="20"/>
      <c r="B32" s="8"/>
      <c r="C32" s="7"/>
      <c r="D32" s="19"/>
      <c r="E32" s="19"/>
      <c r="F32" s="9"/>
    </row>
    <row r="33" ht="17.6" customHeight="1" spans="1:6">
      <c r="A33" s="20"/>
      <c r="B33" s="8"/>
      <c r="C33" s="7"/>
      <c r="D33" s="19"/>
      <c r="E33" s="19"/>
      <c r="F33" s="9"/>
    </row>
    <row r="34" ht="16.85" customHeight="1" spans="1:6">
      <c r="A34" s="20"/>
      <c r="B34" s="8"/>
      <c r="C34" s="7"/>
      <c r="D34" s="19"/>
      <c r="E34" s="19"/>
      <c r="F34" s="9"/>
    </row>
    <row r="35" ht="17.6" customHeight="1" spans="1:6">
      <c r="A35" s="20"/>
      <c r="B35" s="8"/>
      <c r="C35" s="7"/>
      <c r="D35" s="19"/>
      <c r="E35" s="19"/>
      <c r="F35" s="9"/>
    </row>
    <row r="36" ht="16.85" customHeight="1" spans="1:6">
      <c r="A36" s="20"/>
      <c r="B36" s="8"/>
      <c r="C36" s="7"/>
      <c r="D36" s="19"/>
      <c r="E36" s="19"/>
      <c r="F36" s="9"/>
    </row>
    <row r="37" ht="17.6" customHeight="1" spans="1:6">
      <c r="A37" s="20"/>
      <c r="B37" s="8"/>
      <c r="C37" s="7"/>
      <c r="D37" s="19"/>
      <c r="E37" s="19"/>
      <c r="F37" s="9"/>
    </row>
    <row r="38" ht="16.85" customHeight="1" spans="1:6">
      <c r="A38" s="20"/>
      <c r="B38" s="8"/>
      <c r="C38" s="7"/>
      <c r="D38" s="19"/>
      <c r="E38" s="19"/>
      <c r="F38" s="9"/>
    </row>
    <row r="39" ht="22" customHeight="1" spans="1:6">
      <c r="A39" s="24" t="s">
        <v>39</v>
      </c>
      <c r="B39" s="24"/>
      <c r="C39" s="25">
        <f>SUM(F5:F9)</f>
        <v>0</v>
      </c>
      <c r="D39" s="25"/>
      <c r="E39" s="25"/>
      <c r="F39" s="25"/>
    </row>
    <row r="40" ht="41.75" customHeight="1" spans="1:6">
      <c r="A40" s="14" t="s">
        <v>22</v>
      </c>
      <c r="B40" s="14"/>
      <c r="C40" s="14"/>
      <c r="D40" s="14"/>
      <c r="E40" s="14"/>
      <c r="F40" s="14"/>
    </row>
    <row r="41" ht="16.85" customHeight="1" spans="1:6">
      <c r="A41" s="2" t="s">
        <v>23</v>
      </c>
      <c r="B41" s="2"/>
      <c r="C41" s="2"/>
      <c r="D41" s="2"/>
      <c r="E41" s="15" t="s">
        <v>24</v>
      </c>
      <c r="F41" s="15"/>
    </row>
    <row r="42" ht="23.45" customHeight="1" spans="1:6">
      <c r="A42" s="16" t="s">
        <v>40</v>
      </c>
      <c r="B42" s="16"/>
      <c r="C42" s="16"/>
      <c r="D42" s="16"/>
      <c r="E42" s="16"/>
      <c r="F42" s="16"/>
    </row>
    <row r="43" ht="22.7" customHeight="1" spans="1:6">
      <c r="A43" s="6" t="s">
        <v>26</v>
      </c>
      <c r="B43" s="7" t="s">
        <v>27</v>
      </c>
      <c r="C43" s="7" t="s">
        <v>28</v>
      </c>
      <c r="D43" s="7" t="s">
        <v>29</v>
      </c>
      <c r="E43" s="7" t="s">
        <v>30</v>
      </c>
      <c r="F43" s="17" t="s">
        <v>31</v>
      </c>
    </row>
    <row r="44" ht="16.85" customHeight="1" spans="1:6">
      <c r="A44" s="18">
        <v>202</v>
      </c>
      <c r="B44" s="8" t="s">
        <v>41</v>
      </c>
      <c r="C44" s="7"/>
      <c r="D44" s="19"/>
      <c r="E44" s="19"/>
      <c r="F44" s="9"/>
    </row>
    <row r="45" ht="17.6" customHeight="1" spans="1:6">
      <c r="A45" s="20" t="s">
        <v>42</v>
      </c>
      <c r="B45" s="8" t="s">
        <v>43</v>
      </c>
      <c r="C45" s="7"/>
      <c r="D45" s="19"/>
      <c r="E45" s="19"/>
      <c r="F45" s="9"/>
    </row>
    <row r="46" ht="16.85" customHeight="1" spans="1:6">
      <c r="A46" s="20" t="s">
        <v>44</v>
      </c>
      <c r="B46" s="8" t="s">
        <v>45</v>
      </c>
      <c r="C46" s="7"/>
      <c r="D46" s="19"/>
      <c r="E46" s="22"/>
      <c r="F46" s="9"/>
    </row>
    <row r="47" ht="17.6" customHeight="1" spans="1:6">
      <c r="A47" s="20" t="s">
        <v>46</v>
      </c>
      <c r="B47" s="8" t="s">
        <v>47</v>
      </c>
      <c r="C47" s="7" t="s">
        <v>48</v>
      </c>
      <c r="D47" s="19">
        <f>273.59*0.04</f>
        <v>10.9436</v>
      </c>
      <c r="E47" s="22"/>
      <c r="F47" s="9">
        <f>ROUND(D47*E47,0)</f>
        <v>0</v>
      </c>
    </row>
    <row r="48" ht="16.85" customHeight="1" spans="1:6">
      <c r="A48" s="20" t="s">
        <v>49</v>
      </c>
      <c r="B48" s="8" t="s">
        <v>50</v>
      </c>
      <c r="C48" s="7" t="s">
        <v>51</v>
      </c>
      <c r="D48" s="21">
        <v>31695</v>
      </c>
      <c r="E48" s="22"/>
      <c r="F48" s="9">
        <f>ROUND(D48*E48,0)</f>
        <v>0</v>
      </c>
    </row>
    <row r="49" ht="16.85" customHeight="1" spans="1:6">
      <c r="A49" s="20" t="s">
        <v>52</v>
      </c>
      <c r="B49" s="8" t="s">
        <v>53</v>
      </c>
      <c r="C49" s="7" t="s">
        <v>51</v>
      </c>
      <c r="D49" s="21">
        <v>510</v>
      </c>
      <c r="E49" s="22"/>
      <c r="F49" s="9">
        <f>ROUND(D49*E49,0)</f>
        <v>0</v>
      </c>
    </row>
    <row r="50" ht="17.6" customHeight="1" spans="1:6">
      <c r="A50" s="20" t="s">
        <v>54</v>
      </c>
      <c r="B50" s="8" t="s">
        <v>55</v>
      </c>
      <c r="C50" s="7" t="s">
        <v>48</v>
      </c>
      <c r="D50" s="19">
        <f>547.17*0.18</f>
        <v>98.4906</v>
      </c>
      <c r="E50" s="22"/>
      <c r="F50" s="9">
        <f>ROUND(D50*E50,0)</f>
        <v>0</v>
      </c>
    </row>
    <row r="51" ht="16.85" customHeight="1" spans="1:6">
      <c r="A51" s="20"/>
      <c r="B51" s="8"/>
      <c r="C51" s="7"/>
      <c r="D51" s="19"/>
      <c r="E51" s="22"/>
      <c r="F51" s="9">
        <f>ROUND(D51*E51,0)</f>
        <v>0</v>
      </c>
    </row>
    <row r="52" ht="17.6" customHeight="1" spans="1:6">
      <c r="A52" s="20"/>
      <c r="B52" s="8"/>
      <c r="C52" s="7"/>
      <c r="D52" s="19"/>
      <c r="E52" s="19"/>
      <c r="F52" s="9"/>
    </row>
    <row r="53" ht="16.85" customHeight="1" spans="1:6">
      <c r="A53" s="20"/>
      <c r="B53" s="8"/>
      <c r="C53" s="7"/>
      <c r="D53" s="19"/>
      <c r="E53" s="19"/>
      <c r="F53" s="9"/>
    </row>
    <row r="54" ht="17.6" customHeight="1" spans="1:6">
      <c r="A54" s="20"/>
      <c r="B54" s="8"/>
      <c r="C54" s="7"/>
      <c r="D54" s="19"/>
      <c r="E54" s="19"/>
      <c r="F54" s="9"/>
    </row>
    <row r="55" ht="16.85" customHeight="1" spans="1:6">
      <c r="A55" s="20"/>
      <c r="B55" s="8"/>
      <c r="C55" s="7"/>
      <c r="D55" s="19"/>
      <c r="E55" s="19"/>
      <c r="F55" s="9"/>
    </row>
    <row r="56" ht="16.85" customHeight="1" spans="1:6">
      <c r="A56" s="20"/>
      <c r="B56" s="8"/>
      <c r="C56" s="7"/>
      <c r="D56" s="19"/>
      <c r="E56" s="19"/>
      <c r="F56" s="9"/>
    </row>
    <row r="57" ht="17.6" customHeight="1" spans="1:6">
      <c r="A57" s="20"/>
      <c r="B57" s="8"/>
      <c r="C57" s="7"/>
      <c r="D57" s="19"/>
      <c r="E57" s="19"/>
      <c r="F57" s="9"/>
    </row>
    <row r="58" ht="16.85" customHeight="1" spans="1:6">
      <c r="A58" s="20"/>
      <c r="B58" s="8"/>
      <c r="C58" s="7"/>
      <c r="D58" s="19"/>
      <c r="E58" s="19"/>
      <c r="F58" s="9"/>
    </row>
    <row r="59" ht="16.85" customHeight="1" spans="1:6">
      <c r="A59" s="20"/>
      <c r="B59" s="8"/>
      <c r="C59" s="7"/>
      <c r="D59" s="19"/>
      <c r="E59" s="19"/>
      <c r="F59" s="9"/>
    </row>
    <row r="60" ht="17.6" customHeight="1" spans="1:6">
      <c r="A60" s="20"/>
      <c r="B60" s="8"/>
      <c r="C60" s="7"/>
      <c r="D60" s="19"/>
      <c r="E60" s="19"/>
      <c r="F60" s="9"/>
    </row>
    <row r="61" ht="16.85" customHeight="1" spans="1:6">
      <c r="A61" s="20"/>
      <c r="B61" s="8"/>
      <c r="C61" s="7"/>
      <c r="D61" s="19"/>
      <c r="E61" s="19"/>
      <c r="F61" s="9"/>
    </row>
    <row r="62" ht="17.6" customHeight="1" spans="1:6">
      <c r="A62" s="20"/>
      <c r="B62" s="8"/>
      <c r="C62" s="7"/>
      <c r="D62" s="19"/>
      <c r="E62" s="19"/>
      <c r="F62" s="9"/>
    </row>
    <row r="63" ht="16.85" customHeight="1" spans="1:6">
      <c r="A63" s="20"/>
      <c r="B63" s="8"/>
      <c r="C63" s="7"/>
      <c r="D63" s="19"/>
      <c r="E63" s="19"/>
      <c r="F63" s="9"/>
    </row>
    <row r="64" ht="17.6" customHeight="1" spans="1:6">
      <c r="A64" s="20"/>
      <c r="B64" s="8"/>
      <c r="C64" s="7"/>
      <c r="D64" s="19"/>
      <c r="E64" s="19"/>
      <c r="F64" s="9"/>
    </row>
    <row r="65" ht="16.85" customHeight="1" spans="1:6">
      <c r="A65" s="20"/>
      <c r="B65" s="8"/>
      <c r="C65" s="7"/>
      <c r="D65" s="19"/>
      <c r="E65" s="19"/>
      <c r="F65" s="9"/>
    </row>
    <row r="66" ht="17.6" customHeight="1" spans="1:6">
      <c r="A66" s="20"/>
      <c r="B66" s="8"/>
      <c r="C66" s="7"/>
      <c r="D66" s="19"/>
      <c r="E66" s="19"/>
      <c r="F66" s="9"/>
    </row>
    <row r="67" ht="16.85" customHeight="1" spans="1:6">
      <c r="A67" s="20"/>
      <c r="B67" s="8"/>
      <c r="C67" s="7"/>
      <c r="D67" s="19"/>
      <c r="E67" s="19"/>
      <c r="F67" s="9"/>
    </row>
    <row r="68" ht="17.6" customHeight="1" spans="1:6">
      <c r="A68" s="20"/>
      <c r="B68" s="8"/>
      <c r="C68" s="7"/>
      <c r="D68" s="19"/>
      <c r="E68" s="19"/>
      <c r="F68" s="9"/>
    </row>
    <row r="69" ht="16.85" customHeight="1" spans="1:6">
      <c r="A69" s="20"/>
      <c r="B69" s="8"/>
      <c r="C69" s="7"/>
      <c r="D69" s="19"/>
      <c r="E69" s="19"/>
      <c r="F69" s="9"/>
    </row>
    <row r="70" ht="17.6" customHeight="1" spans="1:6">
      <c r="A70" s="20"/>
      <c r="B70" s="8"/>
      <c r="C70" s="7"/>
      <c r="D70" s="19"/>
      <c r="E70" s="19"/>
      <c r="F70" s="9"/>
    </row>
    <row r="71" ht="16.85" customHeight="1" spans="1:6">
      <c r="A71" s="20"/>
      <c r="B71" s="8"/>
      <c r="C71" s="7"/>
      <c r="D71" s="19"/>
      <c r="E71" s="19"/>
      <c r="F71" s="9"/>
    </row>
    <row r="72" ht="17.6" customHeight="1" spans="1:6">
      <c r="A72" s="20"/>
      <c r="B72" s="8"/>
      <c r="C72" s="7"/>
      <c r="D72" s="19"/>
      <c r="E72" s="19"/>
      <c r="F72" s="9"/>
    </row>
    <row r="73" ht="16.85" customHeight="1" spans="1:6">
      <c r="A73" s="20"/>
      <c r="B73" s="8"/>
      <c r="C73" s="7"/>
      <c r="D73" s="19"/>
      <c r="E73" s="19"/>
      <c r="F73" s="9"/>
    </row>
    <row r="74" ht="17.6" customHeight="1" spans="1:6">
      <c r="A74" s="20"/>
      <c r="B74" s="8"/>
      <c r="C74" s="7"/>
      <c r="D74" s="19"/>
      <c r="E74" s="19"/>
      <c r="F74" s="9"/>
    </row>
    <row r="75" ht="16.85" customHeight="1" spans="1:6">
      <c r="A75" s="20"/>
      <c r="B75" s="8"/>
      <c r="C75" s="7"/>
      <c r="D75" s="19"/>
      <c r="E75" s="19"/>
      <c r="F75" s="9"/>
    </row>
    <row r="76" ht="17.6" customHeight="1" spans="1:6">
      <c r="A76" s="20"/>
      <c r="B76" s="8"/>
      <c r="C76" s="7"/>
      <c r="D76" s="19"/>
      <c r="E76" s="19"/>
      <c r="F76" s="9"/>
    </row>
    <row r="77" ht="16.85" customHeight="1" spans="1:6">
      <c r="A77" s="20"/>
      <c r="B77" s="8"/>
      <c r="C77" s="7"/>
      <c r="D77" s="19"/>
      <c r="E77" s="19"/>
      <c r="F77" s="9"/>
    </row>
    <row r="78" ht="22" customHeight="1" spans="1:6">
      <c r="A78" s="24" t="s">
        <v>56</v>
      </c>
      <c r="B78" s="24"/>
      <c r="C78" s="25">
        <f>SUM(F46:F51)</f>
        <v>0</v>
      </c>
      <c r="D78" s="25"/>
      <c r="E78" s="25"/>
      <c r="F78" s="25"/>
    </row>
    <row r="79" ht="41.75" customHeight="1" spans="1:6">
      <c r="A79" s="14" t="s">
        <v>22</v>
      </c>
      <c r="B79" s="14"/>
      <c r="C79" s="14"/>
      <c r="D79" s="14"/>
      <c r="E79" s="14"/>
      <c r="F79" s="14"/>
    </row>
    <row r="80" ht="16.85" customHeight="1" spans="1:6">
      <c r="A80" s="2" t="s">
        <v>23</v>
      </c>
      <c r="B80" s="2"/>
      <c r="C80" s="2"/>
      <c r="D80" s="2"/>
      <c r="E80" s="15" t="s">
        <v>24</v>
      </c>
      <c r="F80" s="15"/>
    </row>
    <row r="81" ht="23.45" customHeight="1" spans="1:6">
      <c r="A81" s="16" t="s">
        <v>57</v>
      </c>
      <c r="B81" s="16"/>
      <c r="C81" s="16"/>
      <c r="D81" s="16"/>
      <c r="E81" s="16"/>
      <c r="F81" s="16"/>
    </row>
    <row r="82" ht="22.7" customHeight="1" spans="1:6">
      <c r="A82" s="6" t="s">
        <v>26</v>
      </c>
      <c r="B82" s="7" t="s">
        <v>27</v>
      </c>
      <c r="C82" s="7" t="s">
        <v>28</v>
      </c>
      <c r="D82" s="7" t="s">
        <v>29</v>
      </c>
      <c r="E82" s="7" t="s">
        <v>30</v>
      </c>
      <c r="F82" s="17" t="s">
        <v>31</v>
      </c>
    </row>
    <row r="83" ht="16.85" customHeight="1" spans="1:6">
      <c r="A83" s="18">
        <v>308</v>
      </c>
      <c r="B83" s="8" t="s">
        <v>58</v>
      </c>
      <c r="C83" s="7"/>
      <c r="D83" s="19"/>
      <c r="E83" s="26"/>
      <c r="F83" s="17"/>
    </row>
    <row r="84" ht="16.85" customHeight="1" spans="1:6">
      <c r="A84" s="20" t="s">
        <v>59</v>
      </c>
      <c r="B84" s="8" t="s">
        <v>60</v>
      </c>
      <c r="C84" s="7" t="s">
        <v>51</v>
      </c>
      <c r="D84" s="21">
        <f>547.17+32205</f>
        <v>32752.17</v>
      </c>
      <c r="E84" s="22"/>
      <c r="F84" s="17">
        <f t="shared" ref="F84:F101" si="0">ROUND(D84*E84,0)</f>
        <v>0</v>
      </c>
    </row>
    <row r="85" ht="16.85" customHeight="1" spans="1:6">
      <c r="A85" s="18">
        <v>309</v>
      </c>
      <c r="B85" s="8" t="s">
        <v>61</v>
      </c>
      <c r="C85" s="7"/>
      <c r="D85" s="19"/>
      <c r="E85" s="22"/>
      <c r="F85" s="17">
        <f t="shared" si="0"/>
        <v>0</v>
      </c>
    </row>
    <row r="86" ht="17.6" customHeight="1" spans="1:6">
      <c r="A86" s="20" t="s">
        <v>62</v>
      </c>
      <c r="B86" s="8" t="s">
        <v>63</v>
      </c>
      <c r="C86" s="7"/>
      <c r="D86" s="19"/>
      <c r="E86" s="22"/>
      <c r="F86" s="17">
        <f t="shared" si="0"/>
        <v>0</v>
      </c>
    </row>
    <row r="87" ht="16.85" customHeight="1" spans="1:6">
      <c r="A87" s="20" t="s">
        <v>64</v>
      </c>
      <c r="B87" s="8" t="s">
        <v>65</v>
      </c>
      <c r="C87" s="7" t="s">
        <v>51</v>
      </c>
      <c r="D87" s="19">
        <f>547.17+32205</f>
        <v>32752.17</v>
      </c>
      <c r="E87" s="22"/>
      <c r="F87" s="17">
        <f t="shared" si="0"/>
        <v>0</v>
      </c>
    </row>
    <row r="88" ht="17.6" customHeight="1" spans="1:6">
      <c r="A88" s="18">
        <v>310</v>
      </c>
      <c r="B88" s="8" t="s">
        <v>66</v>
      </c>
      <c r="C88" s="7"/>
      <c r="D88" s="19"/>
      <c r="E88" s="22"/>
      <c r="F88" s="17">
        <f t="shared" si="0"/>
        <v>0</v>
      </c>
    </row>
    <row r="89" ht="16.85" customHeight="1" spans="1:6">
      <c r="A89" s="20" t="s">
        <v>67</v>
      </c>
      <c r="B89" s="8" t="s">
        <v>68</v>
      </c>
      <c r="C89" s="7"/>
      <c r="D89" s="19"/>
      <c r="E89" s="22"/>
      <c r="F89" s="17">
        <f t="shared" si="0"/>
        <v>0</v>
      </c>
    </row>
    <row r="90" ht="17.6" customHeight="1" spans="1:6">
      <c r="A90" s="20" t="s">
        <v>64</v>
      </c>
      <c r="B90" s="8" t="s">
        <v>69</v>
      </c>
      <c r="C90" s="7" t="s">
        <v>70</v>
      </c>
      <c r="D90" s="21">
        <v>3600</v>
      </c>
      <c r="E90" s="22"/>
      <c r="F90" s="17">
        <f t="shared" si="0"/>
        <v>0</v>
      </c>
    </row>
    <row r="91" ht="16.85" customHeight="1" spans="1:6">
      <c r="A91" s="20" t="s">
        <v>44</v>
      </c>
      <c r="B91" s="8" t="s">
        <v>71</v>
      </c>
      <c r="C91" s="7" t="s">
        <v>51</v>
      </c>
      <c r="D91" s="21">
        <v>180</v>
      </c>
      <c r="E91" s="22"/>
      <c r="F91" s="17">
        <f t="shared" si="0"/>
        <v>0</v>
      </c>
    </row>
    <row r="92" ht="17.6" customHeight="1" spans="1:6">
      <c r="A92" s="18">
        <v>312</v>
      </c>
      <c r="B92" s="8" t="s">
        <v>72</v>
      </c>
      <c r="C92" s="7"/>
      <c r="D92" s="19"/>
      <c r="E92" s="22"/>
      <c r="F92" s="17">
        <f t="shared" si="0"/>
        <v>0</v>
      </c>
    </row>
    <row r="93" ht="16.85" customHeight="1" spans="1:6">
      <c r="A93" s="20" t="s">
        <v>73</v>
      </c>
      <c r="B93" s="8" t="s">
        <v>72</v>
      </c>
      <c r="C93" s="7"/>
      <c r="D93" s="19"/>
      <c r="E93" s="22"/>
      <c r="F93" s="17">
        <f t="shared" si="0"/>
        <v>0</v>
      </c>
    </row>
    <row r="94" ht="17.6" customHeight="1" spans="1:6">
      <c r="A94" s="20" t="s">
        <v>64</v>
      </c>
      <c r="B94" s="8" t="s">
        <v>74</v>
      </c>
      <c r="C94" s="7" t="s">
        <v>51</v>
      </c>
      <c r="D94" s="21">
        <f>547.17</f>
        <v>547.17</v>
      </c>
      <c r="E94" s="22"/>
      <c r="F94" s="17">
        <f t="shared" si="0"/>
        <v>0</v>
      </c>
    </row>
    <row r="95" ht="16.85" customHeight="1" spans="1:6">
      <c r="A95" s="20"/>
      <c r="B95" s="8"/>
      <c r="C95" s="7"/>
      <c r="D95" s="19"/>
      <c r="E95" s="22"/>
      <c r="F95" s="17">
        <f t="shared" si="0"/>
        <v>0</v>
      </c>
    </row>
    <row r="96" ht="17.6" customHeight="1" spans="1:6">
      <c r="A96" s="20"/>
      <c r="B96" s="8"/>
      <c r="C96" s="7"/>
      <c r="D96" s="21"/>
      <c r="E96" s="19"/>
      <c r="F96" s="17">
        <f t="shared" si="0"/>
        <v>0</v>
      </c>
    </row>
    <row r="97" ht="17.6" customHeight="1" spans="1:6">
      <c r="A97" s="20"/>
      <c r="B97" s="8"/>
      <c r="C97" s="7"/>
      <c r="D97" s="21"/>
      <c r="E97" s="19"/>
      <c r="F97" s="17"/>
    </row>
    <row r="98" ht="16.85" customHeight="1" spans="1:6">
      <c r="A98" s="20"/>
      <c r="B98" s="8"/>
      <c r="C98" s="7"/>
      <c r="D98" s="21"/>
      <c r="E98" s="19"/>
      <c r="F98" s="17">
        <f>ROUND(D98*E98,0)</f>
        <v>0</v>
      </c>
    </row>
    <row r="99" ht="17.6" customHeight="1" spans="1:6">
      <c r="A99" s="18"/>
      <c r="B99" s="8"/>
      <c r="C99" s="7"/>
      <c r="D99" s="19"/>
      <c r="E99" s="19"/>
      <c r="F99" s="17">
        <f>ROUND(D99*E99,0)</f>
        <v>0</v>
      </c>
    </row>
    <row r="100" ht="16.85" customHeight="1" spans="1:6">
      <c r="A100" s="20"/>
      <c r="B100" s="8"/>
      <c r="C100" s="7"/>
      <c r="D100" s="19"/>
      <c r="E100" s="19"/>
      <c r="F100" s="17">
        <f>ROUND(D100*E100,0)</f>
        <v>0</v>
      </c>
    </row>
    <row r="101" ht="16.85" customHeight="1" spans="1:6">
      <c r="A101" s="20"/>
      <c r="B101" s="8"/>
      <c r="C101" s="7"/>
      <c r="D101" s="21"/>
      <c r="E101" s="19"/>
      <c r="F101" s="17">
        <f>ROUND(D101*E101,0)</f>
        <v>0</v>
      </c>
    </row>
    <row r="102" ht="17.6" customHeight="1" spans="1:6">
      <c r="A102" s="20"/>
      <c r="B102" s="8"/>
      <c r="C102" s="7"/>
      <c r="D102" s="19"/>
      <c r="E102" s="19"/>
      <c r="F102" s="17">
        <f>ROUND(D102*E102,0)</f>
        <v>0</v>
      </c>
    </row>
    <row r="103" ht="16.85" customHeight="1" spans="1:6">
      <c r="A103" s="20"/>
      <c r="B103" s="8"/>
      <c r="C103" s="7"/>
      <c r="D103" s="19"/>
      <c r="E103" s="19"/>
      <c r="F103" s="9"/>
    </row>
    <row r="104" ht="17.6" customHeight="1" spans="1:6">
      <c r="A104" s="20"/>
      <c r="B104" s="8"/>
      <c r="C104" s="7"/>
      <c r="D104" s="19"/>
      <c r="E104" s="19"/>
      <c r="F104" s="9"/>
    </row>
    <row r="105" ht="16.85" customHeight="1" spans="1:6">
      <c r="A105" s="20"/>
      <c r="B105" s="8"/>
      <c r="C105" s="7"/>
      <c r="D105" s="19"/>
      <c r="E105" s="19"/>
      <c r="F105" s="9"/>
    </row>
    <row r="106" ht="17.6" customHeight="1" spans="1:6">
      <c r="A106" s="20"/>
      <c r="B106" s="8"/>
      <c r="C106" s="7"/>
      <c r="D106" s="19"/>
      <c r="E106" s="19"/>
      <c r="F106" s="9"/>
    </row>
    <row r="107" ht="16.85" customHeight="1" spans="1:6">
      <c r="A107" s="20"/>
      <c r="B107" s="8"/>
      <c r="C107" s="7"/>
      <c r="D107" s="19"/>
      <c r="E107" s="19"/>
      <c r="F107" s="9"/>
    </row>
    <row r="108" ht="17.6" customHeight="1" spans="1:6">
      <c r="A108" s="20"/>
      <c r="B108" s="8"/>
      <c r="C108" s="7"/>
      <c r="D108" s="19"/>
      <c r="E108" s="19"/>
      <c r="F108" s="9"/>
    </row>
    <row r="109" ht="16.85" customHeight="1" spans="1:6">
      <c r="A109" s="20"/>
      <c r="B109" s="8"/>
      <c r="C109" s="7"/>
      <c r="D109" s="19"/>
      <c r="E109" s="19"/>
      <c r="F109" s="9"/>
    </row>
    <row r="110" ht="17.6" customHeight="1" spans="1:6">
      <c r="A110" s="20"/>
      <c r="B110" s="8"/>
      <c r="C110" s="7"/>
      <c r="D110" s="19"/>
      <c r="E110" s="19"/>
      <c r="F110" s="9"/>
    </row>
    <row r="111" ht="16.85" customHeight="1" spans="1:6">
      <c r="A111" s="20"/>
      <c r="B111" s="8"/>
      <c r="C111" s="7"/>
      <c r="D111" s="19"/>
      <c r="E111" s="19"/>
      <c r="F111" s="9"/>
    </row>
    <row r="112" ht="17.6" customHeight="1" spans="1:6">
      <c r="A112" s="20"/>
      <c r="B112" s="8"/>
      <c r="C112" s="7"/>
      <c r="D112" s="19"/>
      <c r="E112" s="19"/>
      <c r="F112" s="9"/>
    </row>
    <row r="113" ht="16.85" customHeight="1" spans="1:6">
      <c r="A113" s="20"/>
      <c r="B113" s="8"/>
      <c r="C113" s="7"/>
      <c r="D113" s="19"/>
      <c r="E113" s="19"/>
      <c r="F113" s="9"/>
    </row>
    <row r="114" ht="17.6" customHeight="1" spans="1:6">
      <c r="A114" s="20"/>
      <c r="B114" s="8"/>
      <c r="C114" s="7"/>
      <c r="D114" s="19"/>
      <c r="E114" s="19"/>
      <c r="F114" s="9"/>
    </row>
    <row r="115" ht="16.85" customHeight="1" spans="1:6">
      <c r="A115" s="20"/>
      <c r="B115" s="8"/>
      <c r="C115" s="7"/>
      <c r="D115" s="19"/>
      <c r="E115" s="19"/>
      <c r="F115" s="9"/>
    </row>
    <row r="116" ht="17.6" customHeight="1" spans="1:6">
      <c r="A116" s="20"/>
      <c r="B116" s="8"/>
      <c r="C116" s="7"/>
      <c r="D116" s="19"/>
      <c r="E116" s="19"/>
      <c r="F116" s="9"/>
    </row>
    <row r="117" ht="16.85" customHeight="1" spans="1:6">
      <c r="A117" s="20"/>
      <c r="B117" s="8"/>
      <c r="C117" s="7"/>
      <c r="D117" s="19"/>
      <c r="E117" s="19"/>
      <c r="F117" s="9"/>
    </row>
    <row r="118" ht="17.6" customHeight="1" spans="1:6">
      <c r="A118" s="20"/>
      <c r="B118" s="8"/>
      <c r="C118" s="7"/>
      <c r="D118" s="19"/>
      <c r="E118" s="19"/>
      <c r="F118" s="9"/>
    </row>
    <row r="119" ht="16.85" customHeight="1" spans="1:6">
      <c r="A119" s="20"/>
      <c r="B119" s="8"/>
      <c r="C119" s="7"/>
      <c r="D119" s="19"/>
      <c r="E119" s="19"/>
      <c r="F119" s="9"/>
    </row>
    <row r="120" ht="22" customHeight="1" spans="1:6">
      <c r="A120" s="24" t="s">
        <v>75</v>
      </c>
      <c r="B120" s="24"/>
      <c r="C120" s="25">
        <f>SUM(F84:F102)</f>
        <v>0</v>
      </c>
      <c r="D120" s="25"/>
      <c r="E120" s="25"/>
      <c r="F120" s="25"/>
    </row>
  </sheetData>
  <sheetProtection password="D01E" sheet="1" selectLockedCells="1" formatColumns="0" formatRows="0" objects="1"/>
  <mergeCells count="18">
    <mergeCell ref="A1:F1"/>
    <mergeCell ref="A2:D2"/>
    <mergeCell ref="E2:F2"/>
    <mergeCell ref="A3:F3"/>
    <mergeCell ref="A39:B39"/>
    <mergeCell ref="C39:F39"/>
    <mergeCell ref="A40:F40"/>
    <mergeCell ref="A41:D41"/>
    <mergeCell ref="E41:F41"/>
    <mergeCell ref="A42:F42"/>
    <mergeCell ref="A78:B78"/>
    <mergeCell ref="C78:F78"/>
    <mergeCell ref="A79:F79"/>
    <mergeCell ref="A80:D80"/>
    <mergeCell ref="E80:F80"/>
    <mergeCell ref="A81:F81"/>
    <mergeCell ref="A120:B120"/>
    <mergeCell ref="C120:F120"/>
  </mergeCells>
  <pageMargins left="0.7875" right="0.215" top="0.315" bottom="0.315" header="0" footer="0"/>
  <pageSetup paperSize="9" fitToWidth="0" fitToHeight="0" orientation="portrait"/>
  <headerFooter alignWithMargins="0"/>
  <rowBreaks count="3" manualBreakCount="3">
    <brk id="39" max="16383" man="1"/>
    <brk id="78" max="16383" man="1"/>
    <brk id="120"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showZeros="0" workbookViewId="0">
      <selection activeCell="D13" sqref="D13"/>
    </sheetView>
  </sheetViews>
  <sheetFormatPr defaultColWidth="9" defaultRowHeight="14.25" outlineLevelCol="3"/>
  <cols>
    <col min="1" max="1" width="13.125" customWidth="1"/>
    <col min="2" max="2" width="14.25" customWidth="1"/>
    <col min="3" max="3" width="35.7416666666667" customWidth="1"/>
    <col min="4" max="4" width="17.125" customWidth="1"/>
    <col min="5" max="5" width="10" customWidth="1"/>
  </cols>
  <sheetData>
    <row r="1" ht="55.65" customHeight="1" spans="1:4">
      <c r="A1" s="1" t="s">
        <v>76</v>
      </c>
      <c r="B1" s="1"/>
      <c r="C1" s="1"/>
      <c r="D1" s="1"/>
    </row>
    <row r="2" ht="16.85" customHeight="1" spans="1:4">
      <c r="A2" s="2" t="s">
        <v>77</v>
      </c>
      <c r="B2" s="2"/>
      <c r="C2" s="2"/>
      <c r="D2" s="2"/>
    </row>
    <row r="3" ht="31.5" customHeight="1" spans="1:4">
      <c r="A3" s="3" t="s">
        <v>78</v>
      </c>
      <c r="B3" s="4" t="s">
        <v>79</v>
      </c>
      <c r="C3" s="4" t="s">
        <v>80</v>
      </c>
      <c r="D3" s="5" t="s">
        <v>81</v>
      </c>
    </row>
    <row r="4" ht="29.3" customHeight="1" spans="1:4">
      <c r="A4" s="6" t="s">
        <v>82</v>
      </c>
      <c r="B4" s="7" t="s">
        <v>83</v>
      </c>
      <c r="C4" s="8" t="s">
        <v>25</v>
      </c>
      <c r="D4" s="9">
        <f>'天义-北场子'!C39</f>
        <v>0</v>
      </c>
    </row>
    <row r="5" ht="28.55" customHeight="1" spans="1:4">
      <c r="A5" s="6" t="s">
        <v>84</v>
      </c>
      <c r="B5" s="7" t="s">
        <v>85</v>
      </c>
      <c r="C5" s="8" t="s">
        <v>40</v>
      </c>
      <c r="D5" s="9">
        <f>'天义-北场子'!C78</f>
        <v>0</v>
      </c>
    </row>
    <row r="6" ht="29.3" customHeight="1" spans="1:4">
      <c r="A6" s="6" t="s">
        <v>86</v>
      </c>
      <c r="B6" s="7" t="s">
        <v>87</v>
      </c>
      <c r="C6" s="8" t="s">
        <v>57</v>
      </c>
      <c r="D6" s="9">
        <f>'天义-北场子'!C120</f>
        <v>0</v>
      </c>
    </row>
    <row r="7" ht="29.3" customHeight="1" spans="1:4">
      <c r="A7" s="6" t="s">
        <v>88</v>
      </c>
      <c r="B7" s="7">
        <v>400</v>
      </c>
      <c r="C7" s="8" t="s">
        <v>89</v>
      </c>
      <c r="D7" s="9">
        <v>0</v>
      </c>
    </row>
    <row r="8" ht="28.55" customHeight="1" spans="1:4">
      <c r="A8" s="6" t="s">
        <v>90</v>
      </c>
      <c r="B8" s="7" t="s">
        <v>91</v>
      </c>
      <c r="C8" s="7"/>
      <c r="D8" s="9">
        <f>SUM(D4:D7)</f>
        <v>0</v>
      </c>
    </row>
    <row r="9" ht="29.3" customHeight="1" spans="1:4">
      <c r="A9" s="6" t="s">
        <v>92</v>
      </c>
      <c r="B9" s="7" t="s">
        <v>93</v>
      </c>
      <c r="C9" s="7"/>
      <c r="D9" s="9">
        <v>0</v>
      </c>
    </row>
    <row r="10" ht="28.55" customHeight="1" spans="1:4">
      <c r="A10" s="6" t="s">
        <v>94</v>
      </c>
      <c r="B10" s="7" t="s">
        <v>95</v>
      </c>
      <c r="C10" s="7"/>
      <c r="D10" s="9">
        <f>D8-D9</f>
        <v>0</v>
      </c>
    </row>
    <row r="11" ht="29.3" customHeight="1" spans="1:4">
      <c r="A11" s="6" t="s">
        <v>96</v>
      </c>
      <c r="B11" s="7" t="s">
        <v>97</v>
      </c>
      <c r="C11" s="7"/>
      <c r="D11" s="9">
        <v>0</v>
      </c>
    </row>
    <row r="12" ht="28.55" customHeight="1" spans="1:4">
      <c r="A12" s="6" t="s">
        <v>98</v>
      </c>
      <c r="B12" s="7" t="s">
        <v>99</v>
      </c>
      <c r="C12" s="7"/>
      <c r="D12" s="9">
        <v>0</v>
      </c>
    </row>
    <row r="13" ht="29.3" customHeight="1" spans="1:4">
      <c r="A13" s="6" t="s">
        <v>100</v>
      </c>
      <c r="B13" s="7" t="s">
        <v>101</v>
      </c>
      <c r="C13" s="7"/>
      <c r="D13" s="9">
        <f>D8+D11+D12</f>
        <v>0</v>
      </c>
    </row>
    <row r="14" ht="28.55" customHeight="1" spans="1:4">
      <c r="A14" s="6"/>
      <c r="B14" s="7"/>
      <c r="C14" s="8"/>
      <c r="D14" s="9"/>
    </row>
    <row r="15" ht="28.55" customHeight="1" spans="1:4">
      <c r="A15" s="6"/>
      <c r="B15" s="7"/>
      <c r="C15" s="8"/>
      <c r="D15" s="9"/>
    </row>
    <row r="16" ht="29.3" customHeight="1" spans="1:4">
      <c r="A16" s="6"/>
      <c r="B16" s="7"/>
      <c r="C16" s="8"/>
      <c r="D16" s="9"/>
    </row>
    <row r="17" ht="28.55" customHeight="1" spans="1:4">
      <c r="A17" s="6"/>
      <c r="B17" s="7"/>
      <c r="C17" s="8"/>
      <c r="D17" s="9"/>
    </row>
    <row r="18" ht="29.3" customHeight="1" spans="1:4">
      <c r="A18" s="6"/>
      <c r="B18" s="7"/>
      <c r="C18" s="8"/>
      <c r="D18" s="9"/>
    </row>
    <row r="19" ht="28.55" customHeight="1" spans="1:4">
      <c r="A19" s="6"/>
      <c r="B19" s="7"/>
      <c r="C19" s="8"/>
      <c r="D19" s="9"/>
    </row>
    <row r="20" ht="29.3" customHeight="1" spans="1:4">
      <c r="A20" s="6"/>
      <c r="B20" s="7"/>
      <c r="C20" s="8"/>
      <c r="D20" s="9"/>
    </row>
    <row r="21" ht="28.55" customHeight="1" spans="1:4">
      <c r="A21" s="6"/>
      <c r="B21" s="7"/>
      <c r="C21" s="8"/>
      <c r="D21" s="9"/>
    </row>
    <row r="22" ht="29.3" customHeight="1" spans="1:4">
      <c r="A22" s="6"/>
      <c r="B22" s="7"/>
      <c r="C22" s="8"/>
      <c r="D22" s="9"/>
    </row>
    <row r="23" ht="28.55" customHeight="1" spans="1:4">
      <c r="A23" s="6"/>
      <c r="B23" s="7"/>
      <c r="C23" s="8"/>
      <c r="D23" s="9"/>
    </row>
    <row r="24" ht="28.55" customHeight="1" spans="1:4">
      <c r="A24" s="6"/>
      <c r="B24" s="7"/>
      <c r="C24" s="8"/>
      <c r="D24" s="9"/>
    </row>
    <row r="25" ht="29.3" customHeight="1" spans="1:4">
      <c r="A25" s="10"/>
      <c r="B25" s="11"/>
      <c r="C25" s="12"/>
      <c r="D25" s="13"/>
    </row>
  </sheetData>
  <sheetProtection password="D01E" sheet="1" selectLockedCells="1" formatColumns="0" formatRows="0" objects="1"/>
  <mergeCells count="8">
    <mergeCell ref="A1:D1"/>
    <mergeCell ref="A2:D2"/>
    <mergeCell ref="B8:C8"/>
    <mergeCell ref="B9:C9"/>
    <mergeCell ref="B10:C10"/>
    <mergeCell ref="B11:C11"/>
    <mergeCell ref="B12:C12"/>
    <mergeCell ref="B13:C13"/>
  </mergeCells>
  <pageMargins left="0.7875" right="0.215" top="0.315" bottom="0.315" header="0" footer="0"/>
  <pageSetup paperSize="9" fitToWidth="0" fitToHeight="0" orientation="portrait"/>
  <headerFooter alignWithMargins="0"/>
</worksheet>
</file>

<file path=docProps/app.xml><?xml version="1.0" encoding="utf-8"?>
<Properties xmlns="http://schemas.openxmlformats.org/officeDocument/2006/extended-properties" xmlns:vt="http://schemas.openxmlformats.org/officeDocument/2006/docPropsVTypes">
  <Company>SmartCost</Company>
  <Application>Microsoft Excel</Application>
  <HeadingPairs>
    <vt:vector size="2" baseType="variant">
      <vt:variant>
        <vt:lpstr>工作表</vt:lpstr>
      </vt:variant>
      <vt:variant>
        <vt:i4>3</vt:i4>
      </vt:variant>
    </vt:vector>
  </HeadingPairs>
  <TitlesOfParts>
    <vt:vector size="3" baseType="lpstr">
      <vt:lpstr>工程量清单说明</vt:lpstr>
      <vt:lpstr>天义-北场子</vt:lpstr>
      <vt:lpstr>投标报价汇总表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SmartCost</dc:creator>
  <cp:lastModifiedBy>仙女味的猫</cp:lastModifiedBy>
  <dcterms:created xsi:type="dcterms:W3CDTF">2023-06-09T16:47:00Z</dcterms:created>
  <dcterms:modified xsi:type="dcterms:W3CDTF">2023-06-29T06:29:51Z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A4510094F3BE41D5B23C71156355B1D7</vt:lpwstr>
  </property>
  <property fmtid="{D5CDD505-2E9C-101B-9397-08002B2CF9AE}" pid="3" name="KSOProductBuildVer">
    <vt:lpwstr>2052-11.1.0.14309</vt:lpwstr>
  </property>
</Properties>
</file>