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报价" sheetId="11" r:id="rId1"/>
  </sheets>
  <definedNames>
    <definedName name="_xlnm._FilterDatabase" localSheetId="0" hidden="1">报价!$A$2:$K$712</definedName>
    <definedName name="_xlnm.Print_Titles" localSheetId="0">报价!$2:$2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<sst xmlns="http://schemas.openxmlformats.org/spreadsheetml/2006/main" count="1610" uniqueCount="155">
  <si>
    <t>北京中医医院内蒙古医院办公家具及医疗家具采购项目合同包2（采购各类医用环保柜及医用环保货架等）采购清单具体技术(参数)要求</t>
  </si>
  <si>
    <t>序号</t>
  </si>
  <si>
    <t>科室</t>
  </si>
  <si>
    <t>产品布置图</t>
  </si>
  <si>
    <t>产品名称</t>
  </si>
  <si>
    <t>规格组成</t>
  </si>
  <si>
    <t>单位</t>
  </si>
  <si>
    <t>数量</t>
  </si>
  <si>
    <t>套数</t>
  </si>
  <si>
    <t>具体技术(参数)要求</t>
  </si>
  <si>
    <t>最高投标限价单价</t>
  </si>
  <si>
    <t>最高投标限价总价</t>
  </si>
  <si>
    <t>（1#门诊楼）一层</t>
  </si>
  <si>
    <t>中医综合治疗室</t>
  </si>
  <si>
    <t>医用环保
治疗柜</t>
  </si>
  <si>
    <t>吊柜 （上）L*350*600</t>
  </si>
  <si>
    <t>米</t>
  </si>
  <si>
    <t>（1）、主体材质：采用厚度1.0mm优质电解钢板制作，其中水槽柜及所有垃圾柜为不锈钢，表面喷涂室内优等品热固性粉末，踢脚线部分采用0.8mm厚304油磨拉丝不锈钢板制作；
（2）、台面：台面采用材质为医用级复合亚克力人造石，材料厚度1.2cm。
（3）、水龙头：采用高抛水龙头，水槽：采用304不锈钢，厚度1.0mm
（4）、五金配置：一体折弯拉手、叶片转舌锁
（5）、工艺：整体采用电阻焊接工艺，门与柜体的连接采用插销式门轴结构，门采用双层加工工艺，柜体边框宽度为2.5cm。
（6）、配置：抽屉及门板配嵌入式标签卡槽，中柜及上下柜内都有可调节层板，水槽处设有机玻璃挡水装置，处置垃圾柜可根据院感要求配备不同颜色抗菌ABS垃圾盖，配置脚踏带缓降功能的垃圾收纳装置，配ABS抗菌桶或电解钢板静电喷涂定制垃圾桶。垃圾收纳系统根据需要可以选配感应垃圾收纳、互通式垃圾收纳装置、推板垃圾收纳、掀盖垃圾收纳。</t>
  </si>
  <si>
    <t>医用支撑背架（中）L*350*550</t>
  </si>
  <si>
    <t>医用环保治疗台（下）L*600*850</t>
  </si>
  <si>
    <t>医用环保治疗台台面  L*600*12</t>
  </si>
  <si>
    <t>用水配件（不锈钢水槽、冷热高抛水龙头、有机玻璃挡水）</t>
  </si>
  <si>
    <t>套</t>
  </si>
  <si>
    <t>医更卫*6
更卫*1</t>
  </si>
  <si>
    <t>医用更衣柜</t>
  </si>
  <si>
    <t>医用环保更衣柜（6门）L*500*2000</t>
  </si>
  <si>
    <t>（1）、主体材质：采用厚度1.0mm优质电解钢板制作，表面喷涂室内优等品热固性粉末，踢脚线部分采用0.8mm厚304油磨拉丝不锈钢板制作；
（2）、五金配件：一体折弯拉手、叶片转舌锁
（3）、工艺：整体采用电阻焊接工艺，门与柜体的连接采用插销式门轴结构，门采用双层加工工艺，柜体边框宽度为2.5cm。</t>
  </si>
  <si>
    <t>颗粒药房</t>
  </si>
  <si>
    <t>医用货架</t>
  </si>
  <si>
    <t>医用环保单面药架L*500*2000</t>
  </si>
  <si>
    <t xml:space="preserve">（1）钢材：采用厚度1.0mm SECC双面镀锌电解钢板制作，相比于冷轧钢板，电解钢板表面不需要做腐蚀性的酸洗磷化处理，电解钢板采用双面镀锌防锈工艺，具有比冷轧钢板酸洗磷化后的基材更抗酸、更防锈、更防蚀、和涂层接触更稳固、使用年限更长等特点。
（2）环氧树脂静电粉末喷涂：表面采用环保室内型环氧树脂静电粉末喷涂，流水线喷涂，涂层膜厚度均匀，表面喷粉颜色靓丽，具有环保、抑菌、防锈、耐腐蚀、绝缘性高、附着力强、耐摩擦等技术特点。喷粉涂层厚度≥60um 、涂层附着力低于2级、喷漆涂层硬度大于2H。
（3）底脚：采用可调节式调节脚，使药架放置平稳
</t>
  </si>
  <si>
    <t>医用环保双面药架L*900*2000</t>
  </si>
  <si>
    <t>西药药房*1
中草药药房*1
中成药药房*1</t>
  </si>
  <si>
    <t>中医综合治疗室*2</t>
  </si>
  <si>
    <t>（1）、主体材质：采用厚度1.0mm优质电解钢板制作，其中水槽柜及所有垃圾柜为不锈钢，表面喷涂室内优等品热固性粉末，踢脚线部分采用0.8mm厚304油磨拉丝不锈钢板制作；
（2）、台面：台面采用材质为医用级复合亚克力人造石，材料厚度1.2cm。
（3）、五金配置：一体折弯拉手、叶片转舌锁
（4）、工艺：整体采用电阻焊接工艺，门与柜体的连接采用插销式门轴结构，门采用双层加工工艺，柜体边框宽度为2.5cm。
（5）、配置：抽屉及门板配嵌入式标签卡槽，中柜及上下柜内都有可调节层板，水槽处设有机玻璃挡水装置，处置垃圾柜可根据院感要求配备不同颜色抗菌ABS垃圾盖，配置脚踏带缓降功能的垃圾收纳装置，配ABS抗菌桶或电解钢板静电喷涂定制垃圾桶。垃圾收纳系统根据需要可以选配感应垃圾收纳、互通式垃圾收纳装置、推板垃圾收纳、掀盖垃圾收纳。</t>
  </si>
  <si>
    <t>更</t>
  </si>
  <si>
    <t>（1）、主体材质：采用厚度1.0mm优质电解钢板制作，表面喷涂室内优等品热固性粉末，踢脚线部分采用0.8mm厚304油磨拉丝不锈钢板制作；
（2）、五金配件：一体折弯拉手、叶片转舌锁、走珠导轨
（3）、工艺：整体采用电阻焊接工艺，门与柜体的连接采用插销式门轴结构，门采用双层加工工艺，柜体边框宽度为2.5cm。</t>
  </si>
  <si>
    <t>更*2</t>
  </si>
  <si>
    <t>小计：</t>
  </si>
  <si>
    <t>（1#门诊楼）二层</t>
  </si>
  <si>
    <t>值班*1
医更卫*2</t>
  </si>
  <si>
    <t>污物暂存间</t>
  </si>
  <si>
    <t>医用环保
处置柜</t>
  </si>
  <si>
    <t>医用环保处置台（下）L*600*850</t>
  </si>
  <si>
    <t>医用环保处置台台面  L*600*12</t>
  </si>
  <si>
    <t>治疗室</t>
  </si>
  <si>
    <t>库</t>
  </si>
  <si>
    <t>医用
货架</t>
  </si>
  <si>
    <t xml:space="preserve"> 药品存储货架L*500*2000</t>
  </si>
  <si>
    <t>（1）、主体材质：采用厚度1.0mm优质电解钢板制作，表面采用环保室内型环氧树脂静电粉末喷涂，踢脚线部分采用0.8mm厚304油磨拉丝不锈钢板制作；
（2）、技术规格：立柱规格40*80*1.5mm，横梁规格40*60mm*1.5mm。立柱底部配有防护套，层板采用1.0mm厚的钢板；
（3）、工艺：专用轧机轧制的立柱与横梁，层高50mm/75mm节距任意可调；底脚离地20cm。横梁与立柱的连接为斜面契紧式结构、双斜面正面契紧式结构，连接牢固。全组装式结构，随意组合，安装、拆卸方便灵活。</t>
  </si>
  <si>
    <t>女更衣</t>
  </si>
  <si>
    <t>男更衣</t>
  </si>
  <si>
    <t>卫生间更衣*2</t>
  </si>
  <si>
    <t>诊室
口腔科</t>
  </si>
  <si>
    <t>医用环保治疗柜</t>
  </si>
  <si>
    <t>中医综合治疗室（耳鼻喉）</t>
  </si>
  <si>
    <t>患者更衣*1
医更卫*2</t>
  </si>
  <si>
    <t>换药室</t>
  </si>
  <si>
    <t xml:space="preserve">（1）、主体材质：采用厚度1.0mm优质电解钢板制作，其中水槽柜及所有垃圾柜为201不锈钢，表面喷涂室内优等品热固性粉末，踢脚线部分采用0.8mm厚304油磨拉丝不锈钢板制作；
（2）、台面：台面采用材质为医用级复合亚克力人造石，材料厚度1.2cm。
（3）、水龙头：采用高抛水龙头，水槽：采用304不锈钢，厚度1.0mm
（4）、大输液存取柜：内部及ABS输液篮框两侧包含可倾斜平移移动轨道，并包含一体成型中小ABS 篮筐（5个）， 内配可调节插片 。
（5）、五金配件：一体折弯拉手、叶片转舌锁
（6）、工艺：整体采用电阻焊接工艺，门与柜体的连接采用插销式门轴结构，门采用双层加工工艺，柜体边框宽度为2.5cm。
（7）、配置：抽屉及门板配嵌入式标签卡槽，中柜及上下柜内都有可调节层板，水槽处设有机玻璃挡水装置，处置垃圾柜可根据院感要求配备不同颜色抗菌ABS垃圾盖，配置脚踏带缓降功能的垃圾收纳装置，配ABS抗菌桶或电解钢板静电喷涂定制垃圾桶。垃圾收纳系统根据需要可以选配感应垃圾收纳、互通式垃圾收纳装置、推板垃圾收纳、掀盖垃圾收纳。
</t>
  </si>
  <si>
    <t>冰箱柜L*600*2000</t>
  </si>
  <si>
    <t>大输液存取柜520*650*2000</t>
  </si>
  <si>
    <t>换鞋更衣*2</t>
  </si>
  <si>
    <t>无菌品库
器械
敷料</t>
  </si>
  <si>
    <t>医用无菌器械柜</t>
  </si>
  <si>
    <t>医用环保器械柜L*500*2000</t>
  </si>
  <si>
    <t>（1#门诊楼）三层</t>
  </si>
  <si>
    <t>中医综合治疗室*3</t>
  </si>
  <si>
    <t>医更卫*8</t>
  </si>
  <si>
    <t>中医综合治疗室*9</t>
  </si>
  <si>
    <t>医用药柜/医用货架</t>
  </si>
  <si>
    <t>（1）、主体材质：采用厚度1.0mm优质电解钢板制作，表面采用环保室内型环氧树脂静电粉末喷涂，踢脚线部分采用0.8mm厚304油磨拉丝不锈钢板制作；
（2）、货架技术规格：立柱规格40*80*1.5mm，横梁规格40*60mm*1.5mm。立柱底部配有防护套，层板采用1.0mm厚的钢板；
（3）、货架工艺：专用轧机轧制的立柱与横梁，层高50mm/75mm节距任意可调；底脚离地20cm。横梁与立柱的连接为斜面契紧式结构、双斜面正面契紧式结构，连接牢固。全组装式结构，随意组合，安装、拆卸方便灵活。
（4）、货柜五金配置：一体折弯拉手、叶片转舌锁
（5）、货柜工艺：整体采用电阻焊接工艺，门与柜体的连接采用插销式门轴结构，门采用双层加工工艺，柜体边框宽度为2.5cm。</t>
  </si>
  <si>
    <t xml:space="preserve"> 药品存储货柜L*500*2000</t>
  </si>
  <si>
    <t>（1#门诊楼）四层</t>
  </si>
  <si>
    <t>茶水休息区</t>
  </si>
  <si>
    <t>（2#医技楼）一层</t>
  </si>
  <si>
    <t>污洗间</t>
  </si>
  <si>
    <t>不锈钢制品</t>
  </si>
  <si>
    <t>医用污洗柜（304）L*600*1100</t>
  </si>
  <si>
    <t xml:space="preserve">（1）、主体：采用厚度1.0mmSUS304不锈钢，激光焊接成形；
（2）、拖把架：带有的万向轮，有刹车装置，挂钩为直径5mm实心折弯不锈钢管；
（3）、配置：采用高抛水龙头
</t>
  </si>
  <si>
    <t>用水配件（冷热高抛水龙头）</t>
  </si>
  <si>
    <t>医用拖把池+医用拖把架（304）L*600*1700</t>
  </si>
  <si>
    <t>污物间</t>
  </si>
  <si>
    <t>隔离抢救室</t>
  </si>
  <si>
    <t>处置室</t>
  </si>
  <si>
    <t>更衣</t>
  </si>
  <si>
    <t>值班*2</t>
  </si>
  <si>
    <t>卫/更衣*2</t>
  </si>
  <si>
    <t>器械室</t>
  </si>
  <si>
    <t>配液室</t>
  </si>
  <si>
    <t>医用环保
处置柜/不锈钢制品</t>
  </si>
  <si>
    <t>（1）、污物柜主体材质：采用厚度1.0mm优质电解钢板制作，，表面喷涂室内优等品热固性粉末，踢脚线部分采用0.8mm厚304油磨拉丝不锈钢板制作；
（2）、台面：台面采用材质为医用级复合亚克力人造石，材料厚度1.2cm。
（3）、五金配置：一体折弯拉手、叶片转舌锁
（4）、工艺：整体采用电阻焊接工艺，门与柜体的连接采用插销式门轴结构，门采用双层加工工艺，柜体边框宽度为2.5cm。
（5）、不锈钢主体：采用厚度1.0mmSUS304不锈钢，激光焊接成形
（6）、配置：采用高抛水龙头</t>
  </si>
  <si>
    <t>男更</t>
  </si>
  <si>
    <t>女更</t>
  </si>
  <si>
    <t>更衣间*2</t>
  </si>
  <si>
    <t>（2#医技楼）二层</t>
  </si>
  <si>
    <t>污洗间*2</t>
  </si>
  <si>
    <t>二更</t>
  </si>
  <si>
    <t>一更*2</t>
  </si>
  <si>
    <t>值班室*2
一更*1</t>
  </si>
  <si>
    <t>二级药库</t>
  </si>
  <si>
    <t>储存间</t>
  </si>
  <si>
    <t>医用药柜</t>
  </si>
  <si>
    <t>一更</t>
  </si>
  <si>
    <t>更衣*2</t>
  </si>
  <si>
    <t>更鞋处</t>
  </si>
  <si>
    <t>医用鞋柜</t>
  </si>
  <si>
    <t>医用环保鞋柜（24门）L*400*2000</t>
  </si>
  <si>
    <t>（1）、主体材质：采用厚度1.0mm优质电解钢板制作，其中水槽柜及所有垃圾柜为不锈钢，表面喷涂室内优等品热固性粉末，踢脚线部分采用0.8mm厚304油膜拉丝不锈钢板制作；
（2）、五金配件：一体折弯拉手、叶片转舌锁、走珠导轨
（3）、工艺：整体采用电阻焊接工艺，门与柜体的连接采用插销式门轴结构，门采用双层加工工艺，柜体边框宽度为2.5cm。</t>
  </si>
  <si>
    <t>（2#医技楼）三层</t>
  </si>
  <si>
    <t>污物分类</t>
  </si>
  <si>
    <t>器械库</t>
  </si>
  <si>
    <t>更衣室</t>
  </si>
  <si>
    <t>值班*2
卫/更衣*2</t>
  </si>
  <si>
    <t>换鞋</t>
  </si>
  <si>
    <t>卫生间*2</t>
  </si>
  <si>
    <t>值班</t>
  </si>
  <si>
    <t>库房</t>
  </si>
  <si>
    <t>（3#住院楼）一层</t>
  </si>
  <si>
    <t>污物暂存</t>
  </si>
  <si>
    <t>被服库</t>
  </si>
  <si>
    <t>抢救室</t>
  </si>
  <si>
    <t>病房更衣</t>
  </si>
  <si>
    <t>开水间</t>
  </si>
  <si>
    <t>中药药房</t>
  </si>
  <si>
    <t>西药药房</t>
  </si>
  <si>
    <t>成药药房</t>
  </si>
  <si>
    <t>（3#住院楼）二层</t>
  </si>
  <si>
    <t>值班*4</t>
  </si>
  <si>
    <t>治疗室*2</t>
  </si>
  <si>
    <t>被服库*2</t>
  </si>
  <si>
    <t>处置室*2</t>
  </si>
  <si>
    <t>抢救室*2</t>
  </si>
  <si>
    <t>（3#住院楼）三层</t>
  </si>
  <si>
    <t>污物暂存*2</t>
  </si>
  <si>
    <t>（3#住院楼）四层、五层</t>
  </si>
  <si>
    <t>（3#住院楼）六层</t>
  </si>
  <si>
    <t>清洗*2</t>
  </si>
  <si>
    <t>（1）、主体材质：采用厚度1.0mm优质电解钢板制作，表面喷涂室内优等品热固性粉末，踢脚线部分采用0.8mm厚304油磨拉丝不锈钢板制作；
（2）、五金配置：一体折弯拉手、叶片转舌锁
（3）、工艺：整体采用电阻焊接工艺，门与柜体的连接采用插销式门轴结构，门采用双层加工工艺，柜体边框宽度为2.5cm。
（4）换鞋凳配置 优质西皮软包台面，回弹性良好，不易变形</t>
  </si>
  <si>
    <t>医用环保更衣凳L*350*450</t>
  </si>
  <si>
    <t>仪器室</t>
  </si>
  <si>
    <t>治疗</t>
  </si>
  <si>
    <t>处置</t>
  </si>
  <si>
    <t>无菌器械</t>
  </si>
  <si>
    <t>无菌品库</t>
  </si>
  <si>
    <t>一次性用品库</t>
  </si>
  <si>
    <t>药品库</t>
  </si>
  <si>
    <t>（3#住院楼）七层</t>
  </si>
  <si>
    <t>二次换鞋</t>
  </si>
  <si>
    <t>（4#精神卫生中心）一层</t>
  </si>
  <si>
    <t>（4#精神卫生中心）二层</t>
  </si>
  <si>
    <t>开水处</t>
  </si>
  <si>
    <t>（4#精神卫生中心）三层至七层</t>
  </si>
  <si>
    <t>备餐</t>
  </si>
  <si>
    <t>（4#精神卫生中心）八层</t>
  </si>
  <si>
    <t>最高投标限价合计：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</si>
</sst>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42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1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176" fontId="1" fillId="0" borderId="0" xfId="49" applyNumberFormat="1" applyFont="1" applyFill="1" applyAlignment="1">
      <alignment horizontal="center" vertical="center" wrapText="1"/>
    </xf>
    <xf numFmtId="176" fontId="3" fillId="0" borderId="0" xfId="49" applyNumberFormat="1" applyFont="1" applyFill="1" applyAlignment="1">
      <alignment horizontal="center" vertical="center" wrapText="1"/>
    </xf>
    <xf numFmtId="177" fontId="3" fillId="0" borderId="0" xfId="49" applyNumberFormat="1" applyFont="1" applyFill="1" applyAlignment="1">
      <alignment horizontal="left" vertical="center" wrapText="1"/>
    </xf>
    <xf numFmtId="0" fontId="4" fillId="0" borderId="0" xfId="0" applyFont="1" applyFill="1">
      <alignment vertical="center"/>
    </xf>
    <xf numFmtId="0" fontId="5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Continuous" vertical="center" wrapText="1"/>
    </xf>
    <xf numFmtId="49" fontId="7" fillId="0" borderId="1" xfId="49" applyNumberFormat="1" applyFont="1" applyFill="1" applyBorder="1" applyAlignment="1">
      <alignment horizontal="centerContinuous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1" fillId="0" borderId="1" xfId="49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3" fillId="0" borderId="1" xfId="49" applyNumberFormat="1" applyFont="1" applyFill="1" applyBorder="1" applyAlignment="1">
      <alignment horizontal="left" vertical="center"/>
    </xf>
    <xf numFmtId="177" fontId="4" fillId="0" borderId="1" xfId="49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9" Type="http://schemas.openxmlformats.org/officeDocument/2006/relationships/image" Target="../media/image99.emf"/><Relationship Id="rId98" Type="http://schemas.openxmlformats.org/officeDocument/2006/relationships/image" Target="../media/image98.emf"/><Relationship Id="rId97" Type="http://schemas.openxmlformats.org/officeDocument/2006/relationships/image" Target="../media/image97.emf"/><Relationship Id="rId96" Type="http://schemas.openxmlformats.org/officeDocument/2006/relationships/image" Target="../media/image96.emf"/><Relationship Id="rId95" Type="http://schemas.openxmlformats.org/officeDocument/2006/relationships/image" Target="../media/image95.emf"/><Relationship Id="rId94" Type="http://schemas.openxmlformats.org/officeDocument/2006/relationships/image" Target="../media/image94.emf"/><Relationship Id="rId93" Type="http://schemas.openxmlformats.org/officeDocument/2006/relationships/image" Target="../media/image93.emf"/><Relationship Id="rId92" Type="http://schemas.openxmlformats.org/officeDocument/2006/relationships/image" Target="../media/image92.emf"/><Relationship Id="rId91" Type="http://schemas.openxmlformats.org/officeDocument/2006/relationships/image" Target="../media/image91.emf"/><Relationship Id="rId90" Type="http://schemas.openxmlformats.org/officeDocument/2006/relationships/image" Target="../media/image90.emf"/><Relationship Id="rId9" Type="http://schemas.openxmlformats.org/officeDocument/2006/relationships/image" Target="../media/image9.emf"/><Relationship Id="rId89" Type="http://schemas.openxmlformats.org/officeDocument/2006/relationships/image" Target="../media/image89.emf"/><Relationship Id="rId88" Type="http://schemas.openxmlformats.org/officeDocument/2006/relationships/image" Target="../media/image88.emf"/><Relationship Id="rId87" Type="http://schemas.openxmlformats.org/officeDocument/2006/relationships/image" Target="../media/image87.emf"/><Relationship Id="rId86" Type="http://schemas.openxmlformats.org/officeDocument/2006/relationships/image" Target="../media/image86.emf"/><Relationship Id="rId85" Type="http://schemas.openxmlformats.org/officeDocument/2006/relationships/image" Target="../media/image85.emf"/><Relationship Id="rId84" Type="http://schemas.openxmlformats.org/officeDocument/2006/relationships/image" Target="../media/image84.emf"/><Relationship Id="rId83" Type="http://schemas.openxmlformats.org/officeDocument/2006/relationships/image" Target="../media/image83.emf"/><Relationship Id="rId82" Type="http://schemas.openxmlformats.org/officeDocument/2006/relationships/image" Target="../media/image82.emf"/><Relationship Id="rId81" Type="http://schemas.openxmlformats.org/officeDocument/2006/relationships/image" Target="../media/image81.emf"/><Relationship Id="rId80" Type="http://schemas.openxmlformats.org/officeDocument/2006/relationships/image" Target="../media/image80.emf"/><Relationship Id="rId8" Type="http://schemas.openxmlformats.org/officeDocument/2006/relationships/image" Target="../media/image8.emf"/><Relationship Id="rId79" Type="http://schemas.openxmlformats.org/officeDocument/2006/relationships/image" Target="../media/image79.emf"/><Relationship Id="rId78" Type="http://schemas.openxmlformats.org/officeDocument/2006/relationships/image" Target="../media/image78.emf"/><Relationship Id="rId77" Type="http://schemas.openxmlformats.org/officeDocument/2006/relationships/image" Target="../media/image77.emf"/><Relationship Id="rId76" Type="http://schemas.openxmlformats.org/officeDocument/2006/relationships/image" Target="../media/image76.emf"/><Relationship Id="rId75" Type="http://schemas.openxmlformats.org/officeDocument/2006/relationships/image" Target="../media/image75.emf"/><Relationship Id="rId74" Type="http://schemas.openxmlformats.org/officeDocument/2006/relationships/image" Target="../media/image74.emf"/><Relationship Id="rId73" Type="http://schemas.openxmlformats.org/officeDocument/2006/relationships/image" Target="../media/image73.emf"/><Relationship Id="rId72" Type="http://schemas.openxmlformats.org/officeDocument/2006/relationships/image" Target="../media/image72.emf"/><Relationship Id="rId71" Type="http://schemas.openxmlformats.org/officeDocument/2006/relationships/image" Target="../media/image71.emf"/><Relationship Id="rId70" Type="http://schemas.openxmlformats.org/officeDocument/2006/relationships/image" Target="../media/image70.emf"/><Relationship Id="rId7" Type="http://schemas.openxmlformats.org/officeDocument/2006/relationships/image" Target="../media/image7.emf"/><Relationship Id="rId69" Type="http://schemas.openxmlformats.org/officeDocument/2006/relationships/image" Target="../media/image69.emf"/><Relationship Id="rId68" Type="http://schemas.openxmlformats.org/officeDocument/2006/relationships/image" Target="../media/image68.emf"/><Relationship Id="rId67" Type="http://schemas.openxmlformats.org/officeDocument/2006/relationships/image" Target="../media/image67.emf"/><Relationship Id="rId66" Type="http://schemas.openxmlformats.org/officeDocument/2006/relationships/image" Target="../media/image66.emf"/><Relationship Id="rId65" Type="http://schemas.openxmlformats.org/officeDocument/2006/relationships/image" Target="../media/image65.emf"/><Relationship Id="rId64" Type="http://schemas.openxmlformats.org/officeDocument/2006/relationships/image" Target="../media/image64.emf"/><Relationship Id="rId63" Type="http://schemas.openxmlformats.org/officeDocument/2006/relationships/image" Target="../media/image63.emf"/><Relationship Id="rId62" Type="http://schemas.openxmlformats.org/officeDocument/2006/relationships/image" Target="../media/image62.emf"/><Relationship Id="rId61" Type="http://schemas.openxmlformats.org/officeDocument/2006/relationships/image" Target="../media/image61.emf"/><Relationship Id="rId60" Type="http://schemas.openxmlformats.org/officeDocument/2006/relationships/image" Target="../media/image60.emf"/><Relationship Id="rId6" Type="http://schemas.openxmlformats.org/officeDocument/2006/relationships/image" Target="../media/image6.emf"/><Relationship Id="rId59" Type="http://schemas.openxmlformats.org/officeDocument/2006/relationships/image" Target="../media/image59.emf"/><Relationship Id="rId58" Type="http://schemas.openxmlformats.org/officeDocument/2006/relationships/image" Target="../media/image58.emf"/><Relationship Id="rId57" Type="http://schemas.openxmlformats.org/officeDocument/2006/relationships/image" Target="../media/image57.emf"/><Relationship Id="rId56" Type="http://schemas.openxmlformats.org/officeDocument/2006/relationships/image" Target="../media/image56.emf"/><Relationship Id="rId55" Type="http://schemas.openxmlformats.org/officeDocument/2006/relationships/image" Target="../media/image55.emf"/><Relationship Id="rId54" Type="http://schemas.openxmlformats.org/officeDocument/2006/relationships/image" Target="../media/image54.emf"/><Relationship Id="rId53" Type="http://schemas.openxmlformats.org/officeDocument/2006/relationships/image" Target="../media/image53.emf"/><Relationship Id="rId52" Type="http://schemas.openxmlformats.org/officeDocument/2006/relationships/image" Target="../media/image52.emf"/><Relationship Id="rId51" Type="http://schemas.openxmlformats.org/officeDocument/2006/relationships/image" Target="../media/image51.emf"/><Relationship Id="rId50" Type="http://schemas.openxmlformats.org/officeDocument/2006/relationships/image" Target="../media/image50.emf"/><Relationship Id="rId5" Type="http://schemas.openxmlformats.org/officeDocument/2006/relationships/image" Target="../media/image5.emf"/><Relationship Id="rId49" Type="http://schemas.openxmlformats.org/officeDocument/2006/relationships/image" Target="../media/image49.emf"/><Relationship Id="rId48" Type="http://schemas.openxmlformats.org/officeDocument/2006/relationships/image" Target="../media/image48.emf"/><Relationship Id="rId47" Type="http://schemas.openxmlformats.org/officeDocument/2006/relationships/image" Target="../media/image47.emf"/><Relationship Id="rId46" Type="http://schemas.openxmlformats.org/officeDocument/2006/relationships/image" Target="../media/image46.emf"/><Relationship Id="rId45" Type="http://schemas.openxmlformats.org/officeDocument/2006/relationships/image" Target="../media/image45.emf"/><Relationship Id="rId44" Type="http://schemas.openxmlformats.org/officeDocument/2006/relationships/image" Target="../media/image44.emf"/><Relationship Id="rId43" Type="http://schemas.openxmlformats.org/officeDocument/2006/relationships/image" Target="../media/image43.emf"/><Relationship Id="rId42" Type="http://schemas.openxmlformats.org/officeDocument/2006/relationships/image" Target="../media/image42.emf"/><Relationship Id="rId41" Type="http://schemas.openxmlformats.org/officeDocument/2006/relationships/image" Target="../media/image41.emf"/><Relationship Id="rId40" Type="http://schemas.openxmlformats.org/officeDocument/2006/relationships/image" Target="../media/image40.emf"/><Relationship Id="rId4" Type="http://schemas.openxmlformats.org/officeDocument/2006/relationships/image" Target="../media/image4.emf"/><Relationship Id="rId39" Type="http://schemas.openxmlformats.org/officeDocument/2006/relationships/image" Target="../media/image39.emf"/><Relationship Id="rId38" Type="http://schemas.openxmlformats.org/officeDocument/2006/relationships/image" Target="../media/image38.emf"/><Relationship Id="rId37" Type="http://schemas.openxmlformats.org/officeDocument/2006/relationships/image" Target="../media/image37.emf"/><Relationship Id="rId36" Type="http://schemas.openxmlformats.org/officeDocument/2006/relationships/image" Target="../media/image36.emf"/><Relationship Id="rId35" Type="http://schemas.openxmlformats.org/officeDocument/2006/relationships/image" Target="../media/image35.emf"/><Relationship Id="rId34" Type="http://schemas.openxmlformats.org/officeDocument/2006/relationships/image" Target="../media/image34.emf"/><Relationship Id="rId33" Type="http://schemas.openxmlformats.org/officeDocument/2006/relationships/image" Target="../media/image33.emf"/><Relationship Id="rId32" Type="http://schemas.openxmlformats.org/officeDocument/2006/relationships/image" Target="../media/image32.emf"/><Relationship Id="rId31" Type="http://schemas.openxmlformats.org/officeDocument/2006/relationships/image" Target="../media/image31.emf"/><Relationship Id="rId30" Type="http://schemas.openxmlformats.org/officeDocument/2006/relationships/image" Target="../media/image30.emf"/><Relationship Id="rId3" Type="http://schemas.openxmlformats.org/officeDocument/2006/relationships/image" Target="../media/image3.emf"/><Relationship Id="rId29" Type="http://schemas.openxmlformats.org/officeDocument/2006/relationships/image" Target="../media/image29.emf"/><Relationship Id="rId28" Type="http://schemas.openxmlformats.org/officeDocument/2006/relationships/image" Target="../media/image28.emf"/><Relationship Id="rId27" Type="http://schemas.openxmlformats.org/officeDocument/2006/relationships/image" Target="../media/image27.emf"/><Relationship Id="rId26" Type="http://schemas.openxmlformats.org/officeDocument/2006/relationships/image" Target="../media/image26.emf"/><Relationship Id="rId25" Type="http://schemas.openxmlformats.org/officeDocument/2006/relationships/image" Target="../media/image25.emf"/><Relationship Id="rId24" Type="http://schemas.openxmlformats.org/officeDocument/2006/relationships/image" Target="../media/image24.emf"/><Relationship Id="rId23" Type="http://schemas.openxmlformats.org/officeDocument/2006/relationships/image" Target="../media/image23.emf"/><Relationship Id="rId22" Type="http://schemas.openxmlformats.org/officeDocument/2006/relationships/image" Target="../media/image22.emf"/><Relationship Id="rId21" Type="http://schemas.openxmlformats.org/officeDocument/2006/relationships/image" Target="../media/image21.emf"/><Relationship Id="rId20" Type="http://schemas.openxmlformats.org/officeDocument/2006/relationships/image" Target="../media/image20.emf"/><Relationship Id="rId2" Type="http://schemas.openxmlformats.org/officeDocument/2006/relationships/image" Target="../media/image2.emf"/><Relationship Id="rId19" Type="http://schemas.openxmlformats.org/officeDocument/2006/relationships/image" Target="../media/image19.emf"/><Relationship Id="rId18" Type="http://schemas.openxmlformats.org/officeDocument/2006/relationships/image" Target="../media/image18.emf"/><Relationship Id="rId17" Type="http://schemas.openxmlformats.org/officeDocument/2006/relationships/image" Target="../media/image17.emf"/><Relationship Id="rId162" Type="http://schemas.openxmlformats.org/officeDocument/2006/relationships/image" Target="../media/image162.emf"/><Relationship Id="rId161" Type="http://schemas.openxmlformats.org/officeDocument/2006/relationships/image" Target="../media/image161.emf"/><Relationship Id="rId160" Type="http://schemas.openxmlformats.org/officeDocument/2006/relationships/image" Target="../media/image160.emf"/><Relationship Id="rId16" Type="http://schemas.openxmlformats.org/officeDocument/2006/relationships/image" Target="../media/image16.emf"/><Relationship Id="rId159" Type="http://schemas.openxmlformats.org/officeDocument/2006/relationships/image" Target="../media/image159.emf"/><Relationship Id="rId158" Type="http://schemas.openxmlformats.org/officeDocument/2006/relationships/image" Target="../media/image158.emf"/><Relationship Id="rId157" Type="http://schemas.openxmlformats.org/officeDocument/2006/relationships/image" Target="../media/image157.emf"/><Relationship Id="rId156" Type="http://schemas.openxmlformats.org/officeDocument/2006/relationships/image" Target="../media/image156.emf"/><Relationship Id="rId155" Type="http://schemas.openxmlformats.org/officeDocument/2006/relationships/image" Target="../media/image155.emf"/><Relationship Id="rId154" Type="http://schemas.openxmlformats.org/officeDocument/2006/relationships/image" Target="../media/image154.emf"/><Relationship Id="rId153" Type="http://schemas.openxmlformats.org/officeDocument/2006/relationships/image" Target="../media/image153.emf"/><Relationship Id="rId152" Type="http://schemas.openxmlformats.org/officeDocument/2006/relationships/image" Target="../media/image152.emf"/><Relationship Id="rId151" Type="http://schemas.openxmlformats.org/officeDocument/2006/relationships/image" Target="../media/image151.emf"/><Relationship Id="rId150" Type="http://schemas.openxmlformats.org/officeDocument/2006/relationships/image" Target="../media/image150.emf"/><Relationship Id="rId15" Type="http://schemas.openxmlformats.org/officeDocument/2006/relationships/image" Target="../media/image15.emf"/><Relationship Id="rId149" Type="http://schemas.openxmlformats.org/officeDocument/2006/relationships/image" Target="../media/image149.emf"/><Relationship Id="rId148" Type="http://schemas.openxmlformats.org/officeDocument/2006/relationships/image" Target="../media/image148.emf"/><Relationship Id="rId147" Type="http://schemas.openxmlformats.org/officeDocument/2006/relationships/image" Target="../media/image147.emf"/><Relationship Id="rId146" Type="http://schemas.openxmlformats.org/officeDocument/2006/relationships/image" Target="../media/image146.emf"/><Relationship Id="rId145" Type="http://schemas.openxmlformats.org/officeDocument/2006/relationships/image" Target="../media/image145.emf"/><Relationship Id="rId144" Type="http://schemas.openxmlformats.org/officeDocument/2006/relationships/image" Target="../media/image144.emf"/><Relationship Id="rId143" Type="http://schemas.openxmlformats.org/officeDocument/2006/relationships/image" Target="../media/image143.emf"/><Relationship Id="rId142" Type="http://schemas.openxmlformats.org/officeDocument/2006/relationships/image" Target="../media/image142.emf"/><Relationship Id="rId141" Type="http://schemas.openxmlformats.org/officeDocument/2006/relationships/image" Target="../media/image141.emf"/><Relationship Id="rId140" Type="http://schemas.openxmlformats.org/officeDocument/2006/relationships/image" Target="../media/image140.emf"/><Relationship Id="rId14" Type="http://schemas.openxmlformats.org/officeDocument/2006/relationships/image" Target="../media/image14.emf"/><Relationship Id="rId139" Type="http://schemas.openxmlformats.org/officeDocument/2006/relationships/image" Target="../media/image139.emf"/><Relationship Id="rId138" Type="http://schemas.openxmlformats.org/officeDocument/2006/relationships/image" Target="../media/image138.emf"/><Relationship Id="rId137" Type="http://schemas.openxmlformats.org/officeDocument/2006/relationships/image" Target="../media/image137.emf"/><Relationship Id="rId136" Type="http://schemas.openxmlformats.org/officeDocument/2006/relationships/image" Target="../media/image136.emf"/><Relationship Id="rId135" Type="http://schemas.openxmlformats.org/officeDocument/2006/relationships/image" Target="../media/image135.emf"/><Relationship Id="rId134" Type="http://schemas.openxmlformats.org/officeDocument/2006/relationships/image" Target="../media/image134.emf"/><Relationship Id="rId133" Type="http://schemas.openxmlformats.org/officeDocument/2006/relationships/image" Target="../media/image133.emf"/><Relationship Id="rId132" Type="http://schemas.openxmlformats.org/officeDocument/2006/relationships/image" Target="../media/image132.emf"/><Relationship Id="rId131" Type="http://schemas.openxmlformats.org/officeDocument/2006/relationships/image" Target="../media/image131.emf"/><Relationship Id="rId130" Type="http://schemas.openxmlformats.org/officeDocument/2006/relationships/image" Target="../media/image130.emf"/><Relationship Id="rId13" Type="http://schemas.openxmlformats.org/officeDocument/2006/relationships/image" Target="../media/image13.emf"/><Relationship Id="rId129" Type="http://schemas.openxmlformats.org/officeDocument/2006/relationships/image" Target="../media/image129.emf"/><Relationship Id="rId128" Type="http://schemas.openxmlformats.org/officeDocument/2006/relationships/image" Target="../media/image128.emf"/><Relationship Id="rId127" Type="http://schemas.openxmlformats.org/officeDocument/2006/relationships/image" Target="../media/image127.emf"/><Relationship Id="rId126" Type="http://schemas.openxmlformats.org/officeDocument/2006/relationships/image" Target="../media/image126.emf"/><Relationship Id="rId125" Type="http://schemas.openxmlformats.org/officeDocument/2006/relationships/image" Target="../media/image125.emf"/><Relationship Id="rId124" Type="http://schemas.openxmlformats.org/officeDocument/2006/relationships/image" Target="../media/image124.emf"/><Relationship Id="rId123" Type="http://schemas.openxmlformats.org/officeDocument/2006/relationships/image" Target="../media/image123.emf"/><Relationship Id="rId122" Type="http://schemas.openxmlformats.org/officeDocument/2006/relationships/image" Target="../media/image122.emf"/><Relationship Id="rId121" Type="http://schemas.openxmlformats.org/officeDocument/2006/relationships/image" Target="../media/image121.emf"/><Relationship Id="rId120" Type="http://schemas.openxmlformats.org/officeDocument/2006/relationships/image" Target="../media/image120.emf"/><Relationship Id="rId12" Type="http://schemas.openxmlformats.org/officeDocument/2006/relationships/image" Target="../media/image12.emf"/><Relationship Id="rId119" Type="http://schemas.openxmlformats.org/officeDocument/2006/relationships/image" Target="../media/image119.emf"/><Relationship Id="rId118" Type="http://schemas.openxmlformats.org/officeDocument/2006/relationships/image" Target="../media/image118.emf"/><Relationship Id="rId117" Type="http://schemas.openxmlformats.org/officeDocument/2006/relationships/image" Target="../media/image117.emf"/><Relationship Id="rId116" Type="http://schemas.openxmlformats.org/officeDocument/2006/relationships/image" Target="../media/image116.emf"/><Relationship Id="rId115" Type="http://schemas.openxmlformats.org/officeDocument/2006/relationships/image" Target="../media/image115.emf"/><Relationship Id="rId114" Type="http://schemas.openxmlformats.org/officeDocument/2006/relationships/image" Target="../media/image114.emf"/><Relationship Id="rId113" Type="http://schemas.openxmlformats.org/officeDocument/2006/relationships/image" Target="../media/image113.emf"/><Relationship Id="rId112" Type="http://schemas.openxmlformats.org/officeDocument/2006/relationships/image" Target="../media/image112.emf"/><Relationship Id="rId111" Type="http://schemas.openxmlformats.org/officeDocument/2006/relationships/image" Target="../media/image111.emf"/><Relationship Id="rId110" Type="http://schemas.openxmlformats.org/officeDocument/2006/relationships/image" Target="../media/image110.emf"/><Relationship Id="rId11" Type="http://schemas.openxmlformats.org/officeDocument/2006/relationships/image" Target="../media/image11.emf"/><Relationship Id="rId109" Type="http://schemas.openxmlformats.org/officeDocument/2006/relationships/image" Target="../media/image109.emf"/><Relationship Id="rId108" Type="http://schemas.openxmlformats.org/officeDocument/2006/relationships/image" Target="../media/image108.emf"/><Relationship Id="rId107" Type="http://schemas.openxmlformats.org/officeDocument/2006/relationships/image" Target="../media/image107.emf"/><Relationship Id="rId106" Type="http://schemas.openxmlformats.org/officeDocument/2006/relationships/image" Target="../media/image106.emf"/><Relationship Id="rId105" Type="http://schemas.openxmlformats.org/officeDocument/2006/relationships/image" Target="../media/image105.emf"/><Relationship Id="rId104" Type="http://schemas.openxmlformats.org/officeDocument/2006/relationships/image" Target="../media/image104.emf"/><Relationship Id="rId103" Type="http://schemas.openxmlformats.org/officeDocument/2006/relationships/image" Target="../media/image103.emf"/><Relationship Id="rId102" Type="http://schemas.openxmlformats.org/officeDocument/2006/relationships/image" Target="../media/image102.emf"/><Relationship Id="rId101" Type="http://schemas.openxmlformats.org/officeDocument/2006/relationships/image" Target="../media/image101.emf"/><Relationship Id="rId100" Type="http://schemas.openxmlformats.org/officeDocument/2006/relationships/image" Target="../media/image100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195943</xdr:colOff>
      <xdr:row>4</xdr:row>
      <xdr:rowOff>555171</xdr:rowOff>
    </xdr:from>
    <xdr:to>
      <xdr:col>2</xdr:col>
      <xdr:colOff>1471865</xdr:colOff>
      <xdr:row>6</xdr:row>
      <xdr:rowOff>191588</xdr:rowOff>
    </xdr:to>
    <xdr:pic>
      <xdr:nvPicPr>
        <xdr:cNvPr id="63" name="图片 62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0" y="2463800"/>
          <a:ext cx="1275715" cy="1022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402772</xdr:colOff>
      <xdr:row>9</xdr:row>
      <xdr:rowOff>157301</xdr:rowOff>
    </xdr:from>
    <xdr:to>
      <xdr:col>2</xdr:col>
      <xdr:colOff>1360715</xdr:colOff>
      <xdr:row>9</xdr:row>
      <xdr:rowOff>1759131</xdr:rowOff>
    </xdr:to>
    <xdr:pic>
      <xdr:nvPicPr>
        <xdr:cNvPr id="65" name="图片 64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26260" y="5151755"/>
          <a:ext cx="957580" cy="1602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43543</xdr:colOff>
      <xdr:row>11</xdr:row>
      <xdr:rowOff>685801</xdr:rowOff>
    </xdr:from>
    <xdr:to>
      <xdr:col>2</xdr:col>
      <xdr:colOff>1606339</xdr:colOff>
      <xdr:row>12</xdr:row>
      <xdr:rowOff>277586</xdr:rowOff>
    </xdr:to>
    <xdr:pic>
      <xdr:nvPicPr>
        <xdr:cNvPr id="67" name="图片 66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66850" y="7833995"/>
          <a:ext cx="1562735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163286</xdr:colOff>
      <xdr:row>14</xdr:row>
      <xdr:rowOff>267287</xdr:rowOff>
    </xdr:from>
    <xdr:to>
      <xdr:col>2</xdr:col>
      <xdr:colOff>1404258</xdr:colOff>
      <xdr:row>14</xdr:row>
      <xdr:rowOff>1822268</xdr:rowOff>
    </xdr:to>
    <xdr:pic>
      <xdr:nvPicPr>
        <xdr:cNvPr id="75" name="图片 74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6865" y="9504045"/>
          <a:ext cx="1240790" cy="1555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119743</xdr:colOff>
      <xdr:row>17</xdr:row>
      <xdr:rowOff>522514</xdr:rowOff>
    </xdr:from>
    <xdr:to>
      <xdr:col>2</xdr:col>
      <xdr:colOff>1498654</xdr:colOff>
      <xdr:row>19</xdr:row>
      <xdr:rowOff>87086</xdr:rowOff>
    </xdr:to>
    <xdr:pic>
      <xdr:nvPicPr>
        <xdr:cNvPr id="79" name="图片 78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43050" y="12684760"/>
          <a:ext cx="1379220" cy="951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174172</xdr:colOff>
      <xdr:row>23</xdr:row>
      <xdr:rowOff>446314</xdr:rowOff>
    </xdr:from>
    <xdr:to>
      <xdr:col>2</xdr:col>
      <xdr:colOff>1530261</xdr:colOff>
      <xdr:row>25</xdr:row>
      <xdr:rowOff>55517</xdr:rowOff>
    </xdr:to>
    <xdr:pic>
      <xdr:nvPicPr>
        <xdr:cNvPr id="89" name="图片 88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97660" y="16388080"/>
          <a:ext cx="1355725" cy="996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304800</xdr:colOff>
      <xdr:row>29</xdr:row>
      <xdr:rowOff>435429</xdr:rowOff>
    </xdr:from>
    <xdr:to>
      <xdr:col>2</xdr:col>
      <xdr:colOff>1488907</xdr:colOff>
      <xdr:row>31</xdr:row>
      <xdr:rowOff>97971</xdr:rowOff>
    </xdr:to>
    <xdr:pic>
      <xdr:nvPicPr>
        <xdr:cNvPr id="92" name="图片 91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28470" y="20156805"/>
          <a:ext cx="1183640" cy="1049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283029</xdr:colOff>
      <xdr:row>33</xdr:row>
      <xdr:rowOff>359228</xdr:rowOff>
    </xdr:from>
    <xdr:to>
      <xdr:col>2</xdr:col>
      <xdr:colOff>1385857</xdr:colOff>
      <xdr:row>33</xdr:row>
      <xdr:rowOff>1608908</xdr:rowOff>
    </xdr:to>
    <xdr:pic>
      <xdr:nvPicPr>
        <xdr:cNvPr id="98" name="图片 97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06245" y="22473285"/>
          <a:ext cx="1102995" cy="124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76200</xdr:colOff>
      <xdr:row>35</xdr:row>
      <xdr:rowOff>261258</xdr:rowOff>
    </xdr:from>
    <xdr:to>
      <xdr:col>2</xdr:col>
      <xdr:colOff>1554462</xdr:colOff>
      <xdr:row>35</xdr:row>
      <xdr:rowOff>1465218</xdr:rowOff>
    </xdr:to>
    <xdr:pic>
      <xdr:nvPicPr>
        <xdr:cNvPr id="101" name="图片 100"/>
        <xdr:cNvPicPr>
          <a:picLocks noChangeAspect="1" noChangeArrowheads="1"/>
        </xdr:cNvPicPr>
      </xdr:nvPicPr>
      <xdr:blipFill>
        <a:blip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99870" y="24528780"/>
          <a:ext cx="1477645" cy="120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217714</xdr:colOff>
      <xdr:row>37</xdr:row>
      <xdr:rowOff>251683</xdr:rowOff>
    </xdr:from>
    <xdr:to>
      <xdr:col>2</xdr:col>
      <xdr:colOff>1524000</xdr:colOff>
      <xdr:row>37</xdr:row>
      <xdr:rowOff>1213757</xdr:rowOff>
    </xdr:to>
    <xdr:pic>
      <xdr:nvPicPr>
        <xdr:cNvPr id="104" name="图片 103"/>
        <xdr:cNvPicPr>
          <a:picLocks noChangeAspect="1" noChangeArrowheads="1"/>
        </xdr:cNvPicPr>
      </xdr:nvPicPr>
      <xdr:blipFill>
        <a:blip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0840" y="26672540"/>
          <a:ext cx="130683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39</xdr:row>
      <xdr:rowOff>174172</xdr:rowOff>
    </xdr:from>
    <xdr:to>
      <xdr:col>2</xdr:col>
      <xdr:colOff>1416638</xdr:colOff>
      <xdr:row>39</xdr:row>
      <xdr:rowOff>1690552</xdr:rowOff>
    </xdr:to>
    <xdr:pic>
      <xdr:nvPicPr>
        <xdr:cNvPr id="107" name="图片 106"/>
        <xdr:cNvPicPr>
          <a:picLocks noChangeAspect="1" noChangeArrowheads="1"/>
        </xdr:cNvPicPr>
      </xdr:nvPicPr>
      <xdr:blipFill>
        <a:blip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04670" y="28748355"/>
          <a:ext cx="1035050" cy="1516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315686</xdr:colOff>
      <xdr:row>41</xdr:row>
      <xdr:rowOff>228599</xdr:rowOff>
    </xdr:from>
    <xdr:to>
      <xdr:col>2</xdr:col>
      <xdr:colOff>1416890</xdr:colOff>
      <xdr:row>41</xdr:row>
      <xdr:rowOff>1538150</xdr:rowOff>
    </xdr:to>
    <xdr:pic>
      <xdr:nvPicPr>
        <xdr:cNvPr id="110" name="图片 109"/>
        <xdr:cNvPicPr>
          <a:picLocks noChangeAspect="1" noChangeArrowheads="1"/>
        </xdr:cNvPicPr>
      </xdr:nvPicPr>
      <xdr:blipFill>
        <a:blip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9265" y="30955615"/>
          <a:ext cx="1101090" cy="1310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293914</xdr:colOff>
      <xdr:row>46</xdr:row>
      <xdr:rowOff>119743</xdr:rowOff>
    </xdr:from>
    <xdr:to>
      <xdr:col>2</xdr:col>
      <xdr:colOff>1478595</xdr:colOff>
      <xdr:row>48</xdr:row>
      <xdr:rowOff>499655</xdr:rowOff>
    </xdr:to>
    <xdr:pic>
      <xdr:nvPicPr>
        <xdr:cNvPr id="119" name="图片 118"/>
        <xdr:cNvPicPr>
          <a:picLocks noChangeAspect="1" noChangeArrowheads="1"/>
        </xdr:cNvPicPr>
      </xdr:nvPicPr>
      <xdr:blipFill>
        <a:blip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7040" y="34318575"/>
          <a:ext cx="1184910" cy="176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65314</xdr:colOff>
      <xdr:row>51</xdr:row>
      <xdr:rowOff>457200</xdr:rowOff>
    </xdr:from>
    <xdr:to>
      <xdr:col>2</xdr:col>
      <xdr:colOff>1572142</xdr:colOff>
      <xdr:row>51</xdr:row>
      <xdr:rowOff>1397726</xdr:rowOff>
    </xdr:to>
    <xdr:pic>
      <xdr:nvPicPr>
        <xdr:cNvPr id="122" name="图片 121"/>
        <xdr:cNvPicPr>
          <a:picLocks noChangeAspect="1" noChangeArrowheads="1"/>
        </xdr:cNvPicPr>
      </xdr:nvPicPr>
      <xdr:blipFill>
        <a:blip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88440" y="37742495"/>
          <a:ext cx="1506855" cy="940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53</xdr:row>
      <xdr:rowOff>877690</xdr:rowOff>
    </xdr:from>
    <xdr:to>
      <xdr:col>2</xdr:col>
      <xdr:colOff>1447800</xdr:colOff>
      <xdr:row>54</xdr:row>
      <xdr:rowOff>621575</xdr:rowOff>
    </xdr:to>
    <xdr:pic>
      <xdr:nvPicPr>
        <xdr:cNvPr id="128" name="图片 127"/>
        <xdr:cNvPicPr>
          <a:picLocks noChangeAspect="1" noChangeArrowheads="1"/>
        </xdr:cNvPicPr>
      </xdr:nvPicPr>
      <xdr:blipFill>
        <a:blip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2270" y="40316150"/>
          <a:ext cx="1219200" cy="1076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174172</xdr:colOff>
      <xdr:row>57</xdr:row>
      <xdr:rowOff>477790</xdr:rowOff>
    </xdr:from>
    <xdr:to>
      <xdr:col>2</xdr:col>
      <xdr:colOff>1534886</xdr:colOff>
      <xdr:row>59</xdr:row>
      <xdr:rowOff>423362</xdr:rowOff>
    </xdr:to>
    <xdr:pic>
      <xdr:nvPicPr>
        <xdr:cNvPr id="131" name="图片 130"/>
        <xdr:cNvPicPr>
          <a:picLocks noChangeAspect="1" noChangeArrowheads="1"/>
        </xdr:cNvPicPr>
      </xdr:nvPicPr>
      <xdr:blipFill>
        <a:blip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97660" y="43588940"/>
          <a:ext cx="1360805" cy="1332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185057</xdr:colOff>
      <xdr:row>62</xdr:row>
      <xdr:rowOff>443233</xdr:rowOff>
    </xdr:from>
    <xdr:to>
      <xdr:col>2</xdr:col>
      <xdr:colOff>1469571</xdr:colOff>
      <xdr:row>62</xdr:row>
      <xdr:rowOff>1349829</xdr:rowOff>
    </xdr:to>
    <xdr:pic>
      <xdr:nvPicPr>
        <xdr:cNvPr id="135" name="图片 134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8455" y="46640750"/>
          <a:ext cx="1284605" cy="906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108857</xdr:colOff>
      <xdr:row>64</xdr:row>
      <xdr:rowOff>659897</xdr:rowOff>
    </xdr:from>
    <xdr:to>
      <xdr:col>2</xdr:col>
      <xdr:colOff>1589314</xdr:colOff>
      <xdr:row>64</xdr:row>
      <xdr:rowOff>1247503</xdr:rowOff>
    </xdr:to>
    <xdr:pic>
      <xdr:nvPicPr>
        <xdr:cNvPr id="141" name="图片 140"/>
        <xdr:cNvPicPr>
          <a:picLocks noChangeAspect="1" noChangeArrowheads="1"/>
        </xdr:cNvPicPr>
      </xdr:nvPicPr>
      <xdr:blipFill>
        <a:blip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32255" y="49010570"/>
          <a:ext cx="1480185" cy="5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119742</xdr:colOff>
      <xdr:row>66</xdr:row>
      <xdr:rowOff>609599</xdr:rowOff>
    </xdr:from>
    <xdr:to>
      <xdr:col>2</xdr:col>
      <xdr:colOff>1618961</xdr:colOff>
      <xdr:row>66</xdr:row>
      <xdr:rowOff>1400990</xdr:rowOff>
    </xdr:to>
    <xdr:pic>
      <xdr:nvPicPr>
        <xdr:cNvPr id="144" name="图片 143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43050" y="51113055"/>
          <a:ext cx="1499235" cy="791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195942</xdr:colOff>
      <xdr:row>68</xdr:row>
      <xdr:rowOff>413658</xdr:rowOff>
    </xdr:from>
    <xdr:to>
      <xdr:col>2</xdr:col>
      <xdr:colOff>1553271</xdr:colOff>
      <xdr:row>68</xdr:row>
      <xdr:rowOff>1380309</xdr:rowOff>
    </xdr:to>
    <xdr:pic>
      <xdr:nvPicPr>
        <xdr:cNvPr id="147" name="图片 146"/>
        <xdr:cNvPicPr>
          <a:picLocks noChangeAspect="1" noChangeArrowheads="1"/>
        </xdr:cNvPicPr>
      </xdr:nvPicPr>
      <xdr:blipFill>
        <a:blip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0" y="53070760"/>
          <a:ext cx="1357630" cy="966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70</xdr:row>
      <xdr:rowOff>544285</xdr:rowOff>
    </xdr:from>
    <xdr:to>
      <xdr:col>2</xdr:col>
      <xdr:colOff>1476258</xdr:colOff>
      <xdr:row>72</xdr:row>
      <xdr:rowOff>837111</xdr:rowOff>
    </xdr:to>
    <xdr:pic>
      <xdr:nvPicPr>
        <xdr:cNvPr id="152" name="图片 151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2270" y="55354855"/>
          <a:ext cx="1247140" cy="228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250373</xdr:colOff>
      <xdr:row>74</xdr:row>
      <xdr:rowOff>263068</xdr:rowOff>
    </xdr:from>
    <xdr:to>
      <xdr:col>2</xdr:col>
      <xdr:colOff>1338944</xdr:colOff>
      <xdr:row>76</xdr:row>
      <xdr:rowOff>690155</xdr:rowOff>
    </xdr:to>
    <xdr:pic>
      <xdr:nvPicPr>
        <xdr:cNvPr id="155" name="图片 154"/>
        <xdr:cNvPicPr>
          <a:picLocks noChangeAspect="1" noChangeArrowheads="1"/>
        </xdr:cNvPicPr>
      </xdr:nvPicPr>
      <xdr:blipFill>
        <a:blip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3860" y="58380630"/>
          <a:ext cx="1088390" cy="2423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315685</xdr:colOff>
      <xdr:row>78</xdr:row>
      <xdr:rowOff>370114</xdr:rowOff>
    </xdr:from>
    <xdr:to>
      <xdr:col>2</xdr:col>
      <xdr:colOff>1417624</xdr:colOff>
      <xdr:row>80</xdr:row>
      <xdr:rowOff>851263</xdr:rowOff>
    </xdr:to>
    <xdr:pic>
      <xdr:nvPicPr>
        <xdr:cNvPr id="158" name="图片 157"/>
        <xdr:cNvPicPr>
          <a:picLocks noChangeAspect="1" noChangeArrowheads="1"/>
        </xdr:cNvPicPr>
      </xdr:nvPicPr>
      <xdr:blipFill>
        <a:blip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9265" y="61794390"/>
          <a:ext cx="1101725" cy="2477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174172</xdr:colOff>
      <xdr:row>83</xdr:row>
      <xdr:rowOff>381001</xdr:rowOff>
    </xdr:from>
    <xdr:to>
      <xdr:col>2</xdr:col>
      <xdr:colOff>1532412</xdr:colOff>
      <xdr:row>85</xdr:row>
      <xdr:rowOff>512717</xdr:rowOff>
    </xdr:to>
    <xdr:pic>
      <xdr:nvPicPr>
        <xdr:cNvPr id="161" name="图片 160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97660" y="65806320"/>
          <a:ext cx="1358265" cy="1518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89</xdr:row>
      <xdr:rowOff>526229</xdr:rowOff>
    </xdr:from>
    <xdr:to>
      <xdr:col>2</xdr:col>
      <xdr:colOff>1469572</xdr:colOff>
      <xdr:row>91</xdr:row>
      <xdr:rowOff>254724</xdr:rowOff>
    </xdr:to>
    <xdr:pic>
      <xdr:nvPicPr>
        <xdr:cNvPr id="167" name="图片 166"/>
        <xdr:cNvPicPr>
          <a:picLocks noChangeAspect="1" noChangeArrowheads="1"/>
        </xdr:cNvPicPr>
      </xdr:nvPicPr>
      <xdr:blipFill>
        <a:blip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2270" y="69730620"/>
          <a:ext cx="1240790" cy="1115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217714</xdr:colOff>
      <xdr:row>95</xdr:row>
      <xdr:rowOff>541794</xdr:rowOff>
    </xdr:from>
    <xdr:to>
      <xdr:col>2</xdr:col>
      <xdr:colOff>1469571</xdr:colOff>
      <xdr:row>97</xdr:row>
      <xdr:rowOff>22859</xdr:rowOff>
    </xdr:to>
    <xdr:pic>
      <xdr:nvPicPr>
        <xdr:cNvPr id="173" name="图片 172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0840" y="73526015"/>
          <a:ext cx="1252220" cy="867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272143</xdr:colOff>
      <xdr:row>100</xdr:row>
      <xdr:rowOff>234948</xdr:rowOff>
    </xdr:from>
    <xdr:to>
      <xdr:col>2</xdr:col>
      <xdr:colOff>1415142</xdr:colOff>
      <xdr:row>100</xdr:row>
      <xdr:rowOff>1521823</xdr:rowOff>
    </xdr:to>
    <xdr:pic>
      <xdr:nvPicPr>
        <xdr:cNvPr id="176" name="图片 175"/>
        <xdr:cNvPicPr>
          <a:picLocks noChangeAspect="1" noChangeArrowheads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76304775"/>
          <a:ext cx="1143000" cy="1287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195943</xdr:colOff>
      <xdr:row>103</xdr:row>
      <xdr:rowOff>506369</xdr:rowOff>
    </xdr:from>
    <xdr:to>
      <xdr:col>2</xdr:col>
      <xdr:colOff>1545772</xdr:colOff>
      <xdr:row>105</xdr:row>
      <xdr:rowOff>97971</xdr:rowOff>
    </xdr:to>
    <xdr:pic>
      <xdr:nvPicPr>
        <xdr:cNvPr id="179" name="图片 178"/>
        <xdr:cNvPicPr>
          <a:picLocks noChangeAspect="1" noChangeArrowheads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0" y="79423260"/>
          <a:ext cx="1350010" cy="978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163285</xdr:colOff>
      <xdr:row>108</xdr:row>
      <xdr:rowOff>522513</xdr:rowOff>
    </xdr:from>
    <xdr:to>
      <xdr:col>2</xdr:col>
      <xdr:colOff>1595416</xdr:colOff>
      <xdr:row>110</xdr:row>
      <xdr:rowOff>174171</xdr:rowOff>
    </xdr:to>
    <xdr:pic>
      <xdr:nvPicPr>
        <xdr:cNvPr id="182" name="图片 181"/>
        <xdr:cNvPicPr>
          <a:picLocks noChangeAspect="1" noChangeArrowheads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6865" y="82525235"/>
          <a:ext cx="1431925" cy="1038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283028</xdr:colOff>
      <xdr:row>113</xdr:row>
      <xdr:rowOff>102998</xdr:rowOff>
    </xdr:from>
    <xdr:to>
      <xdr:col>2</xdr:col>
      <xdr:colOff>1404257</xdr:colOff>
      <xdr:row>115</xdr:row>
      <xdr:rowOff>271055</xdr:rowOff>
    </xdr:to>
    <xdr:pic>
      <xdr:nvPicPr>
        <xdr:cNvPr id="188" name="图片 187"/>
        <xdr:cNvPicPr>
          <a:picLocks noChangeAspect="1" noChangeArrowheads="1"/>
        </xdr:cNvPicPr>
      </xdr:nvPicPr>
      <xdr:blipFill>
        <a:blip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06245" y="85192235"/>
          <a:ext cx="1121410" cy="155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261257</xdr:colOff>
      <xdr:row>118</xdr:row>
      <xdr:rowOff>509196</xdr:rowOff>
    </xdr:from>
    <xdr:to>
      <xdr:col>2</xdr:col>
      <xdr:colOff>1447800</xdr:colOff>
      <xdr:row>122</xdr:row>
      <xdr:rowOff>130629</xdr:rowOff>
    </xdr:to>
    <xdr:pic>
      <xdr:nvPicPr>
        <xdr:cNvPr id="190" name="图片 189"/>
        <xdr:cNvPicPr>
          <a:picLocks noChangeAspect="1" noChangeArrowheads="1"/>
        </xdr:cNvPicPr>
      </xdr:nvPicPr>
      <xdr:blipFill>
        <a:blip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84655" y="88531700"/>
          <a:ext cx="1186815" cy="1785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130629</xdr:colOff>
      <xdr:row>125</xdr:row>
      <xdr:rowOff>221174</xdr:rowOff>
    </xdr:from>
    <xdr:to>
      <xdr:col>2</xdr:col>
      <xdr:colOff>1578429</xdr:colOff>
      <xdr:row>125</xdr:row>
      <xdr:rowOff>1699260</xdr:rowOff>
    </xdr:to>
    <xdr:pic>
      <xdr:nvPicPr>
        <xdr:cNvPr id="196" name="图片 195"/>
        <xdr:cNvPicPr>
          <a:picLocks noChangeAspect="1" noChangeArrowheads="1"/>
        </xdr:cNvPicPr>
      </xdr:nvPicPr>
      <xdr:blipFill>
        <a:blip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53845" y="91802585"/>
          <a:ext cx="1447800" cy="1478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217714</xdr:colOff>
      <xdr:row>127</xdr:row>
      <xdr:rowOff>326571</xdr:rowOff>
    </xdr:from>
    <xdr:to>
      <xdr:col>2</xdr:col>
      <xdr:colOff>1530774</xdr:colOff>
      <xdr:row>127</xdr:row>
      <xdr:rowOff>1500051</xdr:rowOff>
    </xdr:to>
    <xdr:pic>
      <xdr:nvPicPr>
        <xdr:cNvPr id="198" name="图片 197"/>
        <xdr:cNvPicPr>
          <a:picLocks noChangeAspect="1" noChangeArrowheads="1"/>
        </xdr:cNvPicPr>
      </xdr:nvPicPr>
      <xdr:blipFill>
        <a:blip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0840" y="94061280"/>
          <a:ext cx="1313180" cy="1173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141515</xdr:colOff>
      <xdr:row>129</xdr:row>
      <xdr:rowOff>402770</xdr:rowOff>
    </xdr:from>
    <xdr:to>
      <xdr:col>2</xdr:col>
      <xdr:colOff>1492795</xdr:colOff>
      <xdr:row>129</xdr:row>
      <xdr:rowOff>1540327</xdr:rowOff>
    </xdr:to>
    <xdr:pic>
      <xdr:nvPicPr>
        <xdr:cNvPr id="204" name="图片 203"/>
        <xdr:cNvPicPr>
          <a:picLocks noChangeAspect="1" noChangeArrowheads="1"/>
        </xdr:cNvPicPr>
      </xdr:nvPicPr>
      <xdr:blipFill>
        <a:blip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96290765"/>
          <a:ext cx="1351280" cy="1137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131</xdr:row>
      <xdr:rowOff>261083</xdr:rowOff>
    </xdr:from>
    <xdr:to>
      <xdr:col>2</xdr:col>
      <xdr:colOff>1404257</xdr:colOff>
      <xdr:row>131</xdr:row>
      <xdr:rowOff>1744980</xdr:rowOff>
    </xdr:to>
    <xdr:pic>
      <xdr:nvPicPr>
        <xdr:cNvPr id="207" name="图片 206"/>
        <xdr:cNvPicPr>
          <a:picLocks noChangeAspect="1" noChangeArrowheads="1"/>
        </xdr:cNvPicPr>
      </xdr:nvPicPr>
      <xdr:blipFill>
        <a:blip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2270" y="98302445"/>
          <a:ext cx="1175385" cy="1483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359230</xdr:colOff>
      <xdr:row>133</xdr:row>
      <xdr:rowOff>152399</xdr:rowOff>
    </xdr:from>
    <xdr:to>
      <xdr:col>2</xdr:col>
      <xdr:colOff>1329219</xdr:colOff>
      <xdr:row>133</xdr:row>
      <xdr:rowOff>1730828</xdr:rowOff>
    </xdr:to>
    <xdr:pic>
      <xdr:nvPicPr>
        <xdr:cNvPr id="210" name="图片 209"/>
        <xdr:cNvPicPr>
          <a:picLocks noChangeAspect="1" noChangeArrowheads="1"/>
        </xdr:cNvPicPr>
      </xdr:nvPicPr>
      <xdr:blipFill>
        <a:blip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82445" y="100346510"/>
          <a:ext cx="970280" cy="157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283028</xdr:colOff>
      <xdr:row>138</xdr:row>
      <xdr:rowOff>337457</xdr:rowOff>
    </xdr:from>
    <xdr:to>
      <xdr:col>2</xdr:col>
      <xdr:colOff>1401437</xdr:colOff>
      <xdr:row>140</xdr:row>
      <xdr:rowOff>455023</xdr:rowOff>
    </xdr:to>
    <xdr:pic>
      <xdr:nvPicPr>
        <xdr:cNvPr id="213" name="图片 212"/>
        <xdr:cNvPicPr>
          <a:picLocks noChangeAspect="1" noChangeArrowheads="1"/>
        </xdr:cNvPicPr>
      </xdr:nvPicPr>
      <xdr:blipFill>
        <a:blip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06245" y="104003475"/>
          <a:ext cx="1118235" cy="1504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370114</xdr:colOff>
      <xdr:row>143</xdr:row>
      <xdr:rowOff>131617</xdr:rowOff>
    </xdr:from>
    <xdr:to>
      <xdr:col>2</xdr:col>
      <xdr:colOff>1175657</xdr:colOff>
      <xdr:row>143</xdr:row>
      <xdr:rowOff>1666603</xdr:rowOff>
    </xdr:to>
    <xdr:pic>
      <xdr:nvPicPr>
        <xdr:cNvPr id="219" name="图片 218"/>
        <xdr:cNvPicPr>
          <a:picLocks noChangeAspect="1" noChangeArrowheads="1"/>
        </xdr:cNvPicPr>
      </xdr:nvPicPr>
      <xdr:blipFill>
        <a:blip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93240" y="106883835"/>
          <a:ext cx="805815" cy="1534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185057</xdr:colOff>
      <xdr:row>146</xdr:row>
      <xdr:rowOff>457199</xdr:rowOff>
    </xdr:from>
    <xdr:to>
      <xdr:col>2</xdr:col>
      <xdr:colOff>1445200</xdr:colOff>
      <xdr:row>148</xdr:row>
      <xdr:rowOff>41364</xdr:rowOff>
    </xdr:to>
    <xdr:pic>
      <xdr:nvPicPr>
        <xdr:cNvPr id="225" name="图片 224"/>
        <xdr:cNvPicPr>
          <a:picLocks noChangeAspect="1" noChangeArrowheads="1"/>
        </xdr:cNvPicPr>
      </xdr:nvPicPr>
      <xdr:blipFill>
        <a:blip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8455" y="110055660"/>
          <a:ext cx="125984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195943</xdr:colOff>
      <xdr:row>151</xdr:row>
      <xdr:rowOff>391886</xdr:rowOff>
    </xdr:from>
    <xdr:to>
      <xdr:col>2</xdr:col>
      <xdr:colOff>1559923</xdr:colOff>
      <xdr:row>152</xdr:row>
      <xdr:rowOff>673826</xdr:rowOff>
    </xdr:to>
    <xdr:pic>
      <xdr:nvPicPr>
        <xdr:cNvPr id="233" name="图片 232"/>
        <xdr:cNvPicPr>
          <a:picLocks noChangeAspect="1" noChangeArrowheads="1"/>
        </xdr:cNvPicPr>
      </xdr:nvPicPr>
      <xdr:blipFill>
        <a:blip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0" y="113076990"/>
          <a:ext cx="1363980" cy="148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156</xdr:row>
      <xdr:rowOff>1164771</xdr:rowOff>
    </xdr:from>
    <xdr:to>
      <xdr:col>2</xdr:col>
      <xdr:colOff>1472805</xdr:colOff>
      <xdr:row>157</xdr:row>
      <xdr:rowOff>335280</xdr:rowOff>
    </xdr:to>
    <xdr:pic>
      <xdr:nvPicPr>
        <xdr:cNvPr id="247" name="图片 246"/>
        <xdr:cNvPicPr>
          <a:picLocks noChangeAspect="1" noChangeArrowheads="1"/>
        </xdr:cNvPicPr>
      </xdr:nvPicPr>
      <xdr:blipFill>
        <a:blip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117202585"/>
          <a:ext cx="1331595" cy="435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206828</xdr:colOff>
      <xdr:row>161</xdr:row>
      <xdr:rowOff>217713</xdr:rowOff>
    </xdr:from>
    <xdr:to>
      <xdr:col>2</xdr:col>
      <xdr:colOff>1423933</xdr:colOff>
      <xdr:row>163</xdr:row>
      <xdr:rowOff>239484</xdr:rowOff>
    </xdr:to>
    <xdr:pic>
      <xdr:nvPicPr>
        <xdr:cNvPr id="251" name="图片 250"/>
        <xdr:cNvPicPr>
          <a:picLocks noChangeAspect="1" noChangeArrowheads="1"/>
        </xdr:cNvPicPr>
      </xdr:nvPicPr>
      <xdr:blipFill>
        <a:blip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30045" y="119722265"/>
          <a:ext cx="1217295" cy="124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119743</xdr:colOff>
      <xdr:row>165</xdr:row>
      <xdr:rowOff>1100113</xdr:rowOff>
    </xdr:from>
    <xdr:to>
      <xdr:col>2</xdr:col>
      <xdr:colOff>1567543</xdr:colOff>
      <xdr:row>166</xdr:row>
      <xdr:rowOff>642913</xdr:rowOff>
    </xdr:to>
    <xdr:pic>
      <xdr:nvPicPr>
        <xdr:cNvPr id="254" name="图片 253"/>
        <xdr:cNvPicPr>
          <a:picLocks noChangeAspect="1" noChangeArrowheads="1"/>
        </xdr:cNvPicPr>
      </xdr:nvPicPr>
      <xdr:blipFill>
        <a:blip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43050" y="122746135"/>
          <a:ext cx="144780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293914</xdr:colOff>
      <xdr:row>169</xdr:row>
      <xdr:rowOff>511629</xdr:rowOff>
    </xdr:from>
    <xdr:to>
      <xdr:col>2</xdr:col>
      <xdr:colOff>1311065</xdr:colOff>
      <xdr:row>172</xdr:row>
      <xdr:rowOff>11974</xdr:rowOff>
    </xdr:to>
    <xdr:pic>
      <xdr:nvPicPr>
        <xdr:cNvPr id="256" name="图片 255"/>
        <xdr:cNvPicPr>
          <a:picLocks noChangeAspect="1" noChangeArrowheads="1"/>
        </xdr:cNvPicPr>
      </xdr:nvPicPr>
      <xdr:blipFill>
        <a:blip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7040" y="125830330"/>
          <a:ext cx="1017270" cy="1580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315685</xdr:colOff>
      <xdr:row>176</xdr:row>
      <xdr:rowOff>65313</xdr:rowOff>
    </xdr:from>
    <xdr:to>
      <xdr:col>2</xdr:col>
      <xdr:colOff>1561937</xdr:colOff>
      <xdr:row>179</xdr:row>
      <xdr:rowOff>149133</xdr:rowOff>
    </xdr:to>
    <xdr:pic>
      <xdr:nvPicPr>
        <xdr:cNvPr id="259" name="图片 258"/>
        <xdr:cNvPicPr>
          <a:picLocks noChangeAspect="1" noChangeArrowheads="1"/>
        </xdr:cNvPicPr>
      </xdr:nvPicPr>
      <xdr:blipFill>
        <a:blip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9265" y="129552065"/>
          <a:ext cx="1245870" cy="1706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174171</xdr:colOff>
      <xdr:row>183</xdr:row>
      <xdr:rowOff>398470</xdr:rowOff>
    </xdr:from>
    <xdr:to>
      <xdr:col>2</xdr:col>
      <xdr:colOff>1534885</xdr:colOff>
      <xdr:row>185</xdr:row>
      <xdr:rowOff>149135</xdr:rowOff>
    </xdr:to>
    <xdr:pic>
      <xdr:nvPicPr>
        <xdr:cNvPr id="263" name="图片 262"/>
        <xdr:cNvPicPr>
          <a:picLocks noChangeAspect="1" noChangeArrowheads="1"/>
        </xdr:cNvPicPr>
      </xdr:nvPicPr>
      <xdr:blipFill>
        <a:blip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97660" y="133596380"/>
          <a:ext cx="1360805" cy="1137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185057</xdr:colOff>
      <xdr:row>189</xdr:row>
      <xdr:rowOff>685801</xdr:rowOff>
    </xdr:from>
    <xdr:to>
      <xdr:col>2</xdr:col>
      <xdr:colOff>1571837</xdr:colOff>
      <xdr:row>191</xdr:row>
      <xdr:rowOff>123009</xdr:rowOff>
    </xdr:to>
    <xdr:pic>
      <xdr:nvPicPr>
        <xdr:cNvPr id="269" name="图片 268"/>
        <xdr:cNvPicPr>
          <a:picLocks noChangeAspect="1" noChangeArrowheads="1"/>
        </xdr:cNvPicPr>
      </xdr:nvPicPr>
      <xdr:blipFill>
        <a:blip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8455" y="137663555"/>
          <a:ext cx="1386840" cy="82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108857</xdr:colOff>
      <xdr:row>194</xdr:row>
      <xdr:rowOff>979714</xdr:rowOff>
    </xdr:from>
    <xdr:to>
      <xdr:col>2</xdr:col>
      <xdr:colOff>1526198</xdr:colOff>
      <xdr:row>196</xdr:row>
      <xdr:rowOff>277585</xdr:rowOff>
    </xdr:to>
    <xdr:pic>
      <xdr:nvPicPr>
        <xdr:cNvPr id="271" name="图片 270"/>
        <xdr:cNvPicPr>
          <a:picLocks noChangeAspect="1" noChangeArrowheads="1"/>
        </xdr:cNvPicPr>
      </xdr:nvPicPr>
      <xdr:blipFill>
        <a:blip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32255" y="141043025"/>
          <a:ext cx="1417320" cy="1417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315686</xdr:colOff>
      <xdr:row>198</xdr:row>
      <xdr:rowOff>87086</xdr:rowOff>
    </xdr:from>
    <xdr:to>
      <xdr:col>2</xdr:col>
      <xdr:colOff>1371383</xdr:colOff>
      <xdr:row>198</xdr:row>
      <xdr:rowOff>1650274</xdr:rowOff>
    </xdr:to>
    <xdr:pic>
      <xdr:nvPicPr>
        <xdr:cNvPr id="274" name="图片 273"/>
        <xdr:cNvPicPr>
          <a:picLocks noChangeAspect="1" noChangeArrowheads="1"/>
        </xdr:cNvPicPr>
      </xdr:nvPicPr>
      <xdr:blipFill>
        <a:blip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9265" y="143642715"/>
          <a:ext cx="1055370" cy="156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195942</xdr:colOff>
      <xdr:row>200</xdr:row>
      <xdr:rowOff>690957</xdr:rowOff>
    </xdr:from>
    <xdr:to>
      <xdr:col>2</xdr:col>
      <xdr:colOff>1523999</xdr:colOff>
      <xdr:row>200</xdr:row>
      <xdr:rowOff>1322328</xdr:rowOff>
    </xdr:to>
    <xdr:pic>
      <xdr:nvPicPr>
        <xdr:cNvPr id="277" name="图片 276"/>
        <xdr:cNvPicPr>
          <a:picLocks noChangeAspect="1" noChangeArrowheads="1"/>
        </xdr:cNvPicPr>
      </xdr:nvPicPr>
      <xdr:blipFill>
        <a:blip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0" y="146399885"/>
          <a:ext cx="1327785" cy="631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141515</xdr:colOff>
      <xdr:row>202</xdr:row>
      <xdr:rowOff>589790</xdr:rowOff>
    </xdr:from>
    <xdr:to>
      <xdr:col>2</xdr:col>
      <xdr:colOff>1524001</xdr:colOff>
      <xdr:row>202</xdr:row>
      <xdr:rowOff>1257299</xdr:rowOff>
    </xdr:to>
    <xdr:pic>
      <xdr:nvPicPr>
        <xdr:cNvPr id="280" name="图片 279"/>
        <xdr:cNvPicPr>
          <a:picLocks noChangeAspect="1" noChangeArrowheads="1"/>
        </xdr:cNvPicPr>
      </xdr:nvPicPr>
      <xdr:blipFill>
        <a:blip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148451570"/>
          <a:ext cx="1383030" cy="667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522515</xdr:colOff>
      <xdr:row>204</xdr:row>
      <xdr:rowOff>293912</xdr:rowOff>
    </xdr:from>
    <xdr:to>
      <xdr:col>2</xdr:col>
      <xdr:colOff>1212173</xdr:colOff>
      <xdr:row>206</xdr:row>
      <xdr:rowOff>288469</xdr:rowOff>
    </xdr:to>
    <xdr:pic>
      <xdr:nvPicPr>
        <xdr:cNvPr id="283" name="图片 282"/>
        <xdr:cNvPicPr>
          <a:picLocks noChangeAspect="1" noChangeArrowheads="1"/>
        </xdr:cNvPicPr>
      </xdr:nvPicPr>
      <xdr:blipFill>
        <a:blip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45640" y="150308945"/>
          <a:ext cx="689610" cy="1214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97972</xdr:colOff>
      <xdr:row>208</xdr:row>
      <xdr:rowOff>478970</xdr:rowOff>
    </xdr:from>
    <xdr:to>
      <xdr:col>2</xdr:col>
      <xdr:colOff>1463852</xdr:colOff>
      <xdr:row>208</xdr:row>
      <xdr:rowOff>1341119</xdr:rowOff>
    </xdr:to>
    <xdr:pic>
      <xdr:nvPicPr>
        <xdr:cNvPr id="285" name="图片 284"/>
        <xdr:cNvPicPr>
          <a:picLocks noChangeAspect="1" noChangeArrowheads="1"/>
        </xdr:cNvPicPr>
      </xdr:nvPicPr>
      <xdr:blipFill>
        <a:blip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152635585"/>
          <a:ext cx="1365885" cy="861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174172</xdr:colOff>
      <xdr:row>211</xdr:row>
      <xdr:rowOff>250371</xdr:rowOff>
    </xdr:from>
    <xdr:to>
      <xdr:col>2</xdr:col>
      <xdr:colOff>1547431</xdr:colOff>
      <xdr:row>213</xdr:row>
      <xdr:rowOff>130628</xdr:rowOff>
    </xdr:to>
    <xdr:pic>
      <xdr:nvPicPr>
        <xdr:cNvPr id="288" name="图片 287"/>
        <xdr:cNvPicPr>
          <a:picLocks noChangeAspect="1" noChangeArrowheads="1"/>
        </xdr:cNvPicPr>
      </xdr:nvPicPr>
      <xdr:blipFill>
        <a:blip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97660" y="155253690"/>
          <a:ext cx="137287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468085</xdr:colOff>
      <xdr:row>215</xdr:row>
      <xdr:rowOff>163285</xdr:rowOff>
    </xdr:from>
    <xdr:to>
      <xdr:col>2</xdr:col>
      <xdr:colOff>1165150</xdr:colOff>
      <xdr:row>215</xdr:row>
      <xdr:rowOff>1648096</xdr:rowOff>
    </xdr:to>
    <xdr:pic>
      <xdr:nvPicPr>
        <xdr:cNvPr id="297" name="图片 296"/>
        <xdr:cNvPicPr>
          <a:picLocks noChangeAspect="1" noChangeArrowheads="1"/>
        </xdr:cNvPicPr>
      </xdr:nvPicPr>
      <xdr:blipFill>
        <a:blip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91665" y="157559375"/>
          <a:ext cx="696595" cy="148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348343</xdr:colOff>
      <xdr:row>217</xdr:row>
      <xdr:rowOff>152400</xdr:rowOff>
    </xdr:from>
    <xdr:to>
      <xdr:col>2</xdr:col>
      <xdr:colOff>1394905</xdr:colOff>
      <xdr:row>220</xdr:row>
      <xdr:rowOff>392974</xdr:rowOff>
    </xdr:to>
    <xdr:pic>
      <xdr:nvPicPr>
        <xdr:cNvPr id="299" name="图片 298"/>
        <xdr:cNvPicPr>
          <a:picLocks noChangeAspect="1" noChangeArrowheads="1"/>
        </xdr:cNvPicPr>
      </xdr:nvPicPr>
      <xdr:blipFill>
        <a:blip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71650" y="159701865"/>
          <a:ext cx="1046480" cy="24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522515</xdr:colOff>
      <xdr:row>222</xdr:row>
      <xdr:rowOff>174171</xdr:rowOff>
    </xdr:from>
    <xdr:to>
      <xdr:col>2</xdr:col>
      <xdr:colOff>1078457</xdr:colOff>
      <xdr:row>224</xdr:row>
      <xdr:rowOff>385354</xdr:rowOff>
    </xdr:to>
    <xdr:pic>
      <xdr:nvPicPr>
        <xdr:cNvPr id="302" name="图片 301"/>
        <xdr:cNvPicPr>
          <a:picLocks noChangeAspect="1" noChangeArrowheads="1"/>
        </xdr:cNvPicPr>
      </xdr:nvPicPr>
      <xdr:blipFill>
        <a:blip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45640" y="162989895"/>
          <a:ext cx="556260" cy="1430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108857</xdr:colOff>
      <xdr:row>226</xdr:row>
      <xdr:rowOff>558402</xdr:rowOff>
    </xdr:from>
    <xdr:to>
      <xdr:col>2</xdr:col>
      <xdr:colOff>1534886</xdr:colOff>
      <xdr:row>226</xdr:row>
      <xdr:rowOff>1530532</xdr:rowOff>
    </xdr:to>
    <xdr:pic>
      <xdr:nvPicPr>
        <xdr:cNvPr id="235" name="图片 234"/>
        <xdr:cNvPicPr>
          <a:picLocks noChangeAspect="1" noChangeArrowheads="1"/>
        </xdr:cNvPicPr>
      </xdr:nvPicPr>
      <xdr:blipFill>
        <a:blip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32255" y="165515290"/>
          <a:ext cx="1426210" cy="972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130628</xdr:colOff>
      <xdr:row>228</xdr:row>
      <xdr:rowOff>751114</xdr:rowOff>
    </xdr:from>
    <xdr:to>
      <xdr:col>2</xdr:col>
      <xdr:colOff>1527578</xdr:colOff>
      <xdr:row>228</xdr:row>
      <xdr:rowOff>1286691</xdr:rowOff>
    </xdr:to>
    <xdr:pic>
      <xdr:nvPicPr>
        <xdr:cNvPr id="244" name="图片 243"/>
        <xdr:cNvPicPr>
          <a:picLocks noChangeAspect="1" noChangeArrowheads="1"/>
        </xdr:cNvPicPr>
      </xdr:nvPicPr>
      <xdr:blipFill>
        <a:blip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53845" y="167860980"/>
          <a:ext cx="1397000" cy="535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250371</xdr:colOff>
      <xdr:row>230</xdr:row>
      <xdr:rowOff>195942</xdr:rowOff>
    </xdr:from>
    <xdr:to>
      <xdr:col>2</xdr:col>
      <xdr:colOff>1519461</xdr:colOff>
      <xdr:row>230</xdr:row>
      <xdr:rowOff>1604553</xdr:rowOff>
    </xdr:to>
    <xdr:pic>
      <xdr:nvPicPr>
        <xdr:cNvPr id="265" name="图片 264"/>
        <xdr:cNvPicPr>
          <a:picLocks noChangeAspect="1" noChangeArrowheads="1"/>
        </xdr:cNvPicPr>
      </xdr:nvPicPr>
      <xdr:blipFill>
        <a:blip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3860" y="169459275"/>
          <a:ext cx="1268730" cy="1408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87086</xdr:colOff>
      <xdr:row>232</xdr:row>
      <xdr:rowOff>1027572</xdr:rowOff>
    </xdr:from>
    <xdr:to>
      <xdr:col>2</xdr:col>
      <xdr:colOff>1534886</xdr:colOff>
      <xdr:row>233</xdr:row>
      <xdr:rowOff>600891</xdr:rowOff>
    </xdr:to>
    <xdr:pic>
      <xdr:nvPicPr>
        <xdr:cNvPr id="290" name="图片 289"/>
        <xdr:cNvPicPr>
          <a:picLocks noChangeAspect="1" noChangeArrowheads="1"/>
        </xdr:cNvPicPr>
      </xdr:nvPicPr>
      <xdr:blipFill>
        <a:blip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10665" y="172444410"/>
          <a:ext cx="1447800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217714</xdr:colOff>
      <xdr:row>235</xdr:row>
      <xdr:rowOff>348343</xdr:rowOff>
    </xdr:from>
    <xdr:to>
      <xdr:col>2</xdr:col>
      <xdr:colOff>1578087</xdr:colOff>
      <xdr:row>235</xdr:row>
      <xdr:rowOff>1607820</xdr:rowOff>
    </xdr:to>
    <xdr:pic>
      <xdr:nvPicPr>
        <xdr:cNvPr id="301" name="图片 300"/>
        <xdr:cNvPicPr>
          <a:picLocks noChangeAspect="1" noChangeArrowheads="1"/>
        </xdr:cNvPicPr>
      </xdr:nvPicPr>
      <xdr:blipFill>
        <a:blip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0840" y="174744380"/>
          <a:ext cx="1360805" cy="125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217714</xdr:colOff>
      <xdr:row>237</xdr:row>
      <xdr:rowOff>519285</xdr:rowOff>
    </xdr:from>
    <xdr:to>
      <xdr:col>2</xdr:col>
      <xdr:colOff>1556657</xdr:colOff>
      <xdr:row>237</xdr:row>
      <xdr:rowOff>1506582</xdr:rowOff>
    </xdr:to>
    <xdr:pic>
      <xdr:nvPicPr>
        <xdr:cNvPr id="305" name="图片 304"/>
        <xdr:cNvPicPr>
          <a:picLocks noChangeAspect="1" noChangeArrowheads="1"/>
        </xdr:cNvPicPr>
      </xdr:nvPicPr>
      <xdr:blipFill>
        <a:blip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0840" y="177068480"/>
          <a:ext cx="1339215" cy="98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293914</xdr:colOff>
      <xdr:row>239</xdr:row>
      <xdr:rowOff>402771</xdr:rowOff>
    </xdr:from>
    <xdr:to>
      <xdr:col>2</xdr:col>
      <xdr:colOff>1419769</xdr:colOff>
      <xdr:row>239</xdr:row>
      <xdr:rowOff>1397726</xdr:rowOff>
    </xdr:to>
    <xdr:pic>
      <xdr:nvPicPr>
        <xdr:cNvPr id="308" name="图片 307"/>
        <xdr:cNvPicPr>
          <a:picLocks noChangeAspect="1" noChangeArrowheads="1"/>
        </xdr:cNvPicPr>
      </xdr:nvPicPr>
      <xdr:blipFill>
        <a:blip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7040" y="179105560"/>
          <a:ext cx="1125855" cy="995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370114</xdr:colOff>
      <xdr:row>243</xdr:row>
      <xdr:rowOff>97972</xdr:rowOff>
    </xdr:from>
    <xdr:to>
      <xdr:col>2</xdr:col>
      <xdr:colOff>1248533</xdr:colOff>
      <xdr:row>245</xdr:row>
      <xdr:rowOff>412569</xdr:rowOff>
    </xdr:to>
    <xdr:pic>
      <xdr:nvPicPr>
        <xdr:cNvPr id="311" name="图片 310"/>
        <xdr:cNvPicPr>
          <a:picLocks noChangeAspect="1" noChangeArrowheads="1"/>
        </xdr:cNvPicPr>
      </xdr:nvPicPr>
      <xdr:blipFill>
        <a:blip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93240" y="181578885"/>
          <a:ext cx="878840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315685</xdr:colOff>
      <xdr:row>247</xdr:row>
      <xdr:rowOff>402770</xdr:rowOff>
    </xdr:from>
    <xdr:to>
      <xdr:col>2</xdr:col>
      <xdr:colOff>1441785</xdr:colOff>
      <xdr:row>248</xdr:row>
      <xdr:rowOff>901336</xdr:rowOff>
    </xdr:to>
    <xdr:pic>
      <xdr:nvPicPr>
        <xdr:cNvPr id="314" name="图片 313"/>
        <xdr:cNvPicPr>
          <a:picLocks noChangeAspect="1" noChangeArrowheads="1"/>
        </xdr:cNvPicPr>
      </xdr:nvPicPr>
      <xdr:blipFill>
        <a:blip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9265" y="184024905"/>
          <a:ext cx="1125855" cy="183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250</xdr:row>
      <xdr:rowOff>380999</xdr:rowOff>
    </xdr:from>
    <xdr:to>
      <xdr:col>2</xdr:col>
      <xdr:colOff>1509848</xdr:colOff>
      <xdr:row>250</xdr:row>
      <xdr:rowOff>1545770</xdr:rowOff>
    </xdr:to>
    <xdr:pic>
      <xdr:nvPicPr>
        <xdr:cNvPr id="319" name="图片 318"/>
        <xdr:cNvPicPr>
          <a:picLocks noChangeAspect="1" noChangeArrowheads="1"/>
        </xdr:cNvPicPr>
      </xdr:nvPicPr>
      <xdr:blipFill>
        <a:blip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2270" y="186982100"/>
          <a:ext cx="1280795" cy="1165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359229</xdr:colOff>
      <xdr:row>252</xdr:row>
      <xdr:rowOff>218437</xdr:rowOff>
    </xdr:from>
    <xdr:to>
      <xdr:col>2</xdr:col>
      <xdr:colOff>1415142</xdr:colOff>
      <xdr:row>252</xdr:row>
      <xdr:rowOff>1603465</xdr:rowOff>
    </xdr:to>
    <xdr:pic>
      <xdr:nvPicPr>
        <xdr:cNvPr id="320" name="图片 319"/>
        <xdr:cNvPicPr>
          <a:picLocks noChangeAspect="1" noChangeArrowheads="1"/>
        </xdr:cNvPicPr>
      </xdr:nvPicPr>
      <xdr:blipFill>
        <a:blip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82445" y="188972825"/>
          <a:ext cx="1056005" cy="1385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272143</xdr:colOff>
      <xdr:row>254</xdr:row>
      <xdr:rowOff>280661</xdr:rowOff>
    </xdr:from>
    <xdr:to>
      <xdr:col>2</xdr:col>
      <xdr:colOff>1534886</xdr:colOff>
      <xdr:row>254</xdr:row>
      <xdr:rowOff>1618705</xdr:rowOff>
    </xdr:to>
    <xdr:pic>
      <xdr:nvPicPr>
        <xdr:cNvPr id="323" name="图片 322"/>
        <xdr:cNvPicPr>
          <a:picLocks noChangeAspect="1" noChangeArrowheads="1"/>
        </xdr:cNvPicPr>
      </xdr:nvPicPr>
      <xdr:blipFill>
        <a:blip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191188340"/>
          <a:ext cx="1263015" cy="1338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261257</xdr:colOff>
      <xdr:row>256</xdr:row>
      <xdr:rowOff>335544</xdr:rowOff>
    </xdr:from>
    <xdr:to>
      <xdr:col>2</xdr:col>
      <xdr:colOff>1545771</xdr:colOff>
      <xdr:row>256</xdr:row>
      <xdr:rowOff>1490254</xdr:rowOff>
    </xdr:to>
    <xdr:pic>
      <xdr:nvPicPr>
        <xdr:cNvPr id="326" name="图片 325"/>
        <xdr:cNvPicPr>
          <a:picLocks noChangeAspect="1" noChangeArrowheads="1"/>
        </xdr:cNvPicPr>
      </xdr:nvPicPr>
      <xdr:blipFill>
        <a:blip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84655" y="193396870"/>
          <a:ext cx="1284605" cy="1154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258</xdr:row>
      <xdr:rowOff>435429</xdr:rowOff>
    </xdr:from>
    <xdr:to>
      <xdr:col>2</xdr:col>
      <xdr:colOff>1560572</xdr:colOff>
      <xdr:row>258</xdr:row>
      <xdr:rowOff>1415143</xdr:rowOff>
    </xdr:to>
    <xdr:pic>
      <xdr:nvPicPr>
        <xdr:cNvPr id="328" name="图片 327"/>
        <xdr:cNvPicPr>
          <a:picLocks noChangeAspect="1" noChangeArrowheads="1"/>
        </xdr:cNvPicPr>
      </xdr:nvPicPr>
      <xdr:blipFill>
        <a:blip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195649850"/>
          <a:ext cx="1419225" cy="979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326571</xdr:colOff>
      <xdr:row>260</xdr:row>
      <xdr:rowOff>119743</xdr:rowOff>
    </xdr:from>
    <xdr:to>
      <xdr:col>2</xdr:col>
      <xdr:colOff>1346154</xdr:colOff>
      <xdr:row>260</xdr:row>
      <xdr:rowOff>1741714</xdr:rowOff>
    </xdr:to>
    <xdr:pic>
      <xdr:nvPicPr>
        <xdr:cNvPr id="330" name="图片 329"/>
        <xdr:cNvPicPr>
          <a:picLocks noChangeAspect="1" noChangeArrowheads="1"/>
        </xdr:cNvPicPr>
      </xdr:nvPicPr>
      <xdr:blipFill>
        <a:blip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50060" y="197487540"/>
          <a:ext cx="1019175" cy="1621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217715</xdr:colOff>
      <xdr:row>262</xdr:row>
      <xdr:rowOff>215722</xdr:rowOff>
    </xdr:from>
    <xdr:to>
      <xdr:col>2</xdr:col>
      <xdr:colOff>1349829</xdr:colOff>
      <xdr:row>262</xdr:row>
      <xdr:rowOff>1593667</xdr:rowOff>
    </xdr:to>
    <xdr:pic>
      <xdr:nvPicPr>
        <xdr:cNvPr id="333" name="图片 332"/>
        <xdr:cNvPicPr>
          <a:picLocks noChangeAspect="1" noChangeArrowheads="1"/>
        </xdr:cNvPicPr>
      </xdr:nvPicPr>
      <xdr:blipFill>
        <a:blip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0840" y="199729090"/>
          <a:ext cx="1132205" cy="137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97971</xdr:colOff>
      <xdr:row>264</xdr:row>
      <xdr:rowOff>718457</xdr:rowOff>
    </xdr:from>
    <xdr:to>
      <xdr:col>2</xdr:col>
      <xdr:colOff>1522998</xdr:colOff>
      <xdr:row>264</xdr:row>
      <xdr:rowOff>1571897</xdr:rowOff>
    </xdr:to>
    <xdr:pic>
      <xdr:nvPicPr>
        <xdr:cNvPr id="336" name="图片 335"/>
        <xdr:cNvPicPr>
          <a:picLocks noChangeAspect="1" noChangeArrowheads="1"/>
        </xdr:cNvPicPr>
      </xdr:nvPicPr>
      <xdr:blipFill>
        <a:blip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202385295"/>
          <a:ext cx="1424940" cy="853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195943</xdr:colOff>
      <xdr:row>266</xdr:row>
      <xdr:rowOff>576942</xdr:rowOff>
    </xdr:from>
    <xdr:to>
      <xdr:col>2</xdr:col>
      <xdr:colOff>1512472</xdr:colOff>
      <xdr:row>266</xdr:row>
      <xdr:rowOff>1574073</xdr:rowOff>
    </xdr:to>
    <xdr:pic>
      <xdr:nvPicPr>
        <xdr:cNvPr id="339" name="图片 338"/>
        <xdr:cNvPicPr>
          <a:picLocks noChangeAspect="1" noChangeArrowheads="1"/>
        </xdr:cNvPicPr>
      </xdr:nvPicPr>
      <xdr:blipFill>
        <a:blip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0" y="204396975"/>
          <a:ext cx="1316355" cy="99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108858</xdr:colOff>
      <xdr:row>268</xdr:row>
      <xdr:rowOff>664027</xdr:rowOff>
    </xdr:from>
    <xdr:to>
      <xdr:col>2</xdr:col>
      <xdr:colOff>1598958</xdr:colOff>
      <xdr:row>268</xdr:row>
      <xdr:rowOff>1160416</xdr:rowOff>
    </xdr:to>
    <xdr:pic>
      <xdr:nvPicPr>
        <xdr:cNvPr id="342" name="图片 341"/>
        <xdr:cNvPicPr>
          <a:picLocks noChangeAspect="1" noChangeArrowheads="1"/>
        </xdr:cNvPicPr>
      </xdr:nvPicPr>
      <xdr:blipFill>
        <a:blip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32255" y="206637255"/>
          <a:ext cx="1490345" cy="496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272143</xdr:colOff>
      <xdr:row>270</xdr:row>
      <xdr:rowOff>338049</xdr:rowOff>
    </xdr:from>
    <xdr:to>
      <xdr:col>2</xdr:col>
      <xdr:colOff>1328057</xdr:colOff>
      <xdr:row>270</xdr:row>
      <xdr:rowOff>1662248</xdr:rowOff>
    </xdr:to>
    <xdr:pic>
      <xdr:nvPicPr>
        <xdr:cNvPr id="345" name="图片 344"/>
        <xdr:cNvPicPr>
          <a:picLocks noChangeAspect="1" noChangeArrowheads="1"/>
        </xdr:cNvPicPr>
      </xdr:nvPicPr>
      <xdr:blipFill>
        <a:blip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208464785"/>
          <a:ext cx="105600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163286</xdr:colOff>
      <xdr:row>272</xdr:row>
      <xdr:rowOff>575320</xdr:rowOff>
    </xdr:from>
    <xdr:to>
      <xdr:col>2</xdr:col>
      <xdr:colOff>1502229</xdr:colOff>
      <xdr:row>272</xdr:row>
      <xdr:rowOff>1336766</xdr:rowOff>
    </xdr:to>
    <xdr:pic>
      <xdr:nvPicPr>
        <xdr:cNvPr id="348" name="图片 347"/>
        <xdr:cNvPicPr>
          <a:picLocks noChangeAspect="1" noChangeArrowheads="1"/>
        </xdr:cNvPicPr>
      </xdr:nvPicPr>
      <xdr:blipFill>
        <a:blip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6865" y="210855560"/>
          <a:ext cx="1338580" cy="761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87086</xdr:colOff>
      <xdr:row>274</xdr:row>
      <xdr:rowOff>756258</xdr:rowOff>
    </xdr:from>
    <xdr:to>
      <xdr:col>2</xdr:col>
      <xdr:colOff>1600200</xdr:colOff>
      <xdr:row>274</xdr:row>
      <xdr:rowOff>1398813</xdr:rowOff>
    </xdr:to>
    <xdr:pic>
      <xdr:nvPicPr>
        <xdr:cNvPr id="350" name="图片 349"/>
        <xdr:cNvPicPr>
          <a:picLocks noChangeAspect="1" noChangeArrowheads="1"/>
        </xdr:cNvPicPr>
      </xdr:nvPicPr>
      <xdr:blipFill>
        <a:blip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10665" y="213189185"/>
          <a:ext cx="1513205" cy="64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108857</xdr:colOff>
      <xdr:row>277</xdr:row>
      <xdr:rowOff>402771</xdr:rowOff>
    </xdr:from>
    <xdr:to>
      <xdr:col>2</xdr:col>
      <xdr:colOff>1487575</xdr:colOff>
      <xdr:row>278</xdr:row>
      <xdr:rowOff>652055</xdr:rowOff>
    </xdr:to>
    <xdr:pic>
      <xdr:nvPicPr>
        <xdr:cNvPr id="353" name="图片 352"/>
        <xdr:cNvPicPr>
          <a:picLocks noChangeAspect="1" noChangeArrowheads="1"/>
        </xdr:cNvPicPr>
      </xdr:nvPicPr>
      <xdr:blipFill>
        <a:blip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32255" y="215727915"/>
          <a:ext cx="1378585" cy="98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141515</xdr:colOff>
      <xdr:row>283</xdr:row>
      <xdr:rowOff>598714</xdr:rowOff>
    </xdr:from>
    <xdr:to>
      <xdr:col>2</xdr:col>
      <xdr:colOff>1526623</xdr:colOff>
      <xdr:row>284</xdr:row>
      <xdr:rowOff>1143000</xdr:rowOff>
    </xdr:to>
    <xdr:pic>
      <xdr:nvPicPr>
        <xdr:cNvPr id="356" name="图片 355"/>
        <xdr:cNvPicPr>
          <a:picLocks noChangeAspect="1" noChangeArrowheads="1"/>
        </xdr:cNvPicPr>
      </xdr:nvPicPr>
      <xdr:blipFill>
        <a:blip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219076270"/>
          <a:ext cx="1385570" cy="1878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272142</xdr:colOff>
      <xdr:row>286</xdr:row>
      <xdr:rowOff>261257</xdr:rowOff>
    </xdr:from>
    <xdr:to>
      <xdr:col>2</xdr:col>
      <xdr:colOff>1445948</xdr:colOff>
      <xdr:row>286</xdr:row>
      <xdr:rowOff>1613263</xdr:rowOff>
    </xdr:to>
    <xdr:pic>
      <xdr:nvPicPr>
        <xdr:cNvPr id="358" name="图片 357"/>
        <xdr:cNvPicPr>
          <a:picLocks noChangeAspect="1" noChangeArrowheads="1"/>
        </xdr:cNvPicPr>
      </xdr:nvPicPr>
      <xdr:blipFill>
        <a:blip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221718505"/>
          <a:ext cx="1174115" cy="1351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457199</xdr:colOff>
      <xdr:row>288</xdr:row>
      <xdr:rowOff>152400</xdr:rowOff>
    </xdr:from>
    <xdr:to>
      <xdr:col>2</xdr:col>
      <xdr:colOff>1226972</xdr:colOff>
      <xdr:row>288</xdr:row>
      <xdr:rowOff>1669867</xdr:rowOff>
    </xdr:to>
    <xdr:pic>
      <xdr:nvPicPr>
        <xdr:cNvPr id="361" name="图片 360"/>
        <xdr:cNvPicPr>
          <a:picLocks noChangeAspect="1" noChangeArrowheads="1"/>
        </xdr:cNvPicPr>
      </xdr:nvPicPr>
      <xdr:blipFill>
        <a:blip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0235" y="223763205"/>
          <a:ext cx="770255" cy="1517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152400</xdr:colOff>
      <xdr:row>290</xdr:row>
      <xdr:rowOff>664028</xdr:rowOff>
    </xdr:from>
    <xdr:to>
      <xdr:col>2</xdr:col>
      <xdr:colOff>1537268</xdr:colOff>
      <xdr:row>290</xdr:row>
      <xdr:rowOff>1266008</xdr:rowOff>
    </xdr:to>
    <xdr:pic>
      <xdr:nvPicPr>
        <xdr:cNvPr id="364" name="图片 363"/>
        <xdr:cNvPicPr>
          <a:picLocks noChangeAspect="1" noChangeArrowheads="1"/>
        </xdr:cNvPicPr>
      </xdr:nvPicPr>
      <xdr:blipFill>
        <a:blip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6070" y="226427665"/>
          <a:ext cx="1384300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206828</xdr:colOff>
      <xdr:row>292</xdr:row>
      <xdr:rowOff>732228</xdr:rowOff>
    </xdr:from>
    <xdr:to>
      <xdr:col>2</xdr:col>
      <xdr:colOff>1567542</xdr:colOff>
      <xdr:row>292</xdr:row>
      <xdr:rowOff>1178543</xdr:rowOff>
    </xdr:to>
    <xdr:pic>
      <xdr:nvPicPr>
        <xdr:cNvPr id="367" name="图片 366"/>
        <xdr:cNvPicPr>
          <a:picLocks noChangeAspect="1" noChangeArrowheads="1"/>
        </xdr:cNvPicPr>
      </xdr:nvPicPr>
      <xdr:blipFill>
        <a:blip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30045" y="228649530"/>
          <a:ext cx="1360805" cy="445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294</xdr:row>
      <xdr:rowOff>337457</xdr:rowOff>
    </xdr:from>
    <xdr:to>
      <xdr:col>2</xdr:col>
      <xdr:colOff>1337472</xdr:colOff>
      <xdr:row>294</xdr:row>
      <xdr:rowOff>1461951</xdr:rowOff>
    </xdr:to>
    <xdr:pic>
      <xdr:nvPicPr>
        <xdr:cNvPr id="370" name="图片 369"/>
        <xdr:cNvPicPr>
          <a:picLocks noChangeAspect="1" noChangeArrowheads="1"/>
        </xdr:cNvPicPr>
      </xdr:nvPicPr>
      <xdr:blipFill>
        <a:blip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0870" y="230407845"/>
          <a:ext cx="880110" cy="112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152400</xdr:colOff>
      <xdr:row>296</xdr:row>
      <xdr:rowOff>566056</xdr:rowOff>
    </xdr:from>
    <xdr:to>
      <xdr:col>2</xdr:col>
      <xdr:colOff>1507398</xdr:colOff>
      <xdr:row>296</xdr:row>
      <xdr:rowOff>1558833</xdr:rowOff>
    </xdr:to>
    <xdr:pic>
      <xdr:nvPicPr>
        <xdr:cNvPr id="382" name="图片 381"/>
        <xdr:cNvPicPr>
          <a:picLocks noChangeAspect="1" noChangeArrowheads="1"/>
        </xdr:cNvPicPr>
      </xdr:nvPicPr>
      <xdr:blipFill>
        <a:blip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6070" y="232789730"/>
          <a:ext cx="1354455" cy="992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87085</xdr:colOff>
      <xdr:row>298</xdr:row>
      <xdr:rowOff>723785</xdr:rowOff>
    </xdr:from>
    <xdr:to>
      <xdr:col>2</xdr:col>
      <xdr:colOff>1600199</xdr:colOff>
      <xdr:row>298</xdr:row>
      <xdr:rowOff>1225731</xdr:rowOff>
    </xdr:to>
    <xdr:pic>
      <xdr:nvPicPr>
        <xdr:cNvPr id="385" name="图片 384"/>
        <xdr:cNvPicPr>
          <a:picLocks noChangeAspect="1" noChangeArrowheads="1"/>
        </xdr:cNvPicPr>
      </xdr:nvPicPr>
      <xdr:blipFill>
        <a:blip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10665" y="235100495"/>
          <a:ext cx="1512570" cy="502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195943</xdr:colOff>
      <xdr:row>300</xdr:row>
      <xdr:rowOff>544285</xdr:rowOff>
    </xdr:from>
    <xdr:to>
      <xdr:col>2</xdr:col>
      <xdr:colOff>1546204</xdr:colOff>
      <xdr:row>300</xdr:row>
      <xdr:rowOff>1593668</xdr:rowOff>
    </xdr:to>
    <xdr:pic>
      <xdr:nvPicPr>
        <xdr:cNvPr id="388" name="图片 387"/>
        <xdr:cNvPicPr>
          <a:picLocks noChangeAspect="1" noChangeArrowheads="1"/>
        </xdr:cNvPicPr>
      </xdr:nvPicPr>
      <xdr:blipFill>
        <a:blip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0" y="237074710"/>
          <a:ext cx="1350010" cy="1049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326572</xdr:colOff>
      <xdr:row>302</xdr:row>
      <xdr:rowOff>359229</xdr:rowOff>
    </xdr:from>
    <xdr:to>
      <xdr:col>2</xdr:col>
      <xdr:colOff>1375456</xdr:colOff>
      <xdr:row>302</xdr:row>
      <xdr:rowOff>1600200</xdr:rowOff>
    </xdr:to>
    <xdr:pic>
      <xdr:nvPicPr>
        <xdr:cNvPr id="394" name="图片 393"/>
        <xdr:cNvPicPr>
          <a:picLocks noChangeAspect="1" noChangeArrowheads="1"/>
        </xdr:cNvPicPr>
      </xdr:nvPicPr>
      <xdr:blipFill>
        <a:blip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50060" y="239042575"/>
          <a:ext cx="1049020" cy="124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217714</xdr:colOff>
      <xdr:row>306</xdr:row>
      <xdr:rowOff>476411</xdr:rowOff>
    </xdr:from>
    <xdr:to>
      <xdr:col>2</xdr:col>
      <xdr:colOff>1458686</xdr:colOff>
      <xdr:row>306</xdr:row>
      <xdr:rowOff>1391194</xdr:rowOff>
    </xdr:to>
    <xdr:pic>
      <xdr:nvPicPr>
        <xdr:cNvPr id="397" name="图片 396"/>
        <xdr:cNvPicPr>
          <a:picLocks noChangeAspect="1" noChangeArrowheads="1"/>
        </xdr:cNvPicPr>
      </xdr:nvPicPr>
      <xdr:blipFill>
        <a:blip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0840" y="241938175"/>
          <a:ext cx="12414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272143</xdr:colOff>
      <xdr:row>308</xdr:row>
      <xdr:rowOff>315685</xdr:rowOff>
    </xdr:from>
    <xdr:to>
      <xdr:col>2</xdr:col>
      <xdr:colOff>1411333</xdr:colOff>
      <xdr:row>308</xdr:row>
      <xdr:rowOff>1759131</xdr:rowOff>
    </xdr:to>
    <xdr:pic>
      <xdr:nvPicPr>
        <xdr:cNvPr id="400" name="图片 399"/>
        <xdr:cNvPicPr>
          <a:picLocks noChangeAspect="1" noChangeArrowheads="1"/>
        </xdr:cNvPicPr>
      </xdr:nvPicPr>
      <xdr:blipFill>
        <a:blip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243930805"/>
          <a:ext cx="1139190" cy="1443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313</xdr:row>
      <xdr:rowOff>150080</xdr:rowOff>
    </xdr:from>
    <xdr:to>
      <xdr:col>2</xdr:col>
      <xdr:colOff>1578428</xdr:colOff>
      <xdr:row>314</xdr:row>
      <xdr:rowOff>237165</xdr:rowOff>
    </xdr:to>
    <xdr:pic>
      <xdr:nvPicPr>
        <xdr:cNvPr id="402" name="图片 401"/>
        <xdr:cNvPicPr>
          <a:picLocks noChangeAspect="1" noChangeArrowheads="1"/>
        </xdr:cNvPicPr>
      </xdr:nvPicPr>
      <xdr:blipFill>
        <a:blip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247541415"/>
          <a:ext cx="1437005" cy="628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250372</xdr:colOff>
      <xdr:row>319</xdr:row>
      <xdr:rowOff>43705</xdr:rowOff>
    </xdr:from>
    <xdr:to>
      <xdr:col>2</xdr:col>
      <xdr:colOff>1567544</xdr:colOff>
      <xdr:row>321</xdr:row>
      <xdr:rowOff>196104</xdr:rowOff>
    </xdr:to>
    <xdr:pic>
      <xdr:nvPicPr>
        <xdr:cNvPr id="405" name="图片 404"/>
        <xdr:cNvPicPr>
          <a:picLocks noChangeAspect="1" noChangeArrowheads="1"/>
        </xdr:cNvPicPr>
      </xdr:nvPicPr>
      <xdr:blipFill>
        <a:blip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3860" y="250649740"/>
          <a:ext cx="1316990" cy="1629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500743</xdr:colOff>
      <xdr:row>323</xdr:row>
      <xdr:rowOff>172864</xdr:rowOff>
    </xdr:from>
    <xdr:to>
      <xdr:col>2</xdr:col>
      <xdr:colOff>1197429</xdr:colOff>
      <xdr:row>323</xdr:row>
      <xdr:rowOff>1653321</xdr:rowOff>
    </xdr:to>
    <xdr:pic>
      <xdr:nvPicPr>
        <xdr:cNvPr id="408" name="图片 407"/>
        <xdr:cNvPicPr>
          <a:picLocks noChangeAspect="1" noChangeArrowheads="1"/>
        </xdr:cNvPicPr>
      </xdr:nvPicPr>
      <xdr:blipFill>
        <a:blip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24050" y="253307215"/>
          <a:ext cx="696595" cy="1480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239485</xdr:colOff>
      <xdr:row>325</xdr:row>
      <xdr:rowOff>261256</xdr:rowOff>
    </xdr:from>
    <xdr:to>
      <xdr:col>2</xdr:col>
      <xdr:colOff>1503445</xdr:colOff>
      <xdr:row>325</xdr:row>
      <xdr:rowOff>1566453</xdr:rowOff>
    </xdr:to>
    <xdr:pic>
      <xdr:nvPicPr>
        <xdr:cNvPr id="411" name="图片 410"/>
        <xdr:cNvPicPr>
          <a:picLocks noChangeAspect="1" noChangeArrowheads="1"/>
        </xdr:cNvPicPr>
      </xdr:nvPicPr>
      <xdr:blipFill>
        <a:blip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63065" y="255548765"/>
          <a:ext cx="126365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97971</xdr:colOff>
      <xdr:row>328</xdr:row>
      <xdr:rowOff>149993</xdr:rowOff>
    </xdr:from>
    <xdr:to>
      <xdr:col>2</xdr:col>
      <xdr:colOff>1578428</xdr:colOff>
      <xdr:row>329</xdr:row>
      <xdr:rowOff>429985</xdr:rowOff>
    </xdr:to>
    <xdr:pic>
      <xdr:nvPicPr>
        <xdr:cNvPr id="413" name="图片 412"/>
        <xdr:cNvPicPr>
          <a:picLocks noChangeAspect="1" noChangeArrowheads="1"/>
        </xdr:cNvPicPr>
      </xdr:nvPicPr>
      <xdr:blipFill>
        <a:blip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258643120"/>
          <a:ext cx="1480185" cy="133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332</xdr:row>
      <xdr:rowOff>511629</xdr:rowOff>
    </xdr:from>
    <xdr:to>
      <xdr:col>2</xdr:col>
      <xdr:colOff>1487304</xdr:colOff>
      <xdr:row>334</xdr:row>
      <xdr:rowOff>65315</xdr:rowOff>
    </xdr:to>
    <xdr:pic>
      <xdr:nvPicPr>
        <xdr:cNvPr id="418" name="图片 417"/>
        <xdr:cNvPicPr>
          <a:picLocks noChangeAspect="1" noChangeArrowheads="1"/>
        </xdr:cNvPicPr>
      </xdr:nvPicPr>
      <xdr:blipFill>
        <a:blip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262129905"/>
          <a:ext cx="1346200" cy="940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511629</xdr:colOff>
      <xdr:row>337</xdr:row>
      <xdr:rowOff>152400</xdr:rowOff>
    </xdr:from>
    <xdr:to>
      <xdr:col>2</xdr:col>
      <xdr:colOff>1121229</xdr:colOff>
      <xdr:row>337</xdr:row>
      <xdr:rowOff>1676400</xdr:rowOff>
    </xdr:to>
    <xdr:pic>
      <xdr:nvPicPr>
        <xdr:cNvPr id="421" name="图片 420"/>
        <xdr:cNvPicPr>
          <a:picLocks noChangeAspect="1" noChangeArrowheads="1"/>
        </xdr:cNvPicPr>
      </xdr:nvPicPr>
      <xdr:blipFill>
        <a:blip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34845" y="264857230"/>
          <a:ext cx="6096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97971</xdr:colOff>
      <xdr:row>340</xdr:row>
      <xdr:rowOff>459150</xdr:rowOff>
    </xdr:from>
    <xdr:to>
      <xdr:col>2</xdr:col>
      <xdr:colOff>1545771</xdr:colOff>
      <xdr:row>341</xdr:row>
      <xdr:rowOff>89035</xdr:rowOff>
    </xdr:to>
    <xdr:pic>
      <xdr:nvPicPr>
        <xdr:cNvPr id="423" name="图片 422"/>
        <xdr:cNvPicPr>
          <a:picLocks noChangeAspect="1" noChangeArrowheads="1"/>
        </xdr:cNvPicPr>
      </xdr:nvPicPr>
      <xdr:blipFill>
        <a:blip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268422120"/>
          <a:ext cx="1447800" cy="73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206829</xdr:colOff>
      <xdr:row>343</xdr:row>
      <xdr:rowOff>631372</xdr:rowOff>
    </xdr:from>
    <xdr:to>
      <xdr:col>2</xdr:col>
      <xdr:colOff>1475829</xdr:colOff>
      <xdr:row>344</xdr:row>
      <xdr:rowOff>659674</xdr:rowOff>
    </xdr:to>
    <xdr:pic>
      <xdr:nvPicPr>
        <xdr:cNvPr id="425" name="图片 424"/>
        <xdr:cNvPicPr>
          <a:picLocks noChangeAspect="1" noChangeArrowheads="1"/>
        </xdr:cNvPicPr>
      </xdr:nvPicPr>
      <xdr:blipFill>
        <a:blip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30045" y="271116425"/>
          <a:ext cx="1269365" cy="1235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195942</xdr:colOff>
      <xdr:row>346</xdr:row>
      <xdr:rowOff>728867</xdr:rowOff>
    </xdr:from>
    <xdr:to>
      <xdr:col>2</xdr:col>
      <xdr:colOff>1426028</xdr:colOff>
      <xdr:row>347</xdr:row>
      <xdr:rowOff>560614</xdr:rowOff>
    </xdr:to>
    <xdr:pic>
      <xdr:nvPicPr>
        <xdr:cNvPr id="431" name="图片 430"/>
        <xdr:cNvPicPr>
          <a:picLocks noChangeAspect="1" noChangeArrowheads="1"/>
        </xdr:cNvPicPr>
      </xdr:nvPicPr>
      <xdr:blipFill>
        <a:blip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0" y="273941540"/>
          <a:ext cx="1229995" cy="1039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326571</xdr:colOff>
      <xdr:row>349</xdr:row>
      <xdr:rowOff>119742</xdr:rowOff>
    </xdr:from>
    <xdr:to>
      <xdr:col>2</xdr:col>
      <xdr:colOff>1414141</xdr:colOff>
      <xdr:row>349</xdr:row>
      <xdr:rowOff>1664425</xdr:rowOff>
    </xdr:to>
    <xdr:pic>
      <xdr:nvPicPr>
        <xdr:cNvPr id="434" name="图片 433"/>
        <xdr:cNvPicPr>
          <a:picLocks noChangeAspect="1" noChangeArrowheads="1"/>
        </xdr:cNvPicPr>
      </xdr:nvPicPr>
      <xdr:blipFill>
        <a:blip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50060" y="276060535"/>
          <a:ext cx="1087120" cy="1544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468087</xdr:colOff>
      <xdr:row>351</xdr:row>
      <xdr:rowOff>185057</xdr:rowOff>
    </xdr:from>
    <xdr:to>
      <xdr:col>2</xdr:col>
      <xdr:colOff>1245504</xdr:colOff>
      <xdr:row>351</xdr:row>
      <xdr:rowOff>1700347</xdr:rowOff>
    </xdr:to>
    <xdr:pic>
      <xdr:nvPicPr>
        <xdr:cNvPr id="437" name="图片 436"/>
        <xdr:cNvPicPr>
          <a:picLocks noChangeAspect="1" noChangeArrowheads="1"/>
        </xdr:cNvPicPr>
      </xdr:nvPicPr>
      <xdr:blipFill>
        <a:blip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91665" y="278279225"/>
          <a:ext cx="777240" cy="1515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353</xdr:row>
      <xdr:rowOff>97971</xdr:rowOff>
    </xdr:from>
    <xdr:to>
      <xdr:col>2</xdr:col>
      <xdr:colOff>1231978</xdr:colOff>
      <xdr:row>353</xdr:row>
      <xdr:rowOff>1710145</xdr:rowOff>
    </xdr:to>
    <xdr:pic>
      <xdr:nvPicPr>
        <xdr:cNvPr id="440" name="图片 439"/>
        <xdr:cNvPicPr>
          <a:picLocks noChangeAspect="1" noChangeArrowheads="1"/>
        </xdr:cNvPicPr>
      </xdr:nvPicPr>
      <xdr:blipFill>
        <a:blip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04670" y="280345515"/>
          <a:ext cx="850900" cy="161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272143</xdr:colOff>
      <xdr:row>356</xdr:row>
      <xdr:rowOff>97971</xdr:rowOff>
    </xdr:from>
    <xdr:to>
      <xdr:col>2</xdr:col>
      <xdr:colOff>1438573</xdr:colOff>
      <xdr:row>358</xdr:row>
      <xdr:rowOff>9796</xdr:rowOff>
    </xdr:to>
    <xdr:pic>
      <xdr:nvPicPr>
        <xdr:cNvPr id="443" name="图片 442"/>
        <xdr:cNvPicPr>
          <a:picLocks noChangeAspect="1" noChangeArrowheads="1"/>
        </xdr:cNvPicPr>
      </xdr:nvPicPr>
      <xdr:blipFill>
        <a:blip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283237305"/>
          <a:ext cx="1166495" cy="1388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163286</xdr:colOff>
      <xdr:row>360</xdr:row>
      <xdr:rowOff>387720</xdr:rowOff>
    </xdr:from>
    <xdr:to>
      <xdr:col>2</xdr:col>
      <xdr:colOff>1426029</xdr:colOff>
      <xdr:row>360</xdr:row>
      <xdr:rowOff>1549038</xdr:rowOff>
    </xdr:to>
    <xdr:pic>
      <xdr:nvPicPr>
        <xdr:cNvPr id="446" name="图片 445"/>
        <xdr:cNvPicPr>
          <a:picLocks noChangeAspect="1" noChangeArrowheads="1"/>
        </xdr:cNvPicPr>
      </xdr:nvPicPr>
      <xdr:blipFill>
        <a:blip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86865" y="286054800"/>
          <a:ext cx="1262380" cy="1161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500743</xdr:colOff>
      <xdr:row>362</xdr:row>
      <xdr:rowOff>174172</xdr:rowOff>
    </xdr:from>
    <xdr:to>
      <xdr:col>2</xdr:col>
      <xdr:colOff>1325629</xdr:colOff>
      <xdr:row>362</xdr:row>
      <xdr:rowOff>1910444</xdr:rowOff>
    </xdr:to>
    <xdr:pic>
      <xdr:nvPicPr>
        <xdr:cNvPr id="448" name="图片 447"/>
        <xdr:cNvPicPr>
          <a:picLocks noChangeAspect="1" noChangeArrowheads="1"/>
        </xdr:cNvPicPr>
      </xdr:nvPicPr>
      <xdr:blipFill>
        <a:blip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24050" y="287994725"/>
          <a:ext cx="824865" cy="1736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511629</xdr:colOff>
      <xdr:row>364</xdr:row>
      <xdr:rowOff>130629</xdr:rowOff>
    </xdr:from>
    <xdr:to>
      <xdr:col>2</xdr:col>
      <xdr:colOff>1218114</xdr:colOff>
      <xdr:row>364</xdr:row>
      <xdr:rowOff>1931125</xdr:rowOff>
    </xdr:to>
    <xdr:pic>
      <xdr:nvPicPr>
        <xdr:cNvPr id="451" name="图片 450"/>
        <xdr:cNvPicPr>
          <a:picLocks noChangeAspect="1" noChangeArrowheads="1"/>
        </xdr:cNvPicPr>
      </xdr:nvPicPr>
      <xdr:blipFill>
        <a:blip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34845" y="290268660"/>
          <a:ext cx="706755" cy="1800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489857</xdr:colOff>
      <xdr:row>366</xdr:row>
      <xdr:rowOff>119743</xdr:rowOff>
    </xdr:from>
    <xdr:to>
      <xdr:col>2</xdr:col>
      <xdr:colOff>1233508</xdr:colOff>
      <xdr:row>366</xdr:row>
      <xdr:rowOff>1751511</xdr:rowOff>
    </xdr:to>
    <xdr:pic>
      <xdr:nvPicPr>
        <xdr:cNvPr id="454" name="图片 453"/>
        <xdr:cNvPicPr>
          <a:picLocks noChangeAspect="1" noChangeArrowheads="1"/>
        </xdr:cNvPicPr>
      </xdr:nvPicPr>
      <xdr:blipFill>
        <a:blip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13255" y="292575615"/>
          <a:ext cx="743585" cy="163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217714</xdr:colOff>
      <xdr:row>370</xdr:row>
      <xdr:rowOff>476411</xdr:rowOff>
    </xdr:from>
    <xdr:to>
      <xdr:col>2</xdr:col>
      <xdr:colOff>1458686</xdr:colOff>
      <xdr:row>370</xdr:row>
      <xdr:rowOff>1391194</xdr:rowOff>
    </xdr:to>
    <xdr:pic>
      <xdr:nvPicPr>
        <xdr:cNvPr id="456" name="图片 455"/>
        <xdr:cNvPicPr>
          <a:picLocks noChangeAspect="1" noChangeArrowheads="1"/>
        </xdr:cNvPicPr>
      </xdr:nvPicPr>
      <xdr:blipFill>
        <a:blip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0840" y="295875075"/>
          <a:ext cx="12414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272143</xdr:colOff>
      <xdr:row>372</xdr:row>
      <xdr:rowOff>315685</xdr:rowOff>
    </xdr:from>
    <xdr:to>
      <xdr:col>2</xdr:col>
      <xdr:colOff>1411333</xdr:colOff>
      <xdr:row>372</xdr:row>
      <xdr:rowOff>1759131</xdr:rowOff>
    </xdr:to>
    <xdr:pic>
      <xdr:nvPicPr>
        <xdr:cNvPr id="458" name="图片 457"/>
        <xdr:cNvPicPr>
          <a:picLocks noChangeAspect="1" noChangeArrowheads="1"/>
        </xdr:cNvPicPr>
      </xdr:nvPicPr>
      <xdr:blipFill>
        <a:blip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297867705"/>
          <a:ext cx="1139190" cy="1443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377</xdr:row>
      <xdr:rowOff>150080</xdr:rowOff>
    </xdr:from>
    <xdr:to>
      <xdr:col>2</xdr:col>
      <xdr:colOff>1578428</xdr:colOff>
      <xdr:row>378</xdr:row>
      <xdr:rowOff>249283</xdr:rowOff>
    </xdr:to>
    <xdr:pic>
      <xdr:nvPicPr>
        <xdr:cNvPr id="460" name="图片 459"/>
        <xdr:cNvPicPr>
          <a:picLocks noChangeAspect="1" noChangeArrowheads="1"/>
        </xdr:cNvPicPr>
      </xdr:nvPicPr>
      <xdr:blipFill>
        <a:blip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301478315"/>
          <a:ext cx="1437005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239485</xdr:colOff>
      <xdr:row>389</xdr:row>
      <xdr:rowOff>261256</xdr:rowOff>
    </xdr:from>
    <xdr:to>
      <xdr:col>2</xdr:col>
      <xdr:colOff>1503445</xdr:colOff>
      <xdr:row>389</xdr:row>
      <xdr:rowOff>1566453</xdr:rowOff>
    </xdr:to>
    <xdr:pic>
      <xdr:nvPicPr>
        <xdr:cNvPr id="466" name="图片 465"/>
        <xdr:cNvPicPr>
          <a:picLocks noChangeAspect="1" noChangeArrowheads="1"/>
        </xdr:cNvPicPr>
      </xdr:nvPicPr>
      <xdr:blipFill>
        <a:blip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63065" y="309485665"/>
          <a:ext cx="126365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97971</xdr:colOff>
      <xdr:row>392</xdr:row>
      <xdr:rowOff>149993</xdr:rowOff>
    </xdr:from>
    <xdr:to>
      <xdr:col>2</xdr:col>
      <xdr:colOff>1578428</xdr:colOff>
      <xdr:row>393</xdr:row>
      <xdr:rowOff>426720</xdr:rowOff>
    </xdr:to>
    <xdr:pic>
      <xdr:nvPicPr>
        <xdr:cNvPr id="468" name="图片 467"/>
        <xdr:cNvPicPr>
          <a:picLocks noChangeAspect="1" noChangeArrowheads="1"/>
        </xdr:cNvPicPr>
      </xdr:nvPicPr>
      <xdr:blipFill>
        <a:blip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312580020"/>
          <a:ext cx="1480185" cy="133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396</xdr:row>
      <xdr:rowOff>511629</xdr:rowOff>
    </xdr:from>
    <xdr:to>
      <xdr:col>2</xdr:col>
      <xdr:colOff>1487304</xdr:colOff>
      <xdr:row>398</xdr:row>
      <xdr:rowOff>77289</xdr:rowOff>
    </xdr:to>
    <xdr:pic>
      <xdr:nvPicPr>
        <xdr:cNvPr id="472" name="图片 471"/>
        <xdr:cNvPicPr>
          <a:picLocks noChangeAspect="1" noChangeArrowheads="1"/>
        </xdr:cNvPicPr>
      </xdr:nvPicPr>
      <xdr:blipFill>
        <a:blip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316066805"/>
          <a:ext cx="134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511629</xdr:colOff>
      <xdr:row>401</xdr:row>
      <xdr:rowOff>152400</xdr:rowOff>
    </xdr:from>
    <xdr:to>
      <xdr:col>2</xdr:col>
      <xdr:colOff>1121229</xdr:colOff>
      <xdr:row>401</xdr:row>
      <xdr:rowOff>1676400</xdr:rowOff>
    </xdr:to>
    <xdr:pic>
      <xdr:nvPicPr>
        <xdr:cNvPr id="474" name="图片 473"/>
        <xdr:cNvPicPr>
          <a:picLocks noChangeAspect="1" noChangeArrowheads="1"/>
        </xdr:cNvPicPr>
      </xdr:nvPicPr>
      <xdr:blipFill>
        <a:blip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34845" y="318794130"/>
          <a:ext cx="6096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97971</xdr:colOff>
      <xdr:row>404</xdr:row>
      <xdr:rowOff>459150</xdr:rowOff>
    </xdr:from>
    <xdr:to>
      <xdr:col>2</xdr:col>
      <xdr:colOff>1545771</xdr:colOff>
      <xdr:row>405</xdr:row>
      <xdr:rowOff>100148</xdr:rowOff>
    </xdr:to>
    <xdr:pic>
      <xdr:nvPicPr>
        <xdr:cNvPr id="476" name="图片 475"/>
        <xdr:cNvPicPr>
          <a:picLocks noChangeAspect="1" noChangeArrowheads="1"/>
        </xdr:cNvPicPr>
      </xdr:nvPicPr>
      <xdr:blipFill>
        <a:blip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322359020"/>
          <a:ext cx="1447800" cy="745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382</xdr:row>
      <xdr:rowOff>696686</xdr:rowOff>
    </xdr:from>
    <xdr:to>
      <xdr:col>2</xdr:col>
      <xdr:colOff>1474456</xdr:colOff>
      <xdr:row>385</xdr:row>
      <xdr:rowOff>379912</xdr:rowOff>
    </xdr:to>
    <xdr:pic>
      <xdr:nvPicPr>
        <xdr:cNvPr id="477" name="图片 476"/>
        <xdr:cNvPicPr>
          <a:picLocks noChangeAspect="1" noChangeArrowheads="1"/>
        </xdr:cNvPicPr>
      </xdr:nvPicPr>
      <xdr:blipFill>
        <a:blip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2270" y="304501550"/>
          <a:ext cx="1245235" cy="189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387</xdr:row>
      <xdr:rowOff>76199</xdr:rowOff>
    </xdr:from>
    <xdr:to>
      <xdr:col>2</xdr:col>
      <xdr:colOff>1134429</xdr:colOff>
      <xdr:row>387</xdr:row>
      <xdr:rowOff>1672045</xdr:rowOff>
    </xdr:to>
    <xdr:pic>
      <xdr:nvPicPr>
        <xdr:cNvPr id="478" name="图片 477"/>
        <xdr:cNvPicPr>
          <a:picLocks noChangeAspect="1" noChangeArrowheads="1"/>
        </xdr:cNvPicPr>
      </xdr:nvPicPr>
      <xdr:blipFill>
        <a:blip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0870" y="307146960"/>
          <a:ext cx="676910" cy="1596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304800</xdr:colOff>
      <xdr:row>408</xdr:row>
      <xdr:rowOff>183113</xdr:rowOff>
    </xdr:from>
    <xdr:to>
      <xdr:col>2</xdr:col>
      <xdr:colOff>1338943</xdr:colOff>
      <xdr:row>409</xdr:row>
      <xdr:rowOff>705627</xdr:rowOff>
    </xdr:to>
    <xdr:pic>
      <xdr:nvPicPr>
        <xdr:cNvPr id="481" name="图片 480"/>
        <xdr:cNvPicPr>
          <a:picLocks noChangeAspect="1" noChangeArrowheads="1"/>
        </xdr:cNvPicPr>
      </xdr:nvPicPr>
      <xdr:blipFill>
        <a:blip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28470" y="325343520"/>
          <a:ext cx="1033780" cy="1261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217714</xdr:colOff>
      <xdr:row>414</xdr:row>
      <xdr:rowOff>476411</xdr:rowOff>
    </xdr:from>
    <xdr:to>
      <xdr:col>2</xdr:col>
      <xdr:colOff>1458686</xdr:colOff>
      <xdr:row>414</xdr:row>
      <xdr:rowOff>1391194</xdr:rowOff>
    </xdr:to>
    <xdr:pic>
      <xdr:nvPicPr>
        <xdr:cNvPr id="483" name="图片 482"/>
        <xdr:cNvPicPr>
          <a:picLocks noChangeAspect="1" noChangeArrowheads="1"/>
        </xdr:cNvPicPr>
      </xdr:nvPicPr>
      <xdr:blipFill>
        <a:blip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0840" y="328789665"/>
          <a:ext cx="12414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272143</xdr:colOff>
      <xdr:row>416</xdr:row>
      <xdr:rowOff>315685</xdr:rowOff>
    </xdr:from>
    <xdr:to>
      <xdr:col>2</xdr:col>
      <xdr:colOff>1411333</xdr:colOff>
      <xdr:row>416</xdr:row>
      <xdr:rowOff>1759131</xdr:rowOff>
    </xdr:to>
    <xdr:pic>
      <xdr:nvPicPr>
        <xdr:cNvPr id="485" name="图片 484"/>
        <xdr:cNvPicPr>
          <a:picLocks noChangeAspect="1" noChangeArrowheads="1"/>
        </xdr:cNvPicPr>
      </xdr:nvPicPr>
      <xdr:blipFill>
        <a:blip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330782295"/>
          <a:ext cx="1139190" cy="1443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421</xdr:row>
      <xdr:rowOff>150080</xdr:rowOff>
    </xdr:from>
    <xdr:to>
      <xdr:col>2</xdr:col>
      <xdr:colOff>1578428</xdr:colOff>
      <xdr:row>422</xdr:row>
      <xdr:rowOff>249283</xdr:rowOff>
    </xdr:to>
    <xdr:pic>
      <xdr:nvPicPr>
        <xdr:cNvPr id="487" name="图片 486"/>
        <xdr:cNvPicPr>
          <a:picLocks noChangeAspect="1" noChangeArrowheads="1"/>
        </xdr:cNvPicPr>
      </xdr:nvPicPr>
      <xdr:blipFill>
        <a:blip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334392905"/>
          <a:ext cx="1437005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239485</xdr:colOff>
      <xdr:row>433</xdr:row>
      <xdr:rowOff>261256</xdr:rowOff>
    </xdr:from>
    <xdr:to>
      <xdr:col>2</xdr:col>
      <xdr:colOff>1503445</xdr:colOff>
      <xdr:row>433</xdr:row>
      <xdr:rowOff>1566453</xdr:rowOff>
    </xdr:to>
    <xdr:pic>
      <xdr:nvPicPr>
        <xdr:cNvPr id="491" name="图片 490"/>
        <xdr:cNvPicPr>
          <a:picLocks noChangeAspect="1" noChangeArrowheads="1"/>
        </xdr:cNvPicPr>
      </xdr:nvPicPr>
      <xdr:blipFill>
        <a:blip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63065" y="342400255"/>
          <a:ext cx="126365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97971</xdr:colOff>
      <xdr:row>436</xdr:row>
      <xdr:rowOff>149993</xdr:rowOff>
    </xdr:from>
    <xdr:to>
      <xdr:col>2</xdr:col>
      <xdr:colOff>1578428</xdr:colOff>
      <xdr:row>437</xdr:row>
      <xdr:rowOff>426720</xdr:rowOff>
    </xdr:to>
    <xdr:pic>
      <xdr:nvPicPr>
        <xdr:cNvPr id="493" name="图片 492"/>
        <xdr:cNvPicPr>
          <a:picLocks noChangeAspect="1" noChangeArrowheads="1"/>
        </xdr:cNvPicPr>
      </xdr:nvPicPr>
      <xdr:blipFill>
        <a:blip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345494610"/>
          <a:ext cx="1480185" cy="133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444</xdr:row>
      <xdr:rowOff>511629</xdr:rowOff>
    </xdr:from>
    <xdr:to>
      <xdr:col>2</xdr:col>
      <xdr:colOff>1487304</xdr:colOff>
      <xdr:row>446</xdr:row>
      <xdr:rowOff>77289</xdr:rowOff>
    </xdr:to>
    <xdr:pic>
      <xdr:nvPicPr>
        <xdr:cNvPr id="497" name="图片 496"/>
        <xdr:cNvPicPr>
          <a:picLocks noChangeAspect="1" noChangeArrowheads="1"/>
        </xdr:cNvPicPr>
      </xdr:nvPicPr>
      <xdr:blipFill>
        <a:blip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352473260"/>
          <a:ext cx="134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511629</xdr:colOff>
      <xdr:row>449</xdr:row>
      <xdr:rowOff>152400</xdr:rowOff>
    </xdr:from>
    <xdr:to>
      <xdr:col>2</xdr:col>
      <xdr:colOff>1121229</xdr:colOff>
      <xdr:row>449</xdr:row>
      <xdr:rowOff>1676400</xdr:rowOff>
    </xdr:to>
    <xdr:pic>
      <xdr:nvPicPr>
        <xdr:cNvPr id="499" name="图片 498"/>
        <xdr:cNvPicPr>
          <a:picLocks noChangeAspect="1" noChangeArrowheads="1"/>
        </xdr:cNvPicPr>
      </xdr:nvPicPr>
      <xdr:blipFill>
        <a:blip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34845" y="355200585"/>
          <a:ext cx="6096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97971</xdr:colOff>
      <xdr:row>452</xdr:row>
      <xdr:rowOff>459150</xdr:rowOff>
    </xdr:from>
    <xdr:to>
      <xdr:col>2</xdr:col>
      <xdr:colOff>1545771</xdr:colOff>
      <xdr:row>453</xdr:row>
      <xdr:rowOff>100148</xdr:rowOff>
    </xdr:to>
    <xdr:pic>
      <xdr:nvPicPr>
        <xdr:cNvPr id="501" name="图片 500"/>
        <xdr:cNvPicPr>
          <a:picLocks noChangeAspect="1" noChangeArrowheads="1"/>
        </xdr:cNvPicPr>
      </xdr:nvPicPr>
      <xdr:blipFill>
        <a:blip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358765475"/>
          <a:ext cx="1447800" cy="745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431</xdr:row>
      <xdr:rowOff>76199</xdr:rowOff>
    </xdr:from>
    <xdr:to>
      <xdr:col>2</xdr:col>
      <xdr:colOff>1134429</xdr:colOff>
      <xdr:row>431</xdr:row>
      <xdr:rowOff>1672045</xdr:rowOff>
    </xdr:to>
    <xdr:pic>
      <xdr:nvPicPr>
        <xdr:cNvPr id="503" name="图片 502"/>
        <xdr:cNvPicPr>
          <a:picLocks noChangeAspect="1" noChangeArrowheads="1"/>
        </xdr:cNvPicPr>
      </xdr:nvPicPr>
      <xdr:blipFill>
        <a:blip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0870" y="340061550"/>
          <a:ext cx="676910" cy="1596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283029</xdr:colOff>
      <xdr:row>426</xdr:row>
      <xdr:rowOff>733762</xdr:rowOff>
    </xdr:from>
    <xdr:to>
      <xdr:col>2</xdr:col>
      <xdr:colOff>1458686</xdr:colOff>
      <xdr:row>429</xdr:row>
      <xdr:rowOff>107768</xdr:rowOff>
    </xdr:to>
    <xdr:pic>
      <xdr:nvPicPr>
        <xdr:cNvPr id="506" name="图片 505"/>
        <xdr:cNvPicPr>
          <a:picLocks noChangeAspect="1" noChangeArrowheads="1"/>
        </xdr:cNvPicPr>
      </xdr:nvPicPr>
      <xdr:blipFill>
        <a:blip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06245" y="337452970"/>
          <a:ext cx="1176020" cy="1589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440</xdr:row>
      <xdr:rowOff>140120</xdr:rowOff>
    </xdr:from>
    <xdr:to>
      <xdr:col>2</xdr:col>
      <xdr:colOff>1567543</xdr:colOff>
      <xdr:row>441</xdr:row>
      <xdr:rowOff>139337</xdr:rowOff>
    </xdr:to>
    <xdr:pic>
      <xdr:nvPicPr>
        <xdr:cNvPr id="509" name="图片 508"/>
        <xdr:cNvPicPr>
          <a:picLocks noChangeAspect="1" noChangeArrowheads="1"/>
        </xdr:cNvPicPr>
      </xdr:nvPicPr>
      <xdr:blipFill>
        <a:blip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348976315"/>
          <a:ext cx="1426210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217714</xdr:colOff>
      <xdr:row>457</xdr:row>
      <xdr:rowOff>476411</xdr:rowOff>
    </xdr:from>
    <xdr:to>
      <xdr:col>2</xdr:col>
      <xdr:colOff>1458686</xdr:colOff>
      <xdr:row>457</xdr:row>
      <xdr:rowOff>1391194</xdr:rowOff>
    </xdr:to>
    <xdr:pic>
      <xdr:nvPicPr>
        <xdr:cNvPr id="511" name="图片 510"/>
        <xdr:cNvPicPr>
          <a:picLocks noChangeAspect="1" noChangeArrowheads="1"/>
        </xdr:cNvPicPr>
      </xdr:nvPicPr>
      <xdr:blipFill>
        <a:blip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0840" y="361929680"/>
          <a:ext cx="12414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272143</xdr:colOff>
      <xdr:row>459</xdr:row>
      <xdr:rowOff>315685</xdr:rowOff>
    </xdr:from>
    <xdr:to>
      <xdr:col>2</xdr:col>
      <xdr:colOff>1411333</xdr:colOff>
      <xdr:row>459</xdr:row>
      <xdr:rowOff>1759131</xdr:rowOff>
    </xdr:to>
    <xdr:pic>
      <xdr:nvPicPr>
        <xdr:cNvPr id="513" name="图片 512"/>
        <xdr:cNvPicPr>
          <a:picLocks noChangeAspect="1" noChangeArrowheads="1"/>
        </xdr:cNvPicPr>
      </xdr:nvPicPr>
      <xdr:blipFill>
        <a:blip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363922310"/>
          <a:ext cx="1139190" cy="1443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464</xdr:row>
      <xdr:rowOff>150080</xdr:rowOff>
    </xdr:from>
    <xdr:to>
      <xdr:col>2</xdr:col>
      <xdr:colOff>1578428</xdr:colOff>
      <xdr:row>465</xdr:row>
      <xdr:rowOff>249283</xdr:rowOff>
    </xdr:to>
    <xdr:pic>
      <xdr:nvPicPr>
        <xdr:cNvPr id="515" name="图片 514"/>
        <xdr:cNvPicPr>
          <a:picLocks noChangeAspect="1" noChangeArrowheads="1"/>
        </xdr:cNvPicPr>
      </xdr:nvPicPr>
      <xdr:blipFill>
        <a:blip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367532920"/>
          <a:ext cx="1437005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239485</xdr:colOff>
      <xdr:row>476</xdr:row>
      <xdr:rowOff>261256</xdr:rowOff>
    </xdr:from>
    <xdr:to>
      <xdr:col>2</xdr:col>
      <xdr:colOff>1503445</xdr:colOff>
      <xdr:row>476</xdr:row>
      <xdr:rowOff>1566453</xdr:rowOff>
    </xdr:to>
    <xdr:pic>
      <xdr:nvPicPr>
        <xdr:cNvPr id="519" name="图片 518"/>
        <xdr:cNvPicPr>
          <a:picLocks noChangeAspect="1" noChangeArrowheads="1"/>
        </xdr:cNvPicPr>
      </xdr:nvPicPr>
      <xdr:blipFill>
        <a:blip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63065" y="375540270"/>
          <a:ext cx="126365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97971</xdr:colOff>
      <xdr:row>479</xdr:row>
      <xdr:rowOff>149993</xdr:rowOff>
    </xdr:from>
    <xdr:to>
      <xdr:col>2</xdr:col>
      <xdr:colOff>1578428</xdr:colOff>
      <xdr:row>480</xdr:row>
      <xdr:rowOff>426720</xdr:rowOff>
    </xdr:to>
    <xdr:pic>
      <xdr:nvPicPr>
        <xdr:cNvPr id="521" name="图片 520"/>
        <xdr:cNvPicPr>
          <a:picLocks noChangeAspect="1" noChangeArrowheads="1"/>
        </xdr:cNvPicPr>
      </xdr:nvPicPr>
      <xdr:blipFill>
        <a:blip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378634625"/>
          <a:ext cx="1480185" cy="133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487</xdr:row>
      <xdr:rowOff>511629</xdr:rowOff>
    </xdr:from>
    <xdr:to>
      <xdr:col>2</xdr:col>
      <xdr:colOff>1487304</xdr:colOff>
      <xdr:row>489</xdr:row>
      <xdr:rowOff>77289</xdr:rowOff>
    </xdr:to>
    <xdr:pic>
      <xdr:nvPicPr>
        <xdr:cNvPr id="525" name="图片 524"/>
        <xdr:cNvPicPr>
          <a:picLocks noChangeAspect="1" noChangeArrowheads="1"/>
        </xdr:cNvPicPr>
      </xdr:nvPicPr>
      <xdr:blipFill>
        <a:blip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385613275"/>
          <a:ext cx="13462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511629</xdr:colOff>
      <xdr:row>492</xdr:row>
      <xdr:rowOff>152400</xdr:rowOff>
    </xdr:from>
    <xdr:to>
      <xdr:col>2</xdr:col>
      <xdr:colOff>1121229</xdr:colOff>
      <xdr:row>492</xdr:row>
      <xdr:rowOff>1676400</xdr:rowOff>
    </xdr:to>
    <xdr:pic>
      <xdr:nvPicPr>
        <xdr:cNvPr id="527" name="图片 526"/>
        <xdr:cNvPicPr>
          <a:picLocks noChangeAspect="1" noChangeArrowheads="1"/>
        </xdr:cNvPicPr>
      </xdr:nvPicPr>
      <xdr:blipFill>
        <a:blip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34845" y="388340600"/>
          <a:ext cx="6096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97971</xdr:colOff>
      <xdr:row>495</xdr:row>
      <xdr:rowOff>459150</xdr:rowOff>
    </xdr:from>
    <xdr:to>
      <xdr:col>2</xdr:col>
      <xdr:colOff>1545771</xdr:colOff>
      <xdr:row>496</xdr:row>
      <xdr:rowOff>100148</xdr:rowOff>
    </xdr:to>
    <xdr:pic>
      <xdr:nvPicPr>
        <xdr:cNvPr id="529" name="图片 528"/>
        <xdr:cNvPicPr>
          <a:picLocks noChangeAspect="1" noChangeArrowheads="1"/>
        </xdr:cNvPicPr>
      </xdr:nvPicPr>
      <xdr:blipFill>
        <a:blip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391905490"/>
          <a:ext cx="1447800" cy="745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457200</xdr:colOff>
      <xdr:row>474</xdr:row>
      <xdr:rowOff>76199</xdr:rowOff>
    </xdr:from>
    <xdr:to>
      <xdr:col>2</xdr:col>
      <xdr:colOff>1134429</xdr:colOff>
      <xdr:row>474</xdr:row>
      <xdr:rowOff>1672045</xdr:rowOff>
    </xdr:to>
    <xdr:pic>
      <xdr:nvPicPr>
        <xdr:cNvPr id="530" name="图片 529"/>
        <xdr:cNvPicPr>
          <a:picLocks noChangeAspect="1" noChangeArrowheads="1"/>
        </xdr:cNvPicPr>
      </xdr:nvPicPr>
      <xdr:blipFill>
        <a:blip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0870" y="373201565"/>
          <a:ext cx="676910" cy="1596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283029</xdr:colOff>
      <xdr:row>469</xdr:row>
      <xdr:rowOff>733762</xdr:rowOff>
    </xdr:from>
    <xdr:to>
      <xdr:col>2</xdr:col>
      <xdr:colOff>1458686</xdr:colOff>
      <xdr:row>472</xdr:row>
      <xdr:rowOff>111034</xdr:rowOff>
    </xdr:to>
    <xdr:pic>
      <xdr:nvPicPr>
        <xdr:cNvPr id="531" name="图片 530"/>
        <xdr:cNvPicPr>
          <a:picLocks noChangeAspect="1" noChangeArrowheads="1"/>
        </xdr:cNvPicPr>
      </xdr:nvPicPr>
      <xdr:blipFill>
        <a:blip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06245" y="370592985"/>
          <a:ext cx="1176020" cy="1592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483</xdr:row>
      <xdr:rowOff>140120</xdr:rowOff>
    </xdr:from>
    <xdr:to>
      <xdr:col>2</xdr:col>
      <xdr:colOff>1567543</xdr:colOff>
      <xdr:row>484</xdr:row>
      <xdr:rowOff>136071</xdr:rowOff>
    </xdr:to>
    <xdr:pic>
      <xdr:nvPicPr>
        <xdr:cNvPr id="533" name="图片 532"/>
        <xdr:cNvPicPr>
          <a:picLocks noChangeAspect="1" noChangeArrowheads="1"/>
        </xdr:cNvPicPr>
      </xdr:nvPicPr>
      <xdr:blipFill>
        <a:blip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382116330"/>
          <a:ext cx="1426210" cy="105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239485</xdr:colOff>
      <xdr:row>499</xdr:row>
      <xdr:rowOff>185057</xdr:rowOff>
    </xdr:from>
    <xdr:to>
      <xdr:col>2</xdr:col>
      <xdr:colOff>1432782</xdr:colOff>
      <xdr:row>501</xdr:row>
      <xdr:rowOff>158931</xdr:rowOff>
    </xdr:to>
    <xdr:pic>
      <xdr:nvPicPr>
        <xdr:cNvPr id="536" name="图片 535"/>
        <xdr:cNvPicPr>
          <a:picLocks noChangeAspect="1" noChangeArrowheads="1"/>
        </xdr:cNvPicPr>
      </xdr:nvPicPr>
      <xdr:blipFill>
        <a:blip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63065" y="394891895"/>
          <a:ext cx="1193165" cy="145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130629</xdr:colOff>
      <xdr:row>505</xdr:row>
      <xdr:rowOff>1045028</xdr:rowOff>
    </xdr:from>
    <xdr:to>
      <xdr:col>2</xdr:col>
      <xdr:colOff>1577571</xdr:colOff>
      <xdr:row>506</xdr:row>
      <xdr:rowOff>754380</xdr:rowOff>
    </xdr:to>
    <xdr:pic>
      <xdr:nvPicPr>
        <xdr:cNvPr id="539" name="图片 538"/>
        <xdr:cNvPicPr>
          <a:picLocks noChangeAspect="1" noChangeArrowheads="1"/>
        </xdr:cNvPicPr>
      </xdr:nvPicPr>
      <xdr:blipFill>
        <a:blip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53845" y="398904460"/>
          <a:ext cx="1447165" cy="1043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370114</xdr:colOff>
      <xdr:row>508</xdr:row>
      <xdr:rowOff>127469</xdr:rowOff>
    </xdr:from>
    <xdr:to>
      <xdr:col>2</xdr:col>
      <xdr:colOff>1371600</xdr:colOff>
      <xdr:row>510</xdr:row>
      <xdr:rowOff>437606</xdr:rowOff>
    </xdr:to>
    <xdr:pic>
      <xdr:nvPicPr>
        <xdr:cNvPr id="542" name="图片 541"/>
        <xdr:cNvPicPr>
          <a:picLocks noChangeAspect="1" noChangeArrowheads="1"/>
        </xdr:cNvPicPr>
      </xdr:nvPicPr>
      <xdr:blipFill>
        <a:blip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93240" y="400966305"/>
          <a:ext cx="1002030" cy="1529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206829</xdr:colOff>
      <xdr:row>512</xdr:row>
      <xdr:rowOff>207028</xdr:rowOff>
    </xdr:from>
    <xdr:to>
      <xdr:col>2</xdr:col>
      <xdr:colOff>1273629</xdr:colOff>
      <xdr:row>513</xdr:row>
      <xdr:rowOff>754379</xdr:rowOff>
    </xdr:to>
    <xdr:pic>
      <xdr:nvPicPr>
        <xdr:cNvPr id="544" name="图片 543"/>
        <xdr:cNvPicPr>
          <a:picLocks noChangeAspect="1" noChangeArrowheads="1"/>
        </xdr:cNvPicPr>
      </xdr:nvPicPr>
      <xdr:blipFill>
        <a:blip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30045" y="403187535"/>
          <a:ext cx="1066800" cy="166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315686</xdr:colOff>
      <xdr:row>515</xdr:row>
      <xdr:rowOff>203635</xdr:rowOff>
    </xdr:from>
    <xdr:to>
      <xdr:col>2</xdr:col>
      <xdr:colOff>1328058</xdr:colOff>
      <xdr:row>515</xdr:row>
      <xdr:rowOff>1790700</xdr:rowOff>
    </xdr:to>
    <xdr:pic>
      <xdr:nvPicPr>
        <xdr:cNvPr id="547" name="图片 546"/>
        <xdr:cNvPicPr>
          <a:picLocks noChangeAspect="1" noChangeArrowheads="1"/>
        </xdr:cNvPicPr>
      </xdr:nvPicPr>
      <xdr:blipFill>
        <a:blip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9265" y="405730075"/>
          <a:ext cx="1012190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446314</xdr:colOff>
      <xdr:row>517</xdr:row>
      <xdr:rowOff>75210</xdr:rowOff>
    </xdr:from>
    <xdr:to>
      <xdr:col>2</xdr:col>
      <xdr:colOff>1415143</xdr:colOff>
      <xdr:row>517</xdr:row>
      <xdr:rowOff>1784168</xdr:rowOff>
    </xdr:to>
    <xdr:pic>
      <xdr:nvPicPr>
        <xdr:cNvPr id="550" name="图片 549"/>
        <xdr:cNvPicPr>
          <a:picLocks noChangeAspect="1" noChangeArrowheads="1"/>
        </xdr:cNvPicPr>
      </xdr:nvPicPr>
      <xdr:blipFill>
        <a:blip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69440" y="407755090"/>
          <a:ext cx="969010" cy="1708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424543</xdr:colOff>
      <xdr:row>519</xdr:row>
      <xdr:rowOff>80143</xdr:rowOff>
    </xdr:from>
    <xdr:to>
      <xdr:col>2</xdr:col>
      <xdr:colOff>1360715</xdr:colOff>
      <xdr:row>519</xdr:row>
      <xdr:rowOff>1762397</xdr:rowOff>
    </xdr:to>
    <xdr:pic>
      <xdr:nvPicPr>
        <xdr:cNvPr id="553" name="图片 552"/>
        <xdr:cNvPicPr>
          <a:picLocks noChangeAspect="1" noChangeArrowheads="1"/>
        </xdr:cNvPicPr>
      </xdr:nvPicPr>
      <xdr:blipFill>
        <a:blip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47850" y="409913455"/>
          <a:ext cx="935990" cy="1682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413657</xdr:colOff>
      <xdr:row>521</xdr:row>
      <xdr:rowOff>331147</xdr:rowOff>
    </xdr:from>
    <xdr:to>
      <xdr:col>2</xdr:col>
      <xdr:colOff>1338943</xdr:colOff>
      <xdr:row>521</xdr:row>
      <xdr:rowOff>1539461</xdr:rowOff>
    </xdr:to>
    <xdr:pic>
      <xdr:nvPicPr>
        <xdr:cNvPr id="555" name="图片 554"/>
        <xdr:cNvPicPr>
          <a:picLocks noChangeAspect="1" noChangeArrowheads="1"/>
        </xdr:cNvPicPr>
      </xdr:nvPicPr>
      <xdr:blipFill>
        <a:blip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37055" y="412317565"/>
          <a:ext cx="925195" cy="120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523</xdr:row>
      <xdr:rowOff>340795</xdr:rowOff>
    </xdr:from>
    <xdr:to>
      <xdr:col>2</xdr:col>
      <xdr:colOff>1491343</xdr:colOff>
      <xdr:row>523</xdr:row>
      <xdr:rowOff>1627414</xdr:rowOff>
    </xdr:to>
    <xdr:pic>
      <xdr:nvPicPr>
        <xdr:cNvPr id="557" name="图片 556"/>
        <xdr:cNvPicPr>
          <a:picLocks noChangeAspect="1" noChangeArrowheads="1"/>
        </xdr:cNvPicPr>
      </xdr:nvPicPr>
      <xdr:blipFill>
        <a:blip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2270" y="414472755"/>
          <a:ext cx="1262380" cy="1286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174172</xdr:colOff>
      <xdr:row>527</xdr:row>
      <xdr:rowOff>337457</xdr:rowOff>
    </xdr:from>
    <xdr:to>
      <xdr:col>2</xdr:col>
      <xdr:colOff>1583937</xdr:colOff>
      <xdr:row>530</xdr:row>
      <xdr:rowOff>272143</xdr:rowOff>
    </xdr:to>
    <xdr:pic>
      <xdr:nvPicPr>
        <xdr:cNvPr id="561" name="图片 560"/>
        <xdr:cNvPicPr>
          <a:picLocks noChangeAspect="1" noChangeArrowheads="1"/>
        </xdr:cNvPicPr>
      </xdr:nvPicPr>
      <xdr:blipFill>
        <a:blip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97660" y="417704905"/>
          <a:ext cx="1409700" cy="155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174171</xdr:colOff>
      <xdr:row>534</xdr:row>
      <xdr:rowOff>74426</xdr:rowOff>
    </xdr:from>
    <xdr:to>
      <xdr:col>2</xdr:col>
      <xdr:colOff>1447800</xdr:colOff>
      <xdr:row>535</xdr:row>
      <xdr:rowOff>250371</xdr:rowOff>
    </xdr:to>
    <xdr:pic>
      <xdr:nvPicPr>
        <xdr:cNvPr id="564" name="图片 563"/>
        <xdr:cNvPicPr>
          <a:picLocks noChangeAspect="1" noChangeArrowheads="1"/>
        </xdr:cNvPicPr>
      </xdr:nvPicPr>
      <xdr:blipFill>
        <a:blip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97660" y="421519350"/>
          <a:ext cx="1273810" cy="1235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152400</xdr:colOff>
      <xdr:row>537</xdr:row>
      <xdr:rowOff>415812</xdr:rowOff>
    </xdr:from>
    <xdr:to>
      <xdr:col>2</xdr:col>
      <xdr:colOff>1556657</xdr:colOff>
      <xdr:row>537</xdr:row>
      <xdr:rowOff>1526155</xdr:rowOff>
    </xdr:to>
    <xdr:pic>
      <xdr:nvPicPr>
        <xdr:cNvPr id="567" name="图片 566"/>
        <xdr:cNvPicPr>
          <a:picLocks noChangeAspect="1" noChangeArrowheads="1"/>
        </xdr:cNvPicPr>
      </xdr:nvPicPr>
      <xdr:blipFill>
        <a:blip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6070" y="424292395"/>
          <a:ext cx="1403985" cy="1110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522514</xdr:colOff>
      <xdr:row>539</xdr:row>
      <xdr:rowOff>206828</xdr:rowOff>
    </xdr:from>
    <xdr:to>
      <xdr:col>2</xdr:col>
      <xdr:colOff>1360619</xdr:colOff>
      <xdr:row>539</xdr:row>
      <xdr:rowOff>1763485</xdr:rowOff>
    </xdr:to>
    <xdr:pic>
      <xdr:nvPicPr>
        <xdr:cNvPr id="570" name="图片 569"/>
        <xdr:cNvPicPr>
          <a:picLocks noChangeAspect="1" noChangeArrowheads="1"/>
        </xdr:cNvPicPr>
      </xdr:nvPicPr>
      <xdr:blipFill>
        <a:blip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45640" y="426236765"/>
          <a:ext cx="838200" cy="1557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185056</xdr:colOff>
      <xdr:row>541</xdr:row>
      <xdr:rowOff>435428</xdr:rowOff>
    </xdr:from>
    <xdr:to>
      <xdr:col>2</xdr:col>
      <xdr:colOff>1432957</xdr:colOff>
      <xdr:row>542</xdr:row>
      <xdr:rowOff>880652</xdr:rowOff>
    </xdr:to>
    <xdr:pic>
      <xdr:nvPicPr>
        <xdr:cNvPr id="572" name="图片 571"/>
        <xdr:cNvPicPr>
          <a:picLocks noChangeAspect="1" noChangeArrowheads="1"/>
        </xdr:cNvPicPr>
      </xdr:nvPicPr>
      <xdr:blipFill>
        <a:blip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8455" y="428611030"/>
          <a:ext cx="1247775" cy="1652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206829</xdr:colOff>
      <xdr:row>544</xdr:row>
      <xdr:rowOff>402770</xdr:rowOff>
    </xdr:from>
    <xdr:to>
      <xdr:col>2</xdr:col>
      <xdr:colOff>1602690</xdr:colOff>
      <xdr:row>544</xdr:row>
      <xdr:rowOff>1420585</xdr:rowOff>
    </xdr:to>
    <xdr:pic>
      <xdr:nvPicPr>
        <xdr:cNvPr id="575" name="图片 574"/>
        <xdr:cNvPicPr>
          <a:picLocks noChangeAspect="1" noChangeArrowheads="1"/>
        </xdr:cNvPicPr>
      </xdr:nvPicPr>
      <xdr:blipFill>
        <a:blip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30045" y="431306605"/>
          <a:ext cx="1395730" cy="101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315686</xdr:colOff>
      <xdr:row>546</xdr:row>
      <xdr:rowOff>108856</xdr:rowOff>
    </xdr:from>
    <xdr:to>
      <xdr:col>2</xdr:col>
      <xdr:colOff>1454800</xdr:colOff>
      <xdr:row>546</xdr:row>
      <xdr:rowOff>1672045</xdr:rowOff>
    </xdr:to>
    <xdr:pic>
      <xdr:nvPicPr>
        <xdr:cNvPr id="578" name="图片 577"/>
        <xdr:cNvPicPr>
          <a:picLocks noChangeAspect="1" noChangeArrowheads="1"/>
        </xdr:cNvPicPr>
      </xdr:nvPicPr>
      <xdr:blipFill>
        <a:blip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9265" y="433165885"/>
          <a:ext cx="1139190" cy="1563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283029</xdr:colOff>
      <xdr:row>549</xdr:row>
      <xdr:rowOff>254576</xdr:rowOff>
    </xdr:from>
    <xdr:to>
      <xdr:col>2</xdr:col>
      <xdr:colOff>1545772</xdr:colOff>
      <xdr:row>550</xdr:row>
      <xdr:rowOff>613954</xdr:rowOff>
    </xdr:to>
    <xdr:pic>
      <xdr:nvPicPr>
        <xdr:cNvPr id="586" name="图片 585"/>
        <xdr:cNvPicPr>
          <a:picLocks noChangeAspect="1" noChangeArrowheads="1"/>
        </xdr:cNvPicPr>
      </xdr:nvPicPr>
      <xdr:blipFill>
        <a:blip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06245" y="436195470"/>
          <a:ext cx="1263015" cy="1097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217714</xdr:colOff>
      <xdr:row>555</xdr:row>
      <xdr:rowOff>476411</xdr:rowOff>
    </xdr:from>
    <xdr:to>
      <xdr:col>2</xdr:col>
      <xdr:colOff>1458686</xdr:colOff>
      <xdr:row>555</xdr:row>
      <xdr:rowOff>1391194</xdr:rowOff>
    </xdr:to>
    <xdr:pic>
      <xdr:nvPicPr>
        <xdr:cNvPr id="588" name="图片 587"/>
        <xdr:cNvPicPr>
          <a:picLocks noChangeAspect="1" noChangeArrowheads="1"/>
        </xdr:cNvPicPr>
      </xdr:nvPicPr>
      <xdr:blipFill>
        <a:blip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40840" y="439570495"/>
          <a:ext cx="12414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272143</xdr:colOff>
      <xdr:row>557</xdr:row>
      <xdr:rowOff>315685</xdr:rowOff>
    </xdr:from>
    <xdr:to>
      <xdr:col>2</xdr:col>
      <xdr:colOff>1411333</xdr:colOff>
      <xdr:row>557</xdr:row>
      <xdr:rowOff>1759131</xdr:rowOff>
    </xdr:to>
    <xdr:pic>
      <xdr:nvPicPr>
        <xdr:cNvPr id="590" name="图片 589"/>
        <xdr:cNvPicPr>
          <a:picLocks noChangeAspect="1" noChangeArrowheads="1"/>
        </xdr:cNvPicPr>
      </xdr:nvPicPr>
      <xdr:blipFill>
        <a:blip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441563125"/>
          <a:ext cx="1139190" cy="1443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562</xdr:row>
      <xdr:rowOff>150080</xdr:rowOff>
    </xdr:from>
    <xdr:to>
      <xdr:col>2</xdr:col>
      <xdr:colOff>1578428</xdr:colOff>
      <xdr:row>563</xdr:row>
      <xdr:rowOff>249283</xdr:rowOff>
    </xdr:to>
    <xdr:pic>
      <xdr:nvPicPr>
        <xdr:cNvPr id="592" name="图片 591"/>
        <xdr:cNvPicPr>
          <a:picLocks noChangeAspect="1" noChangeArrowheads="1"/>
        </xdr:cNvPicPr>
      </xdr:nvPicPr>
      <xdr:blipFill>
        <a:blip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445173735"/>
          <a:ext cx="1437005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239485</xdr:colOff>
      <xdr:row>574</xdr:row>
      <xdr:rowOff>261256</xdr:rowOff>
    </xdr:from>
    <xdr:to>
      <xdr:col>2</xdr:col>
      <xdr:colOff>1503445</xdr:colOff>
      <xdr:row>574</xdr:row>
      <xdr:rowOff>1566453</xdr:rowOff>
    </xdr:to>
    <xdr:pic>
      <xdr:nvPicPr>
        <xdr:cNvPr id="598" name="图片 597"/>
        <xdr:cNvPicPr>
          <a:picLocks noChangeAspect="1" noChangeArrowheads="1"/>
        </xdr:cNvPicPr>
      </xdr:nvPicPr>
      <xdr:blipFill>
        <a:blip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63065" y="453181085"/>
          <a:ext cx="126365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97971</xdr:colOff>
      <xdr:row>577</xdr:row>
      <xdr:rowOff>149993</xdr:rowOff>
    </xdr:from>
    <xdr:to>
      <xdr:col>2</xdr:col>
      <xdr:colOff>1578428</xdr:colOff>
      <xdr:row>578</xdr:row>
      <xdr:rowOff>426720</xdr:rowOff>
    </xdr:to>
    <xdr:pic>
      <xdr:nvPicPr>
        <xdr:cNvPr id="600" name="图片 599"/>
        <xdr:cNvPicPr>
          <a:picLocks noChangeAspect="1" noChangeArrowheads="1"/>
        </xdr:cNvPicPr>
      </xdr:nvPicPr>
      <xdr:blipFill>
        <a:blip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456275440"/>
          <a:ext cx="1480185" cy="133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511629</xdr:colOff>
      <xdr:row>580</xdr:row>
      <xdr:rowOff>152400</xdr:rowOff>
    </xdr:from>
    <xdr:to>
      <xdr:col>2</xdr:col>
      <xdr:colOff>1121229</xdr:colOff>
      <xdr:row>580</xdr:row>
      <xdr:rowOff>1676400</xdr:rowOff>
    </xdr:to>
    <xdr:pic>
      <xdr:nvPicPr>
        <xdr:cNvPr id="606" name="图片 605"/>
        <xdr:cNvPicPr>
          <a:picLocks noChangeAspect="1" noChangeArrowheads="1"/>
        </xdr:cNvPicPr>
      </xdr:nvPicPr>
      <xdr:blipFill>
        <a:blip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34845" y="458710030"/>
          <a:ext cx="6096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97971</xdr:colOff>
      <xdr:row>583</xdr:row>
      <xdr:rowOff>459150</xdr:rowOff>
    </xdr:from>
    <xdr:to>
      <xdr:col>2</xdr:col>
      <xdr:colOff>1545771</xdr:colOff>
      <xdr:row>584</xdr:row>
      <xdr:rowOff>100148</xdr:rowOff>
    </xdr:to>
    <xdr:pic>
      <xdr:nvPicPr>
        <xdr:cNvPr id="608" name="图片 607"/>
        <xdr:cNvPicPr>
          <a:picLocks noChangeAspect="1" noChangeArrowheads="1"/>
        </xdr:cNvPicPr>
      </xdr:nvPicPr>
      <xdr:blipFill>
        <a:blip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1460" y="462274920"/>
          <a:ext cx="1447800" cy="745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567</xdr:row>
      <xdr:rowOff>718457</xdr:rowOff>
    </xdr:from>
    <xdr:to>
      <xdr:col>2</xdr:col>
      <xdr:colOff>1450863</xdr:colOff>
      <xdr:row>570</xdr:row>
      <xdr:rowOff>152399</xdr:rowOff>
    </xdr:to>
    <xdr:pic>
      <xdr:nvPicPr>
        <xdr:cNvPr id="609" name="图片 608"/>
        <xdr:cNvPicPr>
          <a:picLocks noChangeAspect="1" noChangeArrowheads="1"/>
        </xdr:cNvPicPr>
      </xdr:nvPicPr>
      <xdr:blipFill>
        <a:blip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52270" y="448218560"/>
          <a:ext cx="122174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511629</xdr:colOff>
      <xdr:row>572</xdr:row>
      <xdr:rowOff>457200</xdr:rowOff>
    </xdr:from>
    <xdr:to>
      <xdr:col>2</xdr:col>
      <xdr:colOff>1291260</xdr:colOff>
      <xdr:row>572</xdr:row>
      <xdr:rowOff>1772194</xdr:rowOff>
    </xdr:to>
    <xdr:pic>
      <xdr:nvPicPr>
        <xdr:cNvPr id="610" name="图片 609"/>
        <xdr:cNvPicPr>
          <a:picLocks noChangeAspect="1" noChangeArrowheads="1"/>
        </xdr:cNvPicPr>
      </xdr:nvPicPr>
      <xdr:blipFill>
        <a:blip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34845" y="451224015"/>
          <a:ext cx="779780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337457</xdr:colOff>
      <xdr:row>586</xdr:row>
      <xdr:rowOff>239486</xdr:rowOff>
    </xdr:from>
    <xdr:to>
      <xdr:col>2</xdr:col>
      <xdr:colOff>1164301</xdr:colOff>
      <xdr:row>586</xdr:row>
      <xdr:rowOff>1572986</xdr:rowOff>
    </xdr:to>
    <xdr:pic>
      <xdr:nvPicPr>
        <xdr:cNvPr id="613" name="图片 612"/>
        <xdr:cNvPicPr>
          <a:picLocks noChangeAspect="1" noChangeArrowheads="1"/>
        </xdr:cNvPicPr>
      </xdr:nvPicPr>
      <xdr:blipFill>
        <a:blip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60855" y="464577430"/>
          <a:ext cx="82677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413657</xdr:colOff>
      <xdr:row>588</xdr:row>
      <xdr:rowOff>54427</xdr:rowOff>
    </xdr:from>
    <xdr:to>
      <xdr:col>2</xdr:col>
      <xdr:colOff>1181248</xdr:colOff>
      <xdr:row>589</xdr:row>
      <xdr:rowOff>855616</xdr:rowOff>
    </xdr:to>
    <xdr:pic>
      <xdr:nvPicPr>
        <xdr:cNvPr id="615" name="图片 614"/>
        <xdr:cNvPicPr>
          <a:picLocks noChangeAspect="1" noChangeArrowheads="1"/>
        </xdr:cNvPicPr>
      </xdr:nvPicPr>
      <xdr:blipFill>
        <a:blip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37055" y="466545295"/>
          <a:ext cx="767715" cy="1918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391886</xdr:colOff>
      <xdr:row>591</xdr:row>
      <xdr:rowOff>315684</xdr:rowOff>
    </xdr:from>
    <xdr:to>
      <xdr:col>2</xdr:col>
      <xdr:colOff>1316703</xdr:colOff>
      <xdr:row>592</xdr:row>
      <xdr:rowOff>803364</xdr:rowOff>
    </xdr:to>
    <xdr:pic>
      <xdr:nvPicPr>
        <xdr:cNvPr id="618" name="图片 617"/>
        <xdr:cNvPicPr>
          <a:picLocks noChangeAspect="1" noChangeArrowheads="1"/>
        </xdr:cNvPicPr>
      </xdr:nvPicPr>
      <xdr:blipFill>
        <a:blip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15465" y="469353265"/>
          <a:ext cx="924560" cy="1604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174172</xdr:colOff>
      <xdr:row>594</xdr:row>
      <xdr:rowOff>520992</xdr:rowOff>
    </xdr:from>
    <xdr:to>
      <xdr:col>2</xdr:col>
      <xdr:colOff>1611086</xdr:colOff>
      <xdr:row>594</xdr:row>
      <xdr:rowOff>1379219</xdr:rowOff>
    </xdr:to>
    <xdr:pic>
      <xdr:nvPicPr>
        <xdr:cNvPr id="621" name="图片 620"/>
        <xdr:cNvPicPr>
          <a:picLocks noChangeAspect="1" noChangeArrowheads="1"/>
        </xdr:cNvPicPr>
      </xdr:nvPicPr>
      <xdr:blipFill>
        <a:blip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97660" y="472104720"/>
          <a:ext cx="1437005" cy="857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130628</xdr:colOff>
      <xdr:row>596</xdr:row>
      <xdr:rowOff>694615</xdr:rowOff>
    </xdr:from>
    <xdr:to>
      <xdr:col>2</xdr:col>
      <xdr:colOff>1589314</xdr:colOff>
      <xdr:row>596</xdr:row>
      <xdr:rowOff>1197428</xdr:rowOff>
    </xdr:to>
    <xdr:pic>
      <xdr:nvPicPr>
        <xdr:cNvPr id="624" name="图片 623"/>
        <xdr:cNvPicPr>
          <a:picLocks noChangeAspect="1" noChangeArrowheads="1"/>
        </xdr:cNvPicPr>
      </xdr:nvPicPr>
      <xdr:blipFill>
        <a:blip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53845" y="474431360"/>
          <a:ext cx="1458595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598</xdr:row>
      <xdr:rowOff>585792</xdr:rowOff>
    </xdr:from>
    <xdr:to>
      <xdr:col>2</xdr:col>
      <xdr:colOff>1567543</xdr:colOff>
      <xdr:row>598</xdr:row>
      <xdr:rowOff>1411878</xdr:rowOff>
    </xdr:to>
    <xdr:pic>
      <xdr:nvPicPr>
        <xdr:cNvPr id="626" name="图片 625"/>
        <xdr:cNvPicPr>
          <a:picLocks noChangeAspect="1" noChangeArrowheads="1"/>
        </xdr:cNvPicPr>
      </xdr:nvPicPr>
      <xdr:blipFill>
        <a:blip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476476060"/>
          <a:ext cx="1426210" cy="826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603</xdr:row>
      <xdr:rowOff>372544</xdr:rowOff>
    </xdr:from>
    <xdr:to>
      <xdr:col>2</xdr:col>
      <xdr:colOff>1502228</xdr:colOff>
      <xdr:row>604</xdr:row>
      <xdr:rowOff>579372</xdr:rowOff>
    </xdr:to>
    <xdr:pic>
      <xdr:nvPicPr>
        <xdr:cNvPr id="648" name="图片 647"/>
        <xdr:cNvPicPr>
          <a:picLocks noChangeAspect="1" noChangeArrowheads="1"/>
        </xdr:cNvPicPr>
      </xdr:nvPicPr>
      <xdr:blipFill>
        <a:blip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479779330"/>
          <a:ext cx="1360805" cy="945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607</xdr:row>
      <xdr:rowOff>359228</xdr:rowOff>
    </xdr:from>
    <xdr:to>
      <xdr:col>2</xdr:col>
      <xdr:colOff>1566454</xdr:colOff>
      <xdr:row>607</xdr:row>
      <xdr:rowOff>1372688</xdr:rowOff>
    </xdr:to>
    <xdr:pic>
      <xdr:nvPicPr>
        <xdr:cNvPr id="649" name="图片 648"/>
        <xdr:cNvPicPr>
          <a:picLocks noChangeAspect="1" noChangeArrowheads="1"/>
        </xdr:cNvPicPr>
      </xdr:nvPicPr>
      <xdr:blipFill>
        <a:blip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482293930"/>
          <a:ext cx="142494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261257</xdr:colOff>
      <xdr:row>609</xdr:row>
      <xdr:rowOff>152401</xdr:rowOff>
    </xdr:from>
    <xdr:to>
      <xdr:col>2</xdr:col>
      <xdr:colOff>1382251</xdr:colOff>
      <xdr:row>609</xdr:row>
      <xdr:rowOff>1566455</xdr:rowOff>
    </xdr:to>
    <xdr:pic>
      <xdr:nvPicPr>
        <xdr:cNvPr id="652" name="图片 651"/>
        <xdr:cNvPicPr>
          <a:picLocks noChangeAspect="1" noChangeArrowheads="1"/>
        </xdr:cNvPicPr>
      </xdr:nvPicPr>
      <xdr:blipFill>
        <a:blip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84655" y="484240840"/>
          <a:ext cx="1120775" cy="1413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108857</xdr:colOff>
      <xdr:row>611</xdr:row>
      <xdr:rowOff>566718</xdr:rowOff>
    </xdr:from>
    <xdr:to>
      <xdr:col>2</xdr:col>
      <xdr:colOff>1524000</xdr:colOff>
      <xdr:row>611</xdr:row>
      <xdr:rowOff>1394459</xdr:rowOff>
    </xdr:to>
    <xdr:pic>
      <xdr:nvPicPr>
        <xdr:cNvPr id="655" name="图片 654"/>
        <xdr:cNvPicPr>
          <a:picLocks noChangeAspect="1" noChangeArrowheads="1"/>
        </xdr:cNvPicPr>
      </xdr:nvPicPr>
      <xdr:blipFill>
        <a:blip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32255" y="486808145"/>
          <a:ext cx="1415415" cy="827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119743</xdr:colOff>
      <xdr:row>613</xdr:row>
      <xdr:rowOff>533400</xdr:rowOff>
    </xdr:from>
    <xdr:to>
      <xdr:col>2</xdr:col>
      <xdr:colOff>1568905</xdr:colOff>
      <xdr:row>614</xdr:row>
      <xdr:rowOff>533400</xdr:rowOff>
    </xdr:to>
    <xdr:pic>
      <xdr:nvPicPr>
        <xdr:cNvPr id="657" name="图片 656"/>
        <xdr:cNvPicPr>
          <a:picLocks noChangeAspect="1" noChangeArrowheads="1"/>
        </xdr:cNvPicPr>
      </xdr:nvPicPr>
      <xdr:blipFill>
        <a:blip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43050" y="489007150"/>
          <a:ext cx="1449070" cy="888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616</xdr:row>
      <xdr:rowOff>764522</xdr:rowOff>
    </xdr:from>
    <xdr:to>
      <xdr:col>2</xdr:col>
      <xdr:colOff>1600200</xdr:colOff>
      <xdr:row>616</xdr:row>
      <xdr:rowOff>1470659</xdr:rowOff>
    </xdr:to>
    <xdr:pic>
      <xdr:nvPicPr>
        <xdr:cNvPr id="660" name="图片 659"/>
        <xdr:cNvPicPr>
          <a:picLocks noChangeAspect="1" noChangeArrowheads="1"/>
        </xdr:cNvPicPr>
      </xdr:nvPicPr>
      <xdr:blipFill>
        <a:blip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491326805"/>
          <a:ext cx="1459230" cy="706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621</xdr:row>
      <xdr:rowOff>372544</xdr:rowOff>
    </xdr:from>
    <xdr:to>
      <xdr:col>2</xdr:col>
      <xdr:colOff>1502228</xdr:colOff>
      <xdr:row>622</xdr:row>
      <xdr:rowOff>583474</xdr:rowOff>
    </xdr:to>
    <xdr:pic>
      <xdr:nvPicPr>
        <xdr:cNvPr id="538" name="图片 537"/>
        <xdr:cNvPicPr>
          <a:picLocks noChangeAspect="1" noChangeArrowheads="1"/>
        </xdr:cNvPicPr>
      </xdr:nvPicPr>
      <xdr:blipFill>
        <a:blip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494451640"/>
          <a:ext cx="1360805" cy="94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250371</xdr:colOff>
      <xdr:row>625</xdr:row>
      <xdr:rowOff>545311</xdr:rowOff>
    </xdr:from>
    <xdr:to>
      <xdr:col>2</xdr:col>
      <xdr:colOff>1567543</xdr:colOff>
      <xdr:row>625</xdr:row>
      <xdr:rowOff>1415142</xdr:rowOff>
    </xdr:to>
    <xdr:pic>
      <xdr:nvPicPr>
        <xdr:cNvPr id="549" name="图片 548"/>
        <xdr:cNvPicPr>
          <a:picLocks noChangeAspect="1" noChangeArrowheads="1"/>
        </xdr:cNvPicPr>
      </xdr:nvPicPr>
      <xdr:blipFill>
        <a:blip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73860" y="497152295"/>
          <a:ext cx="1316990" cy="86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478971</xdr:colOff>
      <xdr:row>627</xdr:row>
      <xdr:rowOff>370115</xdr:rowOff>
    </xdr:from>
    <xdr:to>
      <xdr:col>2</xdr:col>
      <xdr:colOff>1408227</xdr:colOff>
      <xdr:row>627</xdr:row>
      <xdr:rowOff>1674223</xdr:rowOff>
    </xdr:to>
    <xdr:pic>
      <xdr:nvPicPr>
        <xdr:cNvPr id="566" name="图片 565"/>
        <xdr:cNvPicPr>
          <a:picLocks noChangeAspect="1" noChangeArrowheads="1"/>
        </xdr:cNvPicPr>
      </xdr:nvPicPr>
      <xdr:blipFill>
        <a:blip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2460" y="499130320"/>
          <a:ext cx="929005" cy="1304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152400</xdr:colOff>
      <xdr:row>632</xdr:row>
      <xdr:rowOff>132141</xdr:rowOff>
    </xdr:from>
    <xdr:to>
      <xdr:col>2</xdr:col>
      <xdr:colOff>1578429</xdr:colOff>
      <xdr:row>633</xdr:row>
      <xdr:rowOff>395151</xdr:rowOff>
    </xdr:to>
    <xdr:pic>
      <xdr:nvPicPr>
        <xdr:cNvPr id="577" name="图片 576"/>
        <xdr:cNvPicPr>
          <a:picLocks noChangeAspect="1" noChangeArrowheads="1"/>
        </xdr:cNvPicPr>
      </xdr:nvPicPr>
      <xdr:blipFill>
        <a:blip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6070" y="502669175"/>
          <a:ext cx="1425575" cy="803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637</xdr:row>
      <xdr:rowOff>1023256</xdr:rowOff>
    </xdr:from>
    <xdr:to>
      <xdr:col>2</xdr:col>
      <xdr:colOff>1508352</xdr:colOff>
      <xdr:row>639</xdr:row>
      <xdr:rowOff>326571</xdr:rowOff>
    </xdr:to>
    <xdr:pic>
      <xdr:nvPicPr>
        <xdr:cNvPr id="594" name="图片 593"/>
        <xdr:cNvPicPr>
          <a:picLocks noChangeAspect="1" noChangeArrowheads="1"/>
        </xdr:cNvPicPr>
      </xdr:nvPicPr>
      <xdr:blipFill>
        <a:blip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506036580"/>
          <a:ext cx="1367155" cy="1513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644</xdr:row>
      <xdr:rowOff>372544</xdr:rowOff>
    </xdr:from>
    <xdr:to>
      <xdr:col>2</xdr:col>
      <xdr:colOff>1502228</xdr:colOff>
      <xdr:row>645</xdr:row>
      <xdr:rowOff>583474</xdr:rowOff>
    </xdr:to>
    <xdr:pic>
      <xdr:nvPicPr>
        <xdr:cNvPr id="603" name="图片 602"/>
        <xdr:cNvPicPr>
          <a:picLocks noChangeAspect="1" noChangeArrowheads="1"/>
        </xdr:cNvPicPr>
      </xdr:nvPicPr>
      <xdr:blipFill>
        <a:blip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510376170"/>
          <a:ext cx="1360805" cy="94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152400</xdr:colOff>
      <xdr:row>648</xdr:row>
      <xdr:rowOff>479362</xdr:rowOff>
    </xdr:from>
    <xdr:to>
      <xdr:col>2</xdr:col>
      <xdr:colOff>1491343</xdr:colOff>
      <xdr:row>648</xdr:row>
      <xdr:rowOff>1431471</xdr:rowOff>
    </xdr:to>
    <xdr:pic>
      <xdr:nvPicPr>
        <xdr:cNvPr id="617" name="图片 616"/>
        <xdr:cNvPicPr>
          <a:picLocks noChangeAspect="1" noChangeArrowheads="1"/>
        </xdr:cNvPicPr>
      </xdr:nvPicPr>
      <xdr:blipFill>
        <a:blip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6070" y="513010785"/>
          <a:ext cx="133858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272142</xdr:colOff>
      <xdr:row>650</xdr:row>
      <xdr:rowOff>115636</xdr:rowOff>
    </xdr:from>
    <xdr:to>
      <xdr:col>2</xdr:col>
      <xdr:colOff>1447799</xdr:colOff>
      <xdr:row>650</xdr:row>
      <xdr:rowOff>1766751</xdr:rowOff>
    </xdr:to>
    <xdr:pic>
      <xdr:nvPicPr>
        <xdr:cNvPr id="628" name="图片 627"/>
        <xdr:cNvPicPr>
          <a:picLocks noChangeAspect="1" noChangeArrowheads="1"/>
        </xdr:cNvPicPr>
      </xdr:nvPicPr>
      <xdr:blipFill>
        <a:blip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514800850"/>
          <a:ext cx="1175385" cy="165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446314</xdr:colOff>
      <xdr:row>652</xdr:row>
      <xdr:rowOff>228600</xdr:rowOff>
    </xdr:from>
    <xdr:to>
      <xdr:col>2</xdr:col>
      <xdr:colOff>1323955</xdr:colOff>
      <xdr:row>652</xdr:row>
      <xdr:rowOff>1652451</xdr:rowOff>
    </xdr:to>
    <xdr:pic>
      <xdr:nvPicPr>
        <xdr:cNvPr id="636" name="图片 635"/>
        <xdr:cNvPicPr>
          <a:picLocks noChangeAspect="1" noChangeArrowheads="1"/>
        </xdr:cNvPicPr>
      </xdr:nvPicPr>
      <xdr:blipFill>
        <a:blip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69440" y="517067165"/>
          <a:ext cx="877570" cy="1423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108858</xdr:colOff>
      <xdr:row>655</xdr:row>
      <xdr:rowOff>315685</xdr:rowOff>
    </xdr:from>
    <xdr:to>
      <xdr:col>2</xdr:col>
      <xdr:colOff>1445173</xdr:colOff>
      <xdr:row>656</xdr:row>
      <xdr:rowOff>60960</xdr:rowOff>
    </xdr:to>
    <xdr:pic>
      <xdr:nvPicPr>
        <xdr:cNvPr id="644" name="图片 643"/>
        <xdr:cNvPicPr>
          <a:picLocks noChangeAspect="1" noChangeArrowheads="1"/>
        </xdr:cNvPicPr>
      </xdr:nvPicPr>
      <xdr:blipFill>
        <a:blip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741"/>
        <a:stretch>
          <a:fillRect/>
        </a:stretch>
      </xdr:blipFill>
      <xdr:spPr>
        <a:xfrm>
          <a:off x="1532255" y="520359640"/>
          <a:ext cx="1336040" cy="805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446314</xdr:colOff>
      <xdr:row>658</xdr:row>
      <xdr:rowOff>215702</xdr:rowOff>
    </xdr:from>
    <xdr:to>
      <xdr:col>2</xdr:col>
      <xdr:colOff>1415143</xdr:colOff>
      <xdr:row>658</xdr:row>
      <xdr:rowOff>1451066</xdr:rowOff>
    </xdr:to>
    <xdr:pic>
      <xdr:nvPicPr>
        <xdr:cNvPr id="654" name="图片 653"/>
        <xdr:cNvPicPr>
          <a:picLocks noChangeAspect="1" noChangeArrowheads="1"/>
        </xdr:cNvPicPr>
      </xdr:nvPicPr>
      <xdr:blipFill>
        <a:blip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69440" y="522691360"/>
          <a:ext cx="969010" cy="1235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174173</xdr:colOff>
      <xdr:row>662</xdr:row>
      <xdr:rowOff>501301</xdr:rowOff>
    </xdr:from>
    <xdr:to>
      <xdr:col>2</xdr:col>
      <xdr:colOff>1567543</xdr:colOff>
      <xdr:row>664</xdr:row>
      <xdr:rowOff>140426</xdr:rowOff>
    </xdr:to>
    <xdr:pic>
      <xdr:nvPicPr>
        <xdr:cNvPr id="664" name="图片 663"/>
        <xdr:cNvPicPr>
          <a:picLocks noChangeAspect="1" noChangeArrowheads="1"/>
        </xdr:cNvPicPr>
      </xdr:nvPicPr>
      <xdr:blipFill>
        <a:blip r:embed="rId1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97660" y="526212435"/>
          <a:ext cx="1393190" cy="721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43542</xdr:colOff>
      <xdr:row>669</xdr:row>
      <xdr:rowOff>598714</xdr:rowOff>
    </xdr:from>
    <xdr:to>
      <xdr:col>2</xdr:col>
      <xdr:colOff>1564716</xdr:colOff>
      <xdr:row>671</xdr:row>
      <xdr:rowOff>242750</xdr:rowOff>
    </xdr:to>
    <xdr:pic>
      <xdr:nvPicPr>
        <xdr:cNvPr id="670" name="图片 669"/>
        <xdr:cNvPicPr>
          <a:picLocks noChangeAspect="1" noChangeArrowheads="1"/>
        </xdr:cNvPicPr>
      </xdr:nvPicPr>
      <xdr:blipFill>
        <a:blip r:embed="rId1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66850" y="530020530"/>
          <a:ext cx="1521460" cy="103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293915</xdr:colOff>
      <xdr:row>674</xdr:row>
      <xdr:rowOff>381000</xdr:rowOff>
    </xdr:from>
    <xdr:to>
      <xdr:col>2</xdr:col>
      <xdr:colOff>1357490</xdr:colOff>
      <xdr:row>674</xdr:row>
      <xdr:rowOff>1512024</xdr:rowOff>
    </xdr:to>
    <xdr:pic>
      <xdr:nvPicPr>
        <xdr:cNvPr id="673" name="图片 672"/>
        <xdr:cNvPicPr>
          <a:picLocks noChangeAspect="1" noChangeArrowheads="1"/>
        </xdr:cNvPicPr>
      </xdr:nvPicPr>
      <xdr:blipFill>
        <a:blip r:embed="rId1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54" t="51908"/>
        <a:stretch>
          <a:fillRect/>
        </a:stretch>
      </xdr:blipFill>
      <xdr:spPr>
        <a:xfrm>
          <a:off x="1717040" y="532889460"/>
          <a:ext cx="1063625" cy="113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130629</xdr:colOff>
      <xdr:row>677</xdr:row>
      <xdr:rowOff>32657</xdr:rowOff>
    </xdr:from>
    <xdr:to>
      <xdr:col>2</xdr:col>
      <xdr:colOff>1471061</xdr:colOff>
      <xdr:row>677</xdr:row>
      <xdr:rowOff>1072243</xdr:rowOff>
    </xdr:to>
    <xdr:pic>
      <xdr:nvPicPr>
        <xdr:cNvPr id="676" name="图片 675"/>
        <xdr:cNvPicPr>
          <a:picLocks noChangeAspect="1" noChangeArrowheads="1"/>
        </xdr:cNvPicPr>
      </xdr:nvPicPr>
      <xdr:blipFill>
        <a:blip r:embed="rId1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53845" y="535799030"/>
          <a:ext cx="1340485" cy="1039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653143</xdr:colOff>
      <xdr:row>680</xdr:row>
      <xdr:rowOff>218146</xdr:rowOff>
    </xdr:from>
    <xdr:to>
      <xdr:col>2</xdr:col>
      <xdr:colOff>1251857</xdr:colOff>
      <xdr:row>680</xdr:row>
      <xdr:rowOff>1544683</xdr:rowOff>
    </xdr:to>
    <xdr:pic>
      <xdr:nvPicPr>
        <xdr:cNvPr id="679" name="图片 678"/>
        <xdr:cNvPicPr>
          <a:picLocks noChangeAspect="1" noChangeArrowheads="1"/>
        </xdr:cNvPicPr>
      </xdr:nvPicPr>
      <xdr:blipFill>
        <a:blip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76450" y="538506670"/>
          <a:ext cx="598805" cy="1326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141514</xdr:colOff>
      <xdr:row>685</xdr:row>
      <xdr:rowOff>372544</xdr:rowOff>
    </xdr:from>
    <xdr:to>
      <xdr:col>2</xdr:col>
      <xdr:colOff>1502228</xdr:colOff>
      <xdr:row>686</xdr:row>
      <xdr:rowOff>583474</xdr:rowOff>
    </xdr:to>
    <xdr:pic>
      <xdr:nvPicPr>
        <xdr:cNvPr id="681" name="图片 680"/>
        <xdr:cNvPicPr>
          <a:picLocks noChangeAspect="1" noChangeArrowheads="1"/>
        </xdr:cNvPicPr>
      </xdr:nvPicPr>
      <xdr:blipFill>
        <a:blip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542177605"/>
          <a:ext cx="1360805" cy="94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152400</xdr:colOff>
      <xdr:row>689</xdr:row>
      <xdr:rowOff>479362</xdr:rowOff>
    </xdr:from>
    <xdr:to>
      <xdr:col>2</xdr:col>
      <xdr:colOff>1491343</xdr:colOff>
      <xdr:row>689</xdr:row>
      <xdr:rowOff>1431471</xdr:rowOff>
    </xdr:to>
    <xdr:pic>
      <xdr:nvPicPr>
        <xdr:cNvPr id="683" name="图片 682"/>
        <xdr:cNvPicPr>
          <a:picLocks noChangeAspect="1" noChangeArrowheads="1"/>
        </xdr:cNvPicPr>
      </xdr:nvPicPr>
      <xdr:blipFill>
        <a:blip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76070" y="544812220"/>
          <a:ext cx="133858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272142</xdr:colOff>
      <xdr:row>691</xdr:row>
      <xdr:rowOff>115636</xdr:rowOff>
    </xdr:from>
    <xdr:to>
      <xdr:col>2</xdr:col>
      <xdr:colOff>1447799</xdr:colOff>
      <xdr:row>691</xdr:row>
      <xdr:rowOff>1766751</xdr:rowOff>
    </xdr:to>
    <xdr:pic>
      <xdr:nvPicPr>
        <xdr:cNvPr id="685" name="图片 684"/>
        <xdr:cNvPicPr>
          <a:picLocks noChangeAspect="1" noChangeArrowheads="1"/>
        </xdr:cNvPicPr>
      </xdr:nvPicPr>
      <xdr:blipFill>
        <a:blip r:embed="rId1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95450" y="546602285"/>
          <a:ext cx="1175385" cy="165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446314</xdr:colOff>
      <xdr:row>693</xdr:row>
      <xdr:rowOff>228600</xdr:rowOff>
    </xdr:from>
    <xdr:to>
      <xdr:col>2</xdr:col>
      <xdr:colOff>1323955</xdr:colOff>
      <xdr:row>693</xdr:row>
      <xdr:rowOff>1652451</xdr:rowOff>
    </xdr:to>
    <xdr:pic>
      <xdr:nvPicPr>
        <xdr:cNvPr id="687" name="图片 686"/>
        <xdr:cNvPicPr>
          <a:picLocks noChangeAspect="1" noChangeArrowheads="1"/>
        </xdr:cNvPicPr>
      </xdr:nvPicPr>
      <xdr:blipFill>
        <a:blip r:embed="rId1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69440" y="548868600"/>
          <a:ext cx="877570" cy="1423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108858</xdr:colOff>
      <xdr:row>696</xdr:row>
      <xdr:rowOff>315685</xdr:rowOff>
    </xdr:from>
    <xdr:to>
      <xdr:col>2</xdr:col>
      <xdr:colOff>1445173</xdr:colOff>
      <xdr:row>697</xdr:row>
      <xdr:rowOff>57694</xdr:rowOff>
    </xdr:to>
    <xdr:pic>
      <xdr:nvPicPr>
        <xdr:cNvPr id="689" name="图片 688"/>
        <xdr:cNvPicPr>
          <a:picLocks noChangeAspect="1" noChangeArrowheads="1"/>
        </xdr:cNvPicPr>
      </xdr:nvPicPr>
      <xdr:blipFill>
        <a:blip r:embed="rId1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741"/>
        <a:stretch>
          <a:fillRect/>
        </a:stretch>
      </xdr:blipFill>
      <xdr:spPr>
        <a:xfrm>
          <a:off x="1532255" y="552161075"/>
          <a:ext cx="1336040" cy="801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446314</xdr:colOff>
      <xdr:row>699</xdr:row>
      <xdr:rowOff>215702</xdr:rowOff>
    </xdr:from>
    <xdr:to>
      <xdr:col>2</xdr:col>
      <xdr:colOff>1415143</xdr:colOff>
      <xdr:row>699</xdr:row>
      <xdr:rowOff>1451066</xdr:rowOff>
    </xdr:to>
    <xdr:pic>
      <xdr:nvPicPr>
        <xdr:cNvPr id="691" name="图片 690"/>
        <xdr:cNvPicPr>
          <a:picLocks noChangeAspect="1" noChangeArrowheads="1"/>
        </xdr:cNvPicPr>
      </xdr:nvPicPr>
      <xdr:blipFill>
        <a:blip r:embed="rId1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69440" y="554492795"/>
          <a:ext cx="969010" cy="1235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653143</xdr:colOff>
      <xdr:row>711</xdr:row>
      <xdr:rowOff>218146</xdr:rowOff>
    </xdr:from>
    <xdr:to>
      <xdr:col>2</xdr:col>
      <xdr:colOff>1251857</xdr:colOff>
      <xdr:row>711</xdr:row>
      <xdr:rowOff>1544683</xdr:rowOff>
    </xdr:to>
    <xdr:pic>
      <xdr:nvPicPr>
        <xdr:cNvPr id="703" name="图片 702"/>
        <xdr:cNvPicPr>
          <a:picLocks noChangeAspect="1" noChangeArrowheads="1"/>
        </xdr:cNvPicPr>
      </xdr:nvPicPr>
      <xdr:blipFill>
        <a:blip r:embed="rId1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76450" y="562901465"/>
          <a:ext cx="598805" cy="1326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141515</xdr:colOff>
      <xdr:row>703</xdr:row>
      <xdr:rowOff>511628</xdr:rowOff>
    </xdr:from>
    <xdr:to>
      <xdr:col>2</xdr:col>
      <xdr:colOff>1517105</xdr:colOff>
      <xdr:row>705</xdr:row>
      <xdr:rowOff>492033</xdr:rowOff>
    </xdr:to>
    <xdr:pic>
      <xdr:nvPicPr>
        <xdr:cNvPr id="704" name="图片 703"/>
        <xdr:cNvPicPr>
          <a:picLocks noChangeAspect="1" noChangeArrowheads="1"/>
        </xdr:cNvPicPr>
      </xdr:nvPicPr>
      <xdr:blipFill>
        <a:blip r:embed="rId1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64640" y="558024030"/>
          <a:ext cx="1376045" cy="1062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261257</xdr:colOff>
      <xdr:row>709</xdr:row>
      <xdr:rowOff>296953</xdr:rowOff>
    </xdr:from>
    <xdr:to>
      <xdr:col>2</xdr:col>
      <xdr:colOff>1393371</xdr:colOff>
      <xdr:row>709</xdr:row>
      <xdr:rowOff>1616528</xdr:rowOff>
    </xdr:to>
    <xdr:pic>
      <xdr:nvPicPr>
        <xdr:cNvPr id="705" name="图片 704"/>
        <xdr:cNvPicPr>
          <a:picLocks noChangeAspect="1" noChangeArrowheads="1"/>
        </xdr:cNvPicPr>
      </xdr:nvPicPr>
      <xdr:blipFill>
        <a:blip r:embed="rId1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84655" y="560826920"/>
          <a:ext cx="1132205" cy="1319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5"/>
  <sheetViews>
    <sheetView tabSelected="1" zoomScale="70" zoomScaleNormal="70" zoomScaleSheetLayoutView="85" workbookViewId="0">
      <selection activeCell="A1" sqref="A1:K1"/>
    </sheetView>
  </sheetViews>
  <sheetFormatPr defaultColWidth="9.62727272727273" defaultRowHeight="30" customHeight="1"/>
  <cols>
    <col min="1" max="1" width="6.5" style="1" customWidth="1"/>
    <col min="2" max="2" width="13.8818181818182" style="1" customWidth="1"/>
    <col min="3" max="3" width="24.5" style="1" customWidth="1"/>
    <col min="4" max="4" width="10.2545454545455" style="5" customWidth="1"/>
    <col min="5" max="5" width="32.3818181818182" style="6" customWidth="1"/>
    <col min="6" max="6" width="7.62727272727273" style="1" customWidth="1"/>
    <col min="7" max="7" width="8.88181818181818" style="7" customWidth="1"/>
    <col min="8" max="8" width="8.88181818181818" style="8" customWidth="1"/>
    <col min="9" max="9" width="63.8818181818182" style="9" customWidth="1"/>
    <col min="10" max="11" width="15.1272727272727" style="7" customWidth="1"/>
    <col min="12" max="16379" width="9" style="1"/>
    <col min="16380" max="16384" width="9.62727272727273" style="10"/>
  </cols>
  <sheetData>
    <row r="1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41.1" customHeight="1" spans="1:11">
      <c r="A2" s="12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3" t="s">
        <v>6</v>
      </c>
      <c r="G2" s="15" t="s">
        <v>7</v>
      </c>
      <c r="H2" s="16" t="s">
        <v>8</v>
      </c>
      <c r="I2" s="34" t="s">
        <v>9</v>
      </c>
      <c r="J2" s="35" t="s">
        <v>10</v>
      </c>
      <c r="K2" s="35" t="s">
        <v>11</v>
      </c>
    </row>
    <row r="3" s="1" customFormat="1" ht="24.6" customHeight="1" spans="1:11">
      <c r="A3" s="17" t="s">
        <v>12</v>
      </c>
      <c r="B3" s="17"/>
      <c r="C3" s="17"/>
      <c r="D3" s="18"/>
      <c r="E3" s="18"/>
      <c r="F3" s="17"/>
      <c r="G3" s="17"/>
      <c r="H3" s="18"/>
      <c r="I3" s="18"/>
      <c r="J3" s="35"/>
      <c r="K3" s="35"/>
    </row>
    <row r="4" s="2" customFormat="1" ht="54.6" customHeight="1" spans="1:11">
      <c r="A4" s="19">
        <v>1</v>
      </c>
      <c r="B4" s="20" t="s">
        <v>13</v>
      </c>
      <c r="C4" s="21"/>
      <c r="D4" s="22" t="s">
        <v>14</v>
      </c>
      <c r="E4" s="23" t="s">
        <v>15</v>
      </c>
      <c r="F4" s="19" t="s">
        <v>16</v>
      </c>
      <c r="G4" s="24">
        <v>5.1</v>
      </c>
      <c r="H4" s="25">
        <v>1</v>
      </c>
      <c r="I4" s="36" t="s">
        <v>17</v>
      </c>
      <c r="J4" s="37">
        <v>1590</v>
      </c>
      <c r="K4" s="24">
        <f>J4*G4*H4</f>
        <v>8109</v>
      </c>
    </row>
    <row r="5" s="2" customFormat="1" ht="54.6" customHeight="1" spans="1:11">
      <c r="A5" s="19"/>
      <c r="B5" s="20"/>
      <c r="C5" s="21"/>
      <c r="D5" s="22"/>
      <c r="E5" s="23" t="s">
        <v>18</v>
      </c>
      <c r="F5" s="19" t="s">
        <v>16</v>
      </c>
      <c r="G5" s="24">
        <f>G4</f>
        <v>5.1</v>
      </c>
      <c r="H5" s="25">
        <v>1</v>
      </c>
      <c r="I5" s="36"/>
      <c r="J5" s="37">
        <v>1080</v>
      </c>
      <c r="K5" s="24">
        <f t="shared" ref="K5:K67" si="0">J5*G5*H5</f>
        <v>5508</v>
      </c>
    </row>
    <row r="6" s="2" customFormat="1" ht="54.6" customHeight="1" spans="1:11">
      <c r="A6" s="19"/>
      <c r="B6" s="20"/>
      <c r="C6" s="21"/>
      <c r="D6" s="22"/>
      <c r="E6" s="23" t="s">
        <v>19</v>
      </c>
      <c r="F6" s="19" t="s">
        <v>16</v>
      </c>
      <c r="G6" s="24">
        <v>5.1</v>
      </c>
      <c r="H6" s="25">
        <v>1</v>
      </c>
      <c r="I6" s="36"/>
      <c r="J6" s="37">
        <v>2820</v>
      </c>
      <c r="K6" s="24">
        <f t="shared" si="0"/>
        <v>14382</v>
      </c>
    </row>
    <row r="7" s="2" customFormat="1" ht="54.6" customHeight="1" spans="1:11">
      <c r="A7" s="19"/>
      <c r="B7" s="20"/>
      <c r="C7" s="21"/>
      <c r="D7" s="22"/>
      <c r="E7" s="23" t="s">
        <v>20</v>
      </c>
      <c r="F7" s="19" t="s">
        <v>16</v>
      </c>
      <c r="G7" s="24">
        <f>G6</f>
        <v>5.1</v>
      </c>
      <c r="H7" s="25">
        <v>1</v>
      </c>
      <c r="I7" s="36"/>
      <c r="J7" s="37">
        <v>1440</v>
      </c>
      <c r="K7" s="24">
        <f t="shared" si="0"/>
        <v>7344</v>
      </c>
    </row>
    <row r="8" s="2" customFormat="1" ht="54.6" customHeight="1" spans="1:11">
      <c r="A8" s="19"/>
      <c r="B8" s="20"/>
      <c r="C8" s="21"/>
      <c r="D8" s="22"/>
      <c r="E8" s="23" t="s">
        <v>21</v>
      </c>
      <c r="F8" s="19" t="s">
        <v>22</v>
      </c>
      <c r="G8" s="24">
        <v>1</v>
      </c>
      <c r="H8" s="25">
        <v>1</v>
      </c>
      <c r="I8" s="36"/>
      <c r="J8" s="37">
        <v>2490</v>
      </c>
      <c r="K8" s="24">
        <f t="shared" si="0"/>
        <v>2490</v>
      </c>
    </row>
    <row r="9" s="2" customFormat="1" ht="24.6" customHeight="1" spans="1:11">
      <c r="A9" s="26"/>
      <c r="B9" s="27"/>
      <c r="C9" s="27"/>
      <c r="D9" s="28"/>
      <c r="E9" s="29"/>
      <c r="F9" s="30"/>
      <c r="G9" s="24"/>
      <c r="H9" s="25"/>
      <c r="I9" s="38"/>
      <c r="J9" s="37"/>
      <c r="K9" s="24"/>
    </row>
    <row r="10" s="2" customFormat="1" ht="144.95" customHeight="1" spans="1:11">
      <c r="A10" s="19">
        <v>2</v>
      </c>
      <c r="B10" s="20" t="s">
        <v>23</v>
      </c>
      <c r="C10" s="19"/>
      <c r="D10" s="22" t="s">
        <v>24</v>
      </c>
      <c r="E10" s="23" t="s">
        <v>25</v>
      </c>
      <c r="F10" s="19" t="s">
        <v>16</v>
      </c>
      <c r="G10" s="24">
        <v>1.8</v>
      </c>
      <c r="H10" s="25">
        <v>7</v>
      </c>
      <c r="I10" s="36" t="s">
        <v>26</v>
      </c>
      <c r="J10" s="37">
        <v>4350</v>
      </c>
      <c r="K10" s="24">
        <f t="shared" si="0"/>
        <v>54810</v>
      </c>
    </row>
    <row r="11" s="2" customFormat="1" ht="24.6" customHeight="1" spans="1:11">
      <c r="A11" s="26"/>
      <c r="B11" s="27"/>
      <c r="C11" s="27"/>
      <c r="D11" s="28"/>
      <c r="E11" s="29"/>
      <c r="F11" s="30"/>
      <c r="G11" s="24"/>
      <c r="H11" s="25"/>
      <c r="I11" s="38"/>
      <c r="J11" s="37"/>
      <c r="K11" s="24"/>
    </row>
    <row r="12" s="3" customFormat="1" ht="69.95" customHeight="1" spans="1:11">
      <c r="A12" s="31">
        <v>3</v>
      </c>
      <c r="B12" s="32" t="s">
        <v>27</v>
      </c>
      <c r="C12" s="31"/>
      <c r="D12" s="33" t="s">
        <v>28</v>
      </c>
      <c r="E12" s="23" t="s">
        <v>29</v>
      </c>
      <c r="F12" s="19" t="s">
        <v>16</v>
      </c>
      <c r="G12" s="24">
        <v>2.4</v>
      </c>
      <c r="H12" s="25">
        <v>1</v>
      </c>
      <c r="I12" s="39" t="s">
        <v>30</v>
      </c>
      <c r="J12" s="37">
        <v>2880</v>
      </c>
      <c r="K12" s="24">
        <f t="shared" si="0"/>
        <v>6912</v>
      </c>
    </row>
    <row r="13" s="3" customFormat="1" ht="69.95" customHeight="1" spans="1:11">
      <c r="A13" s="31"/>
      <c r="B13" s="32"/>
      <c r="C13" s="31"/>
      <c r="D13" s="33"/>
      <c r="E13" s="23" t="s">
        <v>31</v>
      </c>
      <c r="F13" s="19" t="s">
        <v>16</v>
      </c>
      <c r="G13" s="24">
        <v>24</v>
      </c>
      <c r="H13" s="25">
        <v>1</v>
      </c>
      <c r="I13" s="39"/>
      <c r="J13" s="37">
        <v>4800</v>
      </c>
      <c r="K13" s="24">
        <f t="shared" si="0"/>
        <v>115200</v>
      </c>
    </row>
    <row r="14" s="2" customFormat="1" ht="24.6" customHeight="1" spans="1:11">
      <c r="A14" s="26"/>
      <c r="B14" s="27"/>
      <c r="C14" s="27"/>
      <c r="D14" s="28"/>
      <c r="E14" s="29"/>
      <c r="F14" s="30"/>
      <c r="G14" s="24"/>
      <c r="H14" s="25"/>
      <c r="I14" s="38"/>
      <c r="J14" s="37"/>
      <c r="K14" s="24"/>
    </row>
    <row r="15" s="3" customFormat="1" ht="151.15" customHeight="1" spans="1:11">
      <c r="A15" s="31">
        <v>4</v>
      </c>
      <c r="B15" s="32" t="s">
        <v>32</v>
      </c>
      <c r="C15" s="31"/>
      <c r="D15" s="33" t="s">
        <v>28</v>
      </c>
      <c r="E15" s="23" t="s">
        <v>31</v>
      </c>
      <c r="F15" s="19" t="s">
        <v>16</v>
      </c>
      <c r="G15" s="24">
        <v>32.5</v>
      </c>
      <c r="H15" s="25">
        <v>3</v>
      </c>
      <c r="I15" s="39" t="s">
        <v>30</v>
      </c>
      <c r="J15" s="37">
        <v>4800</v>
      </c>
      <c r="K15" s="24">
        <f t="shared" si="0"/>
        <v>468000</v>
      </c>
    </row>
    <row r="16" s="2" customFormat="1" ht="24.6" customHeight="1" spans="1:11">
      <c r="A16" s="26"/>
      <c r="B16" s="27"/>
      <c r="C16" s="27"/>
      <c r="D16" s="33"/>
      <c r="E16" s="29"/>
      <c r="F16" s="30"/>
      <c r="G16" s="24"/>
      <c r="H16" s="25"/>
      <c r="I16" s="38"/>
      <c r="J16" s="37"/>
      <c r="K16" s="24"/>
    </row>
    <row r="17" s="2" customFormat="1" ht="54.6" customHeight="1" spans="1:11">
      <c r="A17" s="19">
        <v>5</v>
      </c>
      <c r="B17" s="20" t="s">
        <v>13</v>
      </c>
      <c r="C17" s="19"/>
      <c r="D17" s="22" t="s">
        <v>14</v>
      </c>
      <c r="E17" s="23" t="s">
        <v>15</v>
      </c>
      <c r="F17" s="19" t="s">
        <v>16</v>
      </c>
      <c r="G17" s="24">
        <v>2</v>
      </c>
      <c r="H17" s="25">
        <v>1</v>
      </c>
      <c r="I17" s="36" t="s">
        <v>17</v>
      </c>
      <c r="J17" s="37">
        <v>1590</v>
      </c>
      <c r="K17" s="24">
        <f t="shared" si="0"/>
        <v>3180</v>
      </c>
    </row>
    <row r="18" s="2" customFormat="1" ht="54.6" customHeight="1" spans="1:11">
      <c r="A18" s="19"/>
      <c r="B18" s="20"/>
      <c r="C18" s="19"/>
      <c r="D18" s="22"/>
      <c r="E18" s="23" t="s">
        <v>18</v>
      </c>
      <c r="F18" s="19" t="s">
        <v>16</v>
      </c>
      <c r="G18" s="24">
        <f>G17</f>
        <v>2</v>
      </c>
      <c r="H18" s="25">
        <v>1</v>
      </c>
      <c r="I18" s="36"/>
      <c r="J18" s="37">
        <v>1080</v>
      </c>
      <c r="K18" s="24">
        <f t="shared" si="0"/>
        <v>2160</v>
      </c>
    </row>
    <row r="19" s="2" customFormat="1" ht="54.6" customHeight="1" spans="1:11">
      <c r="A19" s="19"/>
      <c r="B19" s="20"/>
      <c r="C19" s="19"/>
      <c r="D19" s="22"/>
      <c r="E19" s="23" t="s">
        <v>19</v>
      </c>
      <c r="F19" s="19" t="s">
        <v>16</v>
      </c>
      <c r="G19" s="24">
        <v>2</v>
      </c>
      <c r="H19" s="25">
        <v>1</v>
      </c>
      <c r="I19" s="36"/>
      <c r="J19" s="37">
        <v>2820</v>
      </c>
      <c r="K19" s="24">
        <f t="shared" si="0"/>
        <v>5640</v>
      </c>
    </row>
    <row r="20" s="2" customFormat="1" ht="54.6" customHeight="1" spans="1:11">
      <c r="A20" s="19"/>
      <c r="B20" s="20"/>
      <c r="C20" s="19"/>
      <c r="D20" s="22"/>
      <c r="E20" s="23" t="s">
        <v>20</v>
      </c>
      <c r="F20" s="19" t="s">
        <v>16</v>
      </c>
      <c r="G20" s="24">
        <f>G19</f>
        <v>2</v>
      </c>
      <c r="H20" s="25">
        <v>1</v>
      </c>
      <c r="I20" s="36"/>
      <c r="J20" s="37">
        <v>1440</v>
      </c>
      <c r="K20" s="24">
        <f t="shared" si="0"/>
        <v>2880</v>
      </c>
    </row>
    <row r="21" s="2" customFormat="1" ht="54.6" customHeight="1" spans="1:11">
      <c r="A21" s="19"/>
      <c r="B21" s="20"/>
      <c r="C21" s="19"/>
      <c r="D21" s="22"/>
      <c r="E21" s="23" t="s">
        <v>21</v>
      </c>
      <c r="F21" s="19" t="s">
        <v>22</v>
      </c>
      <c r="G21" s="24">
        <v>1</v>
      </c>
      <c r="H21" s="25">
        <v>1</v>
      </c>
      <c r="I21" s="36"/>
      <c r="J21" s="37">
        <v>2490</v>
      </c>
      <c r="K21" s="24">
        <f t="shared" si="0"/>
        <v>2490</v>
      </c>
    </row>
    <row r="22" s="2" customFormat="1" ht="24.6" customHeight="1" spans="1:11">
      <c r="A22" s="26"/>
      <c r="B22" s="27"/>
      <c r="C22" s="27"/>
      <c r="D22" s="28"/>
      <c r="E22" s="29"/>
      <c r="F22" s="30"/>
      <c r="G22" s="24"/>
      <c r="H22" s="25"/>
      <c r="I22" s="38"/>
      <c r="J22" s="37"/>
      <c r="K22" s="24"/>
    </row>
    <row r="23" s="2" customFormat="1" ht="54.6" customHeight="1" spans="1:11">
      <c r="A23" s="19">
        <v>6</v>
      </c>
      <c r="B23" s="20" t="s">
        <v>33</v>
      </c>
      <c r="C23" s="19"/>
      <c r="D23" s="22" t="s">
        <v>14</v>
      </c>
      <c r="E23" s="23" t="s">
        <v>15</v>
      </c>
      <c r="F23" s="19" t="s">
        <v>16</v>
      </c>
      <c r="G23" s="24">
        <v>2.4</v>
      </c>
      <c r="H23" s="25">
        <v>2</v>
      </c>
      <c r="I23" s="36" t="s">
        <v>17</v>
      </c>
      <c r="J23" s="37">
        <v>1590</v>
      </c>
      <c r="K23" s="24">
        <f t="shared" si="0"/>
        <v>7632</v>
      </c>
    </row>
    <row r="24" s="2" customFormat="1" ht="54.6" customHeight="1" spans="1:11">
      <c r="A24" s="19"/>
      <c r="B24" s="20"/>
      <c r="C24" s="19"/>
      <c r="D24" s="22"/>
      <c r="E24" s="23" t="s">
        <v>18</v>
      </c>
      <c r="F24" s="19" t="s">
        <v>16</v>
      </c>
      <c r="G24" s="24">
        <f>G23</f>
        <v>2.4</v>
      </c>
      <c r="H24" s="25">
        <v>2</v>
      </c>
      <c r="I24" s="36"/>
      <c r="J24" s="37">
        <v>1080</v>
      </c>
      <c r="K24" s="24">
        <f t="shared" si="0"/>
        <v>5184</v>
      </c>
    </row>
    <row r="25" s="2" customFormat="1" ht="54.6" customHeight="1" spans="1:11">
      <c r="A25" s="19"/>
      <c r="B25" s="20"/>
      <c r="C25" s="19"/>
      <c r="D25" s="22"/>
      <c r="E25" s="23" t="s">
        <v>19</v>
      </c>
      <c r="F25" s="19" t="s">
        <v>16</v>
      </c>
      <c r="G25" s="24">
        <v>2.4</v>
      </c>
      <c r="H25" s="25">
        <v>2</v>
      </c>
      <c r="I25" s="36"/>
      <c r="J25" s="37">
        <v>2820</v>
      </c>
      <c r="K25" s="24">
        <f t="shared" si="0"/>
        <v>13536</v>
      </c>
    </row>
    <row r="26" s="2" customFormat="1" ht="54.6" customHeight="1" spans="1:11">
      <c r="A26" s="19"/>
      <c r="B26" s="20"/>
      <c r="C26" s="19"/>
      <c r="D26" s="22"/>
      <c r="E26" s="23" t="s">
        <v>20</v>
      </c>
      <c r="F26" s="19" t="s">
        <v>16</v>
      </c>
      <c r="G26" s="24">
        <f>G25</f>
        <v>2.4</v>
      </c>
      <c r="H26" s="25">
        <v>2</v>
      </c>
      <c r="I26" s="36"/>
      <c r="J26" s="37">
        <v>1440</v>
      </c>
      <c r="K26" s="24">
        <f t="shared" si="0"/>
        <v>6912</v>
      </c>
    </row>
    <row r="27" s="2" customFormat="1" ht="54.6" customHeight="1" spans="1:11">
      <c r="A27" s="19"/>
      <c r="B27" s="20"/>
      <c r="C27" s="19"/>
      <c r="D27" s="22"/>
      <c r="E27" s="23" t="s">
        <v>21</v>
      </c>
      <c r="F27" s="19" t="s">
        <v>22</v>
      </c>
      <c r="G27" s="24">
        <v>1</v>
      </c>
      <c r="H27" s="25">
        <v>2</v>
      </c>
      <c r="I27" s="36"/>
      <c r="J27" s="37">
        <v>2490</v>
      </c>
      <c r="K27" s="24">
        <f t="shared" si="0"/>
        <v>4980</v>
      </c>
    </row>
    <row r="28" s="2" customFormat="1" ht="24.6" customHeight="1" spans="1:11">
      <c r="A28" s="26"/>
      <c r="B28" s="27"/>
      <c r="C28" s="27"/>
      <c r="D28" s="28"/>
      <c r="E28" s="29"/>
      <c r="F28" s="30"/>
      <c r="G28" s="24"/>
      <c r="H28" s="25"/>
      <c r="I28" s="38"/>
      <c r="J28" s="37"/>
      <c r="K28" s="24"/>
    </row>
    <row r="29" s="2" customFormat="1" ht="54.6" customHeight="1" spans="1:11">
      <c r="A29" s="19">
        <v>7</v>
      </c>
      <c r="B29" s="20" t="s">
        <v>13</v>
      </c>
      <c r="C29" s="19"/>
      <c r="D29" s="22" t="s">
        <v>14</v>
      </c>
      <c r="E29" s="23" t="s">
        <v>15</v>
      </c>
      <c r="F29" s="19" t="s">
        <v>16</v>
      </c>
      <c r="G29" s="24">
        <v>1.6</v>
      </c>
      <c r="H29" s="25">
        <v>1</v>
      </c>
      <c r="I29" s="36" t="s">
        <v>34</v>
      </c>
      <c r="J29" s="37">
        <v>1590</v>
      </c>
      <c r="K29" s="24">
        <f t="shared" si="0"/>
        <v>2544</v>
      </c>
    </row>
    <row r="30" s="2" customFormat="1" ht="54.6" customHeight="1" spans="1:11">
      <c r="A30" s="19"/>
      <c r="B30" s="20"/>
      <c r="C30" s="19"/>
      <c r="D30" s="22"/>
      <c r="E30" s="23" t="s">
        <v>18</v>
      </c>
      <c r="F30" s="19" t="s">
        <v>16</v>
      </c>
      <c r="G30" s="24">
        <f>G29</f>
        <v>1.6</v>
      </c>
      <c r="H30" s="25">
        <v>1</v>
      </c>
      <c r="I30" s="36"/>
      <c r="J30" s="37">
        <v>1080</v>
      </c>
      <c r="K30" s="24">
        <f t="shared" si="0"/>
        <v>1728</v>
      </c>
    </row>
    <row r="31" s="2" customFormat="1" ht="54.6" customHeight="1" spans="1:11">
      <c r="A31" s="19"/>
      <c r="B31" s="20"/>
      <c r="C31" s="19"/>
      <c r="D31" s="22"/>
      <c r="E31" s="23" t="s">
        <v>19</v>
      </c>
      <c r="F31" s="19" t="s">
        <v>16</v>
      </c>
      <c r="G31" s="24">
        <v>1.6</v>
      </c>
      <c r="H31" s="25">
        <v>1</v>
      </c>
      <c r="I31" s="36"/>
      <c r="J31" s="37">
        <v>2820</v>
      </c>
      <c r="K31" s="24">
        <f t="shared" si="0"/>
        <v>4512</v>
      </c>
    </row>
    <row r="32" s="2" customFormat="1" ht="54.6" customHeight="1" spans="1:11">
      <c r="A32" s="19"/>
      <c r="B32" s="20"/>
      <c r="C32" s="19"/>
      <c r="D32" s="22"/>
      <c r="E32" s="23" t="s">
        <v>20</v>
      </c>
      <c r="F32" s="19" t="s">
        <v>16</v>
      </c>
      <c r="G32" s="24">
        <f>G31</f>
        <v>1.6</v>
      </c>
      <c r="H32" s="25">
        <v>1</v>
      </c>
      <c r="I32" s="36"/>
      <c r="J32" s="37">
        <v>1440</v>
      </c>
      <c r="K32" s="24">
        <f t="shared" si="0"/>
        <v>2304</v>
      </c>
    </row>
    <row r="33" s="2" customFormat="1" ht="24.6" customHeight="1" spans="1:11">
      <c r="A33" s="26"/>
      <c r="B33" s="27"/>
      <c r="C33" s="27"/>
      <c r="D33" s="28"/>
      <c r="E33" s="29"/>
      <c r="F33" s="30"/>
      <c r="G33" s="24"/>
      <c r="H33" s="25"/>
      <c r="I33" s="38"/>
      <c r="J33" s="37"/>
      <c r="K33" s="24"/>
    </row>
    <row r="34" s="2" customFormat="1" ht="144.95" customHeight="1" spans="1:11">
      <c r="A34" s="19">
        <v>8</v>
      </c>
      <c r="B34" s="20" t="s">
        <v>35</v>
      </c>
      <c r="C34" s="19"/>
      <c r="D34" s="22" t="s">
        <v>24</v>
      </c>
      <c r="E34" s="23" t="s">
        <v>25</v>
      </c>
      <c r="F34" s="19" t="s">
        <v>16</v>
      </c>
      <c r="G34" s="24">
        <v>4.6</v>
      </c>
      <c r="H34" s="25">
        <v>1</v>
      </c>
      <c r="I34" s="36" t="s">
        <v>36</v>
      </c>
      <c r="J34" s="37">
        <v>4350</v>
      </c>
      <c r="K34" s="24">
        <f t="shared" si="0"/>
        <v>20010</v>
      </c>
    </row>
    <row r="35" s="2" customFormat="1" ht="24.6" customHeight="1" spans="1:11">
      <c r="A35" s="26"/>
      <c r="B35" s="27"/>
      <c r="C35" s="27"/>
      <c r="D35" s="28"/>
      <c r="E35" s="29"/>
      <c r="F35" s="30"/>
      <c r="G35" s="24"/>
      <c r="H35" s="25"/>
      <c r="I35" s="38"/>
      <c r="J35" s="37"/>
      <c r="K35" s="24"/>
    </row>
    <row r="36" s="2" customFormat="1" ht="144.95" customHeight="1" spans="1:11">
      <c r="A36" s="19">
        <v>9</v>
      </c>
      <c r="B36" s="20" t="s">
        <v>35</v>
      </c>
      <c r="C36" s="19"/>
      <c r="D36" s="22" t="s">
        <v>24</v>
      </c>
      <c r="E36" s="23" t="s">
        <v>25</v>
      </c>
      <c r="F36" s="19" t="s">
        <v>16</v>
      </c>
      <c r="G36" s="24">
        <v>2.8</v>
      </c>
      <c r="H36" s="25">
        <v>1</v>
      </c>
      <c r="I36" s="36" t="s">
        <v>36</v>
      </c>
      <c r="J36" s="37">
        <v>4350</v>
      </c>
      <c r="K36" s="24">
        <f t="shared" si="0"/>
        <v>12180</v>
      </c>
    </row>
    <row r="37" s="2" customFormat="1" ht="24.6" customHeight="1" spans="1:11">
      <c r="A37" s="26"/>
      <c r="B37" s="27"/>
      <c r="C37" s="27"/>
      <c r="D37" s="28"/>
      <c r="E37" s="29"/>
      <c r="F37" s="30"/>
      <c r="G37" s="24"/>
      <c r="H37" s="25"/>
      <c r="I37" s="38"/>
      <c r="J37" s="37"/>
      <c r="K37" s="24"/>
    </row>
    <row r="38" s="2" customFormat="1" ht="144.95" customHeight="1" spans="1:11">
      <c r="A38" s="19">
        <v>10</v>
      </c>
      <c r="B38" s="20" t="s">
        <v>37</v>
      </c>
      <c r="C38" s="19"/>
      <c r="D38" s="22" t="s">
        <v>24</v>
      </c>
      <c r="E38" s="23" t="s">
        <v>25</v>
      </c>
      <c r="F38" s="19" t="s">
        <v>16</v>
      </c>
      <c r="G38" s="24">
        <v>2.3</v>
      </c>
      <c r="H38" s="25">
        <v>2</v>
      </c>
      <c r="I38" s="36" t="s">
        <v>36</v>
      </c>
      <c r="J38" s="37">
        <v>4350</v>
      </c>
      <c r="K38" s="24">
        <f t="shared" si="0"/>
        <v>20010</v>
      </c>
    </row>
    <row r="39" s="2" customFormat="1" ht="24.6" customHeight="1" spans="1:11">
      <c r="A39" s="26"/>
      <c r="B39" s="27"/>
      <c r="C39" s="27"/>
      <c r="D39" s="28"/>
      <c r="E39" s="29"/>
      <c r="F39" s="30"/>
      <c r="G39" s="24"/>
      <c r="H39" s="25"/>
      <c r="I39" s="38"/>
      <c r="J39" s="37"/>
      <c r="K39" s="24"/>
    </row>
    <row r="40" s="2" customFormat="1" ht="144.95" customHeight="1" spans="1:11">
      <c r="A40" s="19">
        <v>11</v>
      </c>
      <c r="B40" s="20" t="s">
        <v>35</v>
      </c>
      <c r="C40" s="19"/>
      <c r="D40" s="22" t="s">
        <v>24</v>
      </c>
      <c r="E40" s="23" t="s">
        <v>25</v>
      </c>
      <c r="F40" s="19" t="s">
        <v>16</v>
      </c>
      <c r="G40" s="24">
        <v>3.3</v>
      </c>
      <c r="H40" s="25">
        <v>1</v>
      </c>
      <c r="I40" s="36" t="s">
        <v>36</v>
      </c>
      <c r="J40" s="37">
        <v>4350</v>
      </c>
      <c r="K40" s="24">
        <f t="shared" si="0"/>
        <v>14355</v>
      </c>
    </row>
    <row r="41" s="2" customFormat="1" ht="24.6" customHeight="1" spans="1:11">
      <c r="A41" s="26"/>
      <c r="B41" s="27"/>
      <c r="C41" s="27"/>
      <c r="D41" s="28"/>
      <c r="E41" s="29"/>
      <c r="F41" s="30"/>
      <c r="G41" s="24"/>
      <c r="H41" s="25"/>
      <c r="I41" s="38"/>
      <c r="J41" s="37"/>
      <c r="K41" s="24"/>
    </row>
    <row r="42" s="2" customFormat="1" ht="144.95" customHeight="1" spans="1:11">
      <c r="A42" s="19">
        <v>12</v>
      </c>
      <c r="B42" s="20" t="s">
        <v>35</v>
      </c>
      <c r="C42" s="19"/>
      <c r="D42" s="22" t="s">
        <v>24</v>
      </c>
      <c r="E42" s="23" t="s">
        <v>25</v>
      </c>
      <c r="F42" s="19" t="s">
        <v>16</v>
      </c>
      <c r="G42" s="24">
        <v>3.35</v>
      </c>
      <c r="H42" s="25">
        <v>1</v>
      </c>
      <c r="I42" s="36" t="s">
        <v>36</v>
      </c>
      <c r="J42" s="37">
        <v>4350</v>
      </c>
      <c r="K42" s="24">
        <f t="shared" si="0"/>
        <v>14572.5</v>
      </c>
    </row>
    <row r="43" s="2" customFormat="1" ht="24.6" customHeight="1" spans="1:11">
      <c r="A43" s="26"/>
      <c r="B43" s="27"/>
      <c r="C43" s="27"/>
      <c r="D43" s="28"/>
      <c r="E43" s="29"/>
      <c r="F43" s="30"/>
      <c r="G43" s="24"/>
      <c r="H43" s="25"/>
      <c r="I43" s="38"/>
      <c r="J43" s="37"/>
      <c r="K43" s="24"/>
    </row>
    <row r="44" s="2" customFormat="1" ht="24.6" customHeight="1" spans="1:11">
      <c r="A44" s="26"/>
      <c r="B44" s="27" t="s">
        <v>38</v>
      </c>
      <c r="C44" s="27"/>
      <c r="D44" s="28"/>
      <c r="E44" s="29"/>
      <c r="F44" s="30"/>
      <c r="G44" s="24"/>
      <c r="H44" s="25"/>
      <c r="I44" s="38"/>
      <c r="J44" s="37"/>
      <c r="K44" s="24">
        <f>SUM(K4:K43)</f>
        <v>829564.5</v>
      </c>
    </row>
    <row r="45" s="4" customFormat="1" ht="24.6" customHeight="1" spans="1:11">
      <c r="A45" s="17" t="s">
        <v>39</v>
      </c>
      <c r="B45" s="17"/>
      <c r="C45" s="17"/>
      <c r="D45" s="18"/>
      <c r="E45" s="18"/>
      <c r="F45" s="17"/>
      <c r="G45" s="17"/>
      <c r="H45" s="18"/>
      <c r="I45" s="18"/>
      <c r="J45" s="37"/>
      <c r="K45" s="24"/>
    </row>
    <row r="46" s="2" customFormat="1" ht="54.6" customHeight="1" spans="1:11">
      <c r="A46" s="19">
        <v>1</v>
      </c>
      <c r="B46" s="20" t="s">
        <v>13</v>
      </c>
      <c r="C46" s="19"/>
      <c r="D46" s="22" t="s">
        <v>14</v>
      </c>
      <c r="E46" s="23" t="s">
        <v>15</v>
      </c>
      <c r="F46" s="19" t="s">
        <v>16</v>
      </c>
      <c r="G46" s="24">
        <v>3.5</v>
      </c>
      <c r="H46" s="25">
        <v>1</v>
      </c>
      <c r="I46" s="36" t="s">
        <v>17</v>
      </c>
      <c r="J46" s="37">
        <v>1590</v>
      </c>
      <c r="K46" s="24">
        <f t="shared" si="0"/>
        <v>5565</v>
      </c>
    </row>
    <row r="47" s="2" customFormat="1" ht="54.6" customHeight="1" spans="1:11">
      <c r="A47" s="19"/>
      <c r="B47" s="20"/>
      <c r="C47" s="19"/>
      <c r="D47" s="22"/>
      <c r="E47" s="23" t="s">
        <v>18</v>
      </c>
      <c r="F47" s="19" t="s">
        <v>16</v>
      </c>
      <c r="G47" s="24">
        <f>G46</f>
        <v>3.5</v>
      </c>
      <c r="H47" s="25">
        <v>1</v>
      </c>
      <c r="I47" s="36"/>
      <c r="J47" s="37">
        <v>1080</v>
      </c>
      <c r="K47" s="24">
        <f t="shared" si="0"/>
        <v>3780</v>
      </c>
    </row>
    <row r="48" s="2" customFormat="1" ht="54.6" customHeight="1" spans="1:11">
      <c r="A48" s="19"/>
      <c r="B48" s="20"/>
      <c r="C48" s="19"/>
      <c r="D48" s="22"/>
      <c r="E48" s="23" t="s">
        <v>19</v>
      </c>
      <c r="F48" s="19" t="s">
        <v>16</v>
      </c>
      <c r="G48" s="24">
        <v>3.5</v>
      </c>
      <c r="H48" s="25">
        <v>1</v>
      </c>
      <c r="I48" s="36"/>
      <c r="J48" s="37">
        <v>2820</v>
      </c>
      <c r="K48" s="24">
        <f t="shared" si="0"/>
        <v>9870</v>
      </c>
    </row>
    <row r="49" s="2" customFormat="1" ht="54.6" customHeight="1" spans="1:11">
      <c r="A49" s="19"/>
      <c r="B49" s="20"/>
      <c r="C49" s="19"/>
      <c r="D49" s="22"/>
      <c r="E49" s="23" t="s">
        <v>20</v>
      </c>
      <c r="F49" s="19" t="s">
        <v>16</v>
      </c>
      <c r="G49" s="24">
        <f>G48</f>
        <v>3.5</v>
      </c>
      <c r="H49" s="25">
        <v>1</v>
      </c>
      <c r="I49" s="36"/>
      <c r="J49" s="37">
        <v>1440</v>
      </c>
      <c r="K49" s="24">
        <f t="shared" si="0"/>
        <v>5040</v>
      </c>
    </row>
    <row r="50" s="2" customFormat="1" ht="54.6" customHeight="1" spans="1:11">
      <c r="A50" s="19"/>
      <c r="B50" s="20"/>
      <c r="C50" s="19"/>
      <c r="D50" s="22"/>
      <c r="E50" s="23" t="s">
        <v>21</v>
      </c>
      <c r="F50" s="19" t="s">
        <v>22</v>
      </c>
      <c r="G50" s="24">
        <v>1</v>
      </c>
      <c r="H50" s="25">
        <v>1</v>
      </c>
      <c r="I50" s="36"/>
      <c r="J50" s="37">
        <v>2490</v>
      </c>
      <c r="K50" s="24">
        <f t="shared" si="0"/>
        <v>2490</v>
      </c>
    </row>
    <row r="51" s="2" customFormat="1" ht="24.6" customHeight="1" spans="1:11">
      <c r="A51" s="26"/>
      <c r="B51" s="27"/>
      <c r="C51" s="27"/>
      <c r="D51" s="28"/>
      <c r="E51" s="29"/>
      <c r="F51" s="30"/>
      <c r="G51" s="24"/>
      <c r="H51" s="25"/>
      <c r="I51" s="38"/>
      <c r="J51" s="37"/>
      <c r="K51" s="24"/>
    </row>
    <row r="52" s="2" customFormat="1" ht="144.95" customHeight="1" spans="1:11">
      <c r="A52" s="19">
        <v>2</v>
      </c>
      <c r="B52" s="20" t="s">
        <v>40</v>
      </c>
      <c r="C52" s="19"/>
      <c r="D52" s="22" t="s">
        <v>24</v>
      </c>
      <c r="E52" s="23" t="s">
        <v>25</v>
      </c>
      <c r="F52" s="19" t="s">
        <v>16</v>
      </c>
      <c r="G52" s="24">
        <v>1.8</v>
      </c>
      <c r="H52" s="25">
        <v>3</v>
      </c>
      <c r="I52" s="36" t="s">
        <v>36</v>
      </c>
      <c r="J52" s="37">
        <v>4350</v>
      </c>
      <c r="K52" s="24">
        <f t="shared" si="0"/>
        <v>23490</v>
      </c>
    </row>
    <row r="53" s="2" customFormat="1" ht="24.6" customHeight="1" spans="1:11">
      <c r="A53" s="26"/>
      <c r="B53" s="27"/>
      <c r="C53" s="27"/>
      <c r="D53" s="28"/>
      <c r="E53" s="29"/>
      <c r="F53" s="30"/>
      <c r="G53" s="24"/>
      <c r="H53" s="25"/>
      <c r="I53" s="38"/>
      <c r="J53" s="37"/>
      <c r="K53" s="24"/>
    </row>
    <row r="54" s="2" customFormat="1" ht="105" customHeight="1" spans="1:11">
      <c r="A54" s="19">
        <v>3</v>
      </c>
      <c r="B54" s="19" t="s">
        <v>41</v>
      </c>
      <c r="C54" s="19"/>
      <c r="D54" s="22" t="s">
        <v>42</v>
      </c>
      <c r="E54" s="23" t="s">
        <v>43</v>
      </c>
      <c r="F54" s="19" t="s">
        <v>16</v>
      </c>
      <c r="G54" s="24">
        <v>2.6</v>
      </c>
      <c r="H54" s="25">
        <v>1</v>
      </c>
      <c r="I54" s="36" t="s">
        <v>34</v>
      </c>
      <c r="J54" s="37">
        <v>4380</v>
      </c>
      <c r="K54" s="24">
        <f t="shared" si="0"/>
        <v>11388</v>
      </c>
    </row>
    <row r="55" s="2" customFormat="1" ht="105" customHeight="1" spans="1:11">
      <c r="A55" s="19"/>
      <c r="B55" s="19"/>
      <c r="C55" s="19"/>
      <c r="D55" s="22"/>
      <c r="E55" s="23" t="s">
        <v>44</v>
      </c>
      <c r="F55" s="19" t="s">
        <v>16</v>
      </c>
      <c r="G55" s="24">
        <f t="shared" ref="G55:G60" si="1">G54</f>
        <v>2.6</v>
      </c>
      <c r="H55" s="25">
        <v>1</v>
      </c>
      <c r="I55" s="36"/>
      <c r="J55" s="37">
        <v>1440</v>
      </c>
      <c r="K55" s="24">
        <f t="shared" si="0"/>
        <v>3744</v>
      </c>
    </row>
    <row r="56" s="2" customFormat="1" ht="24.6" customHeight="1" spans="1:11">
      <c r="A56" s="26"/>
      <c r="B56" s="27"/>
      <c r="C56" s="27"/>
      <c r="D56" s="28"/>
      <c r="E56" s="29"/>
      <c r="F56" s="30"/>
      <c r="G56" s="24"/>
      <c r="H56" s="25"/>
      <c r="I56" s="38"/>
      <c r="J56" s="37"/>
      <c r="K56" s="24"/>
    </row>
    <row r="57" s="2" customFormat="1" ht="54.6" customHeight="1" spans="1:11">
      <c r="A57" s="19">
        <v>4</v>
      </c>
      <c r="B57" s="20" t="s">
        <v>45</v>
      </c>
      <c r="C57" s="19"/>
      <c r="D57" s="22" t="s">
        <v>14</v>
      </c>
      <c r="E57" s="23" t="s">
        <v>15</v>
      </c>
      <c r="F57" s="19" t="s">
        <v>16</v>
      </c>
      <c r="G57" s="24">
        <v>5.2</v>
      </c>
      <c r="H57" s="25">
        <v>1</v>
      </c>
      <c r="I57" s="36" t="s">
        <v>17</v>
      </c>
      <c r="J57" s="37">
        <v>1590</v>
      </c>
      <c r="K57" s="24">
        <f t="shared" si="0"/>
        <v>8268</v>
      </c>
    </row>
    <row r="58" s="2" customFormat="1" ht="54.6" customHeight="1" spans="1:11">
      <c r="A58" s="19"/>
      <c r="B58" s="20"/>
      <c r="C58" s="19"/>
      <c r="D58" s="22"/>
      <c r="E58" s="23" t="s">
        <v>18</v>
      </c>
      <c r="F58" s="19" t="s">
        <v>16</v>
      </c>
      <c r="G58" s="24">
        <f t="shared" si="1"/>
        <v>5.2</v>
      </c>
      <c r="H58" s="25">
        <v>1</v>
      </c>
      <c r="I58" s="36"/>
      <c r="J58" s="37">
        <v>1080</v>
      </c>
      <c r="K58" s="24">
        <f t="shared" si="0"/>
        <v>5616</v>
      </c>
    </row>
    <row r="59" s="2" customFormat="1" ht="54.6" customHeight="1" spans="1:11">
      <c r="A59" s="19"/>
      <c r="B59" s="20"/>
      <c r="C59" s="19"/>
      <c r="D59" s="22"/>
      <c r="E59" s="23" t="s">
        <v>19</v>
      </c>
      <c r="F59" s="19" t="s">
        <v>16</v>
      </c>
      <c r="G59" s="24">
        <v>5.2</v>
      </c>
      <c r="H59" s="25">
        <v>1</v>
      </c>
      <c r="I59" s="36"/>
      <c r="J59" s="37">
        <v>2820</v>
      </c>
      <c r="K59" s="24">
        <f t="shared" si="0"/>
        <v>14664</v>
      </c>
    </row>
    <row r="60" s="2" customFormat="1" ht="54.6" customHeight="1" spans="1:11">
      <c r="A60" s="19"/>
      <c r="B60" s="20"/>
      <c r="C60" s="19"/>
      <c r="D60" s="22"/>
      <c r="E60" s="23" t="s">
        <v>20</v>
      </c>
      <c r="F60" s="19" t="s">
        <v>16</v>
      </c>
      <c r="G60" s="24">
        <f t="shared" si="1"/>
        <v>5.2</v>
      </c>
      <c r="H60" s="25">
        <v>1</v>
      </c>
      <c r="I60" s="36"/>
      <c r="J60" s="37">
        <v>1440</v>
      </c>
      <c r="K60" s="24">
        <f t="shared" si="0"/>
        <v>7488</v>
      </c>
    </row>
    <row r="61" s="2" customFormat="1" ht="54.6" customHeight="1" spans="1:11">
      <c r="A61" s="19"/>
      <c r="B61" s="20"/>
      <c r="C61" s="19"/>
      <c r="D61" s="22"/>
      <c r="E61" s="23" t="s">
        <v>21</v>
      </c>
      <c r="F61" s="19" t="s">
        <v>22</v>
      </c>
      <c r="G61" s="24">
        <v>1</v>
      </c>
      <c r="H61" s="25">
        <v>1</v>
      </c>
      <c r="I61" s="36"/>
      <c r="J61" s="37">
        <v>2490</v>
      </c>
      <c r="K61" s="24">
        <f t="shared" si="0"/>
        <v>2490</v>
      </c>
    </row>
    <row r="62" s="2" customFormat="1" ht="24.6" customHeight="1" spans="1:11">
      <c r="A62" s="26"/>
      <c r="B62" s="27"/>
      <c r="C62" s="27"/>
      <c r="D62" s="28"/>
      <c r="E62" s="29"/>
      <c r="F62" s="30"/>
      <c r="G62" s="24"/>
      <c r="H62" s="25"/>
      <c r="I62" s="38"/>
      <c r="J62" s="37"/>
      <c r="K62" s="24"/>
    </row>
    <row r="63" s="2" customFormat="1" ht="144.95" customHeight="1" spans="1:11">
      <c r="A63" s="19">
        <v>5</v>
      </c>
      <c r="B63" s="20" t="s">
        <v>46</v>
      </c>
      <c r="C63" s="19"/>
      <c r="D63" s="22" t="s">
        <v>47</v>
      </c>
      <c r="E63" s="23" t="s">
        <v>48</v>
      </c>
      <c r="F63" s="19" t="s">
        <v>16</v>
      </c>
      <c r="G63" s="24">
        <v>2.15</v>
      </c>
      <c r="H63" s="25">
        <v>1</v>
      </c>
      <c r="I63" s="36" t="s">
        <v>49</v>
      </c>
      <c r="J63" s="37">
        <v>2880</v>
      </c>
      <c r="K63" s="24">
        <f t="shared" si="0"/>
        <v>6192</v>
      </c>
    </row>
    <row r="64" s="2" customFormat="1" ht="24.6" customHeight="1" spans="1:11">
      <c r="A64" s="26"/>
      <c r="B64" s="27"/>
      <c r="C64" s="27"/>
      <c r="D64" s="28"/>
      <c r="E64" s="29"/>
      <c r="F64" s="30"/>
      <c r="G64" s="24"/>
      <c r="H64" s="25"/>
      <c r="I64" s="38"/>
      <c r="J64" s="37"/>
      <c r="K64" s="24"/>
    </row>
    <row r="65" s="2" customFormat="1" ht="144.95" customHeight="1" spans="1:11">
      <c r="A65" s="19">
        <v>6</v>
      </c>
      <c r="B65" s="20" t="s">
        <v>50</v>
      </c>
      <c r="C65" s="19"/>
      <c r="D65" s="22" t="s">
        <v>24</v>
      </c>
      <c r="E65" s="23" t="s">
        <v>25</v>
      </c>
      <c r="F65" s="19" t="s">
        <v>16</v>
      </c>
      <c r="G65" s="24">
        <v>7.2</v>
      </c>
      <c r="H65" s="25">
        <v>1</v>
      </c>
      <c r="I65" s="36" t="s">
        <v>36</v>
      </c>
      <c r="J65" s="37">
        <v>4350</v>
      </c>
      <c r="K65" s="24">
        <f t="shared" si="0"/>
        <v>31320</v>
      </c>
    </row>
    <row r="66" s="2" customFormat="1" ht="24.6" customHeight="1" spans="1:11">
      <c r="A66" s="26"/>
      <c r="B66" s="27"/>
      <c r="C66" s="27"/>
      <c r="D66" s="28"/>
      <c r="E66" s="29"/>
      <c r="F66" s="30"/>
      <c r="G66" s="24"/>
      <c r="H66" s="25"/>
      <c r="I66" s="38"/>
      <c r="J66" s="37"/>
      <c r="K66" s="24"/>
    </row>
    <row r="67" s="2" customFormat="1" ht="144.95" customHeight="1" spans="1:11">
      <c r="A67" s="19">
        <v>7</v>
      </c>
      <c r="B67" s="20" t="s">
        <v>51</v>
      </c>
      <c r="C67" s="19"/>
      <c r="D67" s="22" t="s">
        <v>24</v>
      </c>
      <c r="E67" s="23" t="s">
        <v>25</v>
      </c>
      <c r="F67" s="19" t="s">
        <v>16</v>
      </c>
      <c r="G67" s="24">
        <v>3.8</v>
      </c>
      <c r="H67" s="25">
        <v>1</v>
      </c>
      <c r="I67" s="36" t="s">
        <v>36</v>
      </c>
      <c r="J67" s="37">
        <v>4350</v>
      </c>
      <c r="K67" s="24">
        <f t="shared" si="0"/>
        <v>16530</v>
      </c>
    </row>
    <row r="68" s="2" customFormat="1" ht="24.6" customHeight="1" spans="1:11">
      <c r="A68" s="26"/>
      <c r="B68" s="27"/>
      <c r="C68" s="27"/>
      <c r="D68" s="28"/>
      <c r="E68" s="29"/>
      <c r="F68" s="30"/>
      <c r="G68" s="24"/>
      <c r="H68" s="25"/>
      <c r="I68" s="38"/>
      <c r="J68" s="37"/>
      <c r="K68" s="24"/>
    </row>
    <row r="69" s="2" customFormat="1" ht="144.95" customHeight="1" spans="1:11">
      <c r="A69" s="19">
        <v>8</v>
      </c>
      <c r="B69" s="20" t="s">
        <v>52</v>
      </c>
      <c r="C69" s="19"/>
      <c r="D69" s="22" t="s">
        <v>24</v>
      </c>
      <c r="E69" s="23" t="s">
        <v>25</v>
      </c>
      <c r="F69" s="19" t="s">
        <v>16</v>
      </c>
      <c r="G69" s="24">
        <v>3.2</v>
      </c>
      <c r="H69" s="25">
        <v>2</v>
      </c>
      <c r="I69" s="36" t="s">
        <v>36</v>
      </c>
      <c r="J69" s="37">
        <v>4350</v>
      </c>
      <c r="K69" s="24">
        <f t="shared" ref="K69:K132" si="2">J69*G69*H69</f>
        <v>27840</v>
      </c>
    </row>
    <row r="70" s="2" customFormat="1" ht="24.6" customHeight="1" spans="1:11">
      <c r="A70" s="26"/>
      <c r="B70" s="27"/>
      <c r="C70" s="27"/>
      <c r="D70" s="28"/>
      <c r="E70" s="29"/>
      <c r="F70" s="30"/>
      <c r="G70" s="24"/>
      <c r="H70" s="25"/>
      <c r="I70" s="38"/>
      <c r="J70" s="37"/>
      <c r="K70" s="24"/>
    </row>
    <row r="71" s="2" customFormat="1" ht="78.6" customHeight="1" spans="1:11">
      <c r="A71" s="19">
        <v>9</v>
      </c>
      <c r="B71" s="20" t="s">
        <v>53</v>
      </c>
      <c r="C71" s="19"/>
      <c r="D71" s="22" t="s">
        <v>54</v>
      </c>
      <c r="E71" s="23" t="s">
        <v>19</v>
      </c>
      <c r="F71" s="19" t="s">
        <v>16</v>
      </c>
      <c r="G71" s="24">
        <v>2.1</v>
      </c>
      <c r="H71" s="25">
        <v>1</v>
      </c>
      <c r="I71" s="36" t="s">
        <v>17</v>
      </c>
      <c r="J71" s="37">
        <v>2820</v>
      </c>
      <c r="K71" s="24">
        <f t="shared" si="2"/>
        <v>5922</v>
      </c>
    </row>
    <row r="72" s="2" customFormat="1" ht="78.6" customHeight="1" spans="1:11">
      <c r="A72" s="19"/>
      <c r="B72" s="19"/>
      <c r="C72" s="19"/>
      <c r="D72" s="22"/>
      <c r="E72" s="23" t="s">
        <v>20</v>
      </c>
      <c r="F72" s="19" t="s">
        <v>16</v>
      </c>
      <c r="G72" s="24">
        <f>G71</f>
        <v>2.1</v>
      </c>
      <c r="H72" s="25">
        <v>1</v>
      </c>
      <c r="I72" s="36"/>
      <c r="J72" s="37">
        <v>1440</v>
      </c>
      <c r="K72" s="24">
        <f t="shared" si="2"/>
        <v>3024</v>
      </c>
    </row>
    <row r="73" s="2" customFormat="1" ht="78.6" customHeight="1" spans="1:11">
      <c r="A73" s="19"/>
      <c r="B73" s="19"/>
      <c r="C73" s="19"/>
      <c r="D73" s="22"/>
      <c r="E73" s="23" t="s">
        <v>21</v>
      </c>
      <c r="F73" s="19" t="s">
        <v>22</v>
      </c>
      <c r="G73" s="24">
        <v>1</v>
      </c>
      <c r="H73" s="25">
        <v>1</v>
      </c>
      <c r="I73" s="36"/>
      <c r="J73" s="37">
        <v>2490</v>
      </c>
      <c r="K73" s="24">
        <f t="shared" si="2"/>
        <v>2490</v>
      </c>
    </row>
    <row r="74" s="2" customFormat="1" ht="24.6" customHeight="1" spans="1:11">
      <c r="A74" s="26"/>
      <c r="B74" s="27"/>
      <c r="C74" s="27"/>
      <c r="D74" s="28"/>
      <c r="E74" s="29"/>
      <c r="F74" s="30"/>
      <c r="G74" s="24"/>
      <c r="H74" s="25"/>
      <c r="I74" s="38"/>
      <c r="J74" s="37"/>
      <c r="K74" s="24"/>
    </row>
    <row r="75" s="2" customFormat="1" ht="78.6" customHeight="1" spans="1:11">
      <c r="A75" s="19">
        <v>10</v>
      </c>
      <c r="B75" s="20" t="s">
        <v>53</v>
      </c>
      <c r="C75" s="19"/>
      <c r="D75" s="22" t="s">
        <v>54</v>
      </c>
      <c r="E75" s="23" t="s">
        <v>19</v>
      </c>
      <c r="F75" s="19" t="s">
        <v>16</v>
      </c>
      <c r="G75" s="24">
        <v>2.5</v>
      </c>
      <c r="H75" s="25">
        <v>1</v>
      </c>
      <c r="I75" s="36" t="s">
        <v>17</v>
      </c>
      <c r="J75" s="37">
        <v>2820</v>
      </c>
      <c r="K75" s="24">
        <f t="shared" si="2"/>
        <v>7050</v>
      </c>
    </row>
    <row r="76" s="2" customFormat="1" ht="78.6" customHeight="1" spans="1:11">
      <c r="A76" s="19"/>
      <c r="B76" s="19"/>
      <c r="C76" s="19"/>
      <c r="D76" s="22"/>
      <c r="E76" s="23" t="s">
        <v>20</v>
      </c>
      <c r="F76" s="19" t="s">
        <v>16</v>
      </c>
      <c r="G76" s="24">
        <f>G75</f>
        <v>2.5</v>
      </c>
      <c r="H76" s="25">
        <v>1</v>
      </c>
      <c r="I76" s="36"/>
      <c r="J76" s="37">
        <v>1440</v>
      </c>
      <c r="K76" s="24">
        <f t="shared" si="2"/>
        <v>3600</v>
      </c>
    </row>
    <row r="77" s="2" customFormat="1" ht="78.6" customHeight="1" spans="1:11">
      <c r="A77" s="19"/>
      <c r="B77" s="19"/>
      <c r="C77" s="19"/>
      <c r="D77" s="22"/>
      <c r="E77" s="23" t="s">
        <v>21</v>
      </c>
      <c r="F77" s="19" t="s">
        <v>22</v>
      </c>
      <c r="G77" s="24">
        <v>1</v>
      </c>
      <c r="H77" s="25">
        <v>1</v>
      </c>
      <c r="I77" s="36"/>
      <c r="J77" s="37">
        <v>2490</v>
      </c>
      <c r="K77" s="24">
        <f t="shared" si="2"/>
        <v>2490</v>
      </c>
    </row>
    <row r="78" s="2" customFormat="1" ht="24.6" customHeight="1" spans="1:11">
      <c r="A78" s="26"/>
      <c r="B78" s="27"/>
      <c r="C78" s="27"/>
      <c r="D78" s="28"/>
      <c r="E78" s="29"/>
      <c r="F78" s="30"/>
      <c r="G78" s="24"/>
      <c r="H78" s="25"/>
      <c r="I78" s="38"/>
      <c r="J78" s="37"/>
      <c r="K78" s="24"/>
    </row>
    <row r="79" s="2" customFormat="1" ht="78.6" customHeight="1" spans="1:11">
      <c r="A79" s="19">
        <v>11</v>
      </c>
      <c r="B79" s="20" t="s">
        <v>53</v>
      </c>
      <c r="C79" s="19"/>
      <c r="D79" s="22" t="s">
        <v>54</v>
      </c>
      <c r="E79" s="23" t="s">
        <v>19</v>
      </c>
      <c r="F79" s="19" t="s">
        <v>16</v>
      </c>
      <c r="G79" s="24">
        <v>2.2</v>
      </c>
      <c r="H79" s="25">
        <v>1</v>
      </c>
      <c r="I79" s="36" t="s">
        <v>17</v>
      </c>
      <c r="J79" s="37">
        <v>2820</v>
      </c>
      <c r="K79" s="24">
        <f t="shared" si="2"/>
        <v>6204</v>
      </c>
    </row>
    <row r="80" s="2" customFormat="1" ht="78.6" customHeight="1" spans="1:11">
      <c r="A80" s="19"/>
      <c r="B80" s="19"/>
      <c r="C80" s="19"/>
      <c r="D80" s="22"/>
      <c r="E80" s="23" t="s">
        <v>20</v>
      </c>
      <c r="F80" s="19" t="s">
        <v>16</v>
      </c>
      <c r="G80" s="24">
        <f>G79</f>
        <v>2.2</v>
      </c>
      <c r="H80" s="25">
        <v>1</v>
      </c>
      <c r="I80" s="36"/>
      <c r="J80" s="37">
        <v>1440</v>
      </c>
      <c r="K80" s="24">
        <f t="shared" si="2"/>
        <v>3168</v>
      </c>
    </row>
    <row r="81" s="2" customFormat="1" ht="78.6" customHeight="1" spans="1:11">
      <c r="A81" s="19"/>
      <c r="B81" s="19"/>
      <c r="C81" s="19"/>
      <c r="D81" s="22"/>
      <c r="E81" s="23" t="s">
        <v>21</v>
      </c>
      <c r="F81" s="19" t="s">
        <v>22</v>
      </c>
      <c r="G81" s="24">
        <v>1</v>
      </c>
      <c r="H81" s="25">
        <v>1</v>
      </c>
      <c r="I81" s="36"/>
      <c r="J81" s="37">
        <v>2490</v>
      </c>
      <c r="K81" s="24">
        <f t="shared" si="2"/>
        <v>2490</v>
      </c>
    </row>
    <row r="82" s="2" customFormat="1" ht="24.6" customHeight="1" spans="1:11">
      <c r="A82" s="26"/>
      <c r="B82" s="27"/>
      <c r="C82" s="27"/>
      <c r="D82" s="28"/>
      <c r="E82" s="29"/>
      <c r="F82" s="30"/>
      <c r="G82" s="24"/>
      <c r="H82" s="25"/>
      <c r="I82" s="38"/>
      <c r="J82" s="37"/>
      <c r="K82" s="24"/>
    </row>
    <row r="83" s="2" customFormat="1" ht="54.6" customHeight="1" spans="1:11">
      <c r="A83" s="19">
        <v>12</v>
      </c>
      <c r="B83" s="20" t="s">
        <v>33</v>
      </c>
      <c r="C83" s="19"/>
      <c r="D83" s="22" t="s">
        <v>14</v>
      </c>
      <c r="E83" s="23" t="s">
        <v>15</v>
      </c>
      <c r="F83" s="19" t="s">
        <v>16</v>
      </c>
      <c r="G83" s="24">
        <v>2</v>
      </c>
      <c r="H83" s="25">
        <v>2</v>
      </c>
      <c r="I83" s="36" t="s">
        <v>17</v>
      </c>
      <c r="J83" s="37">
        <v>1590</v>
      </c>
      <c r="K83" s="24">
        <f t="shared" si="2"/>
        <v>6360</v>
      </c>
    </row>
    <row r="84" s="2" customFormat="1" ht="54.6" customHeight="1" spans="1:11">
      <c r="A84" s="19"/>
      <c r="B84" s="20"/>
      <c r="C84" s="19"/>
      <c r="D84" s="22"/>
      <c r="E84" s="23" t="s">
        <v>18</v>
      </c>
      <c r="F84" s="19" t="s">
        <v>16</v>
      </c>
      <c r="G84" s="24">
        <f>G83</f>
        <v>2</v>
      </c>
      <c r="H84" s="25">
        <v>2</v>
      </c>
      <c r="I84" s="36"/>
      <c r="J84" s="37">
        <v>1080</v>
      </c>
      <c r="K84" s="24">
        <f t="shared" si="2"/>
        <v>4320</v>
      </c>
    </row>
    <row r="85" s="2" customFormat="1" ht="54.6" customHeight="1" spans="1:11">
      <c r="A85" s="19"/>
      <c r="B85" s="20"/>
      <c r="C85" s="19"/>
      <c r="D85" s="22"/>
      <c r="E85" s="23" t="s">
        <v>19</v>
      </c>
      <c r="F85" s="19" t="s">
        <v>16</v>
      </c>
      <c r="G85" s="24">
        <v>2</v>
      </c>
      <c r="H85" s="25">
        <v>2</v>
      </c>
      <c r="I85" s="36"/>
      <c r="J85" s="37">
        <v>2820</v>
      </c>
      <c r="K85" s="24">
        <f t="shared" si="2"/>
        <v>11280</v>
      </c>
    </row>
    <row r="86" s="2" customFormat="1" ht="54.6" customHeight="1" spans="1:11">
      <c r="A86" s="19"/>
      <c r="B86" s="20"/>
      <c r="C86" s="19"/>
      <c r="D86" s="22"/>
      <c r="E86" s="23" t="s">
        <v>20</v>
      </c>
      <c r="F86" s="19" t="s">
        <v>16</v>
      </c>
      <c r="G86" s="24">
        <f>G85</f>
        <v>2</v>
      </c>
      <c r="H86" s="25">
        <v>2</v>
      </c>
      <c r="I86" s="36"/>
      <c r="J86" s="37">
        <v>1440</v>
      </c>
      <c r="K86" s="24">
        <f t="shared" si="2"/>
        <v>5760</v>
      </c>
    </row>
    <row r="87" s="2" customFormat="1" ht="54.6" customHeight="1" spans="1:11">
      <c r="A87" s="19"/>
      <c r="B87" s="20"/>
      <c r="C87" s="19"/>
      <c r="D87" s="22"/>
      <c r="E87" s="23" t="s">
        <v>21</v>
      </c>
      <c r="F87" s="19" t="s">
        <v>22</v>
      </c>
      <c r="G87" s="24">
        <v>1</v>
      </c>
      <c r="H87" s="25">
        <v>2</v>
      </c>
      <c r="I87" s="36"/>
      <c r="J87" s="37">
        <v>2490</v>
      </c>
      <c r="K87" s="24">
        <f t="shared" si="2"/>
        <v>4980</v>
      </c>
    </row>
    <row r="88" s="2" customFormat="1" ht="24.6" customHeight="1" spans="1:11">
      <c r="A88" s="26"/>
      <c r="B88" s="27"/>
      <c r="C88" s="27"/>
      <c r="D88" s="28"/>
      <c r="E88" s="29"/>
      <c r="F88" s="30"/>
      <c r="G88" s="24"/>
      <c r="H88" s="25"/>
      <c r="I88" s="38"/>
      <c r="J88" s="37"/>
      <c r="K88" s="24"/>
    </row>
    <row r="89" s="2" customFormat="1" ht="54.6" customHeight="1" spans="1:11">
      <c r="A89" s="19">
        <v>13</v>
      </c>
      <c r="B89" s="20" t="s">
        <v>13</v>
      </c>
      <c r="C89" s="19"/>
      <c r="D89" s="22" t="s">
        <v>14</v>
      </c>
      <c r="E89" s="23" t="s">
        <v>15</v>
      </c>
      <c r="F89" s="19" t="s">
        <v>16</v>
      </c>
      <c r="G89" s="24">
        <v>2.4</v>
      </c>
      <c r="H89" s="25">
        <v>1</v>
      </c>
      <c r="I89" s="36" t="s">
        <v>17</v>
      </c>
      <c r="J89" s="37">
        <v>1590</v>
      </c>
      <c r="K89" s="24">
        <f t="shared" si="2"/>
        <v>3816</v>
      </c>
    </row>
    <row r="90" s="2" customFormat="1" ht="54.6" customHeight="1" spans="1:11">
      <c r="A90" s="19"/>
      <c r="B90" s="20"/>
      <c r="C90" s="19"/>
      <c r="D90" s="22"/>
      <c r="E90" s="23" t="s">
        <v>18</v>
      </c>
      <c r="F90" s="19" t="s">
        <v>16</v>
      </c>
      <c r="G90" s="24">
        <f>G89</f>
        <v>2.4</v>
      </c>
      <c r="H90" s="25">
        <v>1</v>
      </c>
      <c r="I90" s="36"/>
      <c r="J90" s="37">
        <v>1080</v>
      </c>
      <c r="K90" s="24">
        <f t="shared" si="2"/>
        <v>2592</v>
      </c>
    </row>
    <row r="91" s="2" customFormat="1" ht="54.6" customHeight="1" spans="1:11">
      <c r="A91" s="19"/>
      <c r="B91" s="20"/>
      <c r="C91" s="19"/>
      <c r="D91" s="22"/>
      <c r="E91" s="23" t="s">
        <v>19</v>
      </c>
      <c r="F91" s="19" t="s">
        <v>16</v>
      </c>
      <c r="G91" s="24">
        <v>2.4</v>
      </c>
      <c r="H91" s="25">
        <v>1</v>
      </c>
      <c r="I91" s="36"/>
      <c r="J91" s="37">
        <v>2820</v>
      </c>
      <c r="K91" s="24">
        <f t="shared" si="2"/>
        <v>6768</v>
      </c>
    </row>
    <row r="92" s="2" customFormat="1" ht="54.6" customHeight="1" spans="1:11">
      <c r="A92" s="19"/>
      <c r="B92" s="20"/>
      <c r="C92" s="19"/>
      <c r="D92" s="22"/>
      <c r="E92" s="23" t="s">
        <v>20</v>
      </c>
      <c r="F92" s="19" t="s">
        <v>16</v>
      </c>
      <c r="G92" s="24">
        <f>G91</f>
        <v>2.4</v>
      </c>
      <c r="H92" s="25">
        <v>1</v>
      </c>
      <c r="I92" s="36"/>
      <c r="J92" s="37">
        <v>1440</v>
      </c>
      <c r="K92" s="24">
        <f t="shared" si="2"/>
        <v>3456</v>
      </c>
    </row>
    <row r="93" s="2" customFormat="1" ht="54.6" customHeight="1" spans="1:11">
      <c r="A93" s="19"/>
      <c r="B93" s="20"/>
      <c r="C93" s="19"/>
      <c r="D93" s="22"/>
      <c r="E93" s="23" t="s">
        <v>21</v>
      </c>
      <c r="F93" s="19" t="s">
        <v>22</v>
      </c>
      <c r="G93" s="24">
        <v>1</v>
      </c>
      <c r="H93" s="25">
        <v>1</v>
      </c>
      <c r="I93" s="36"/>
      <c r="J93" s="37">
        <v>2490</v>
      </c>
      <c r="K93" s="24">
        <f t="shared" si="2"/>
        <v>2490</v>
      </c>
    </row>
    <row r="94" s="2" customFormat="1" ht="24.6" customHeight="1" spans="1:11">
      <c r="A94" s="26"/>
      <c r="B94" s="27"/>
      <c r="C94" s="27"/>
      <c r="D94" s="28"/>
      <c r="E94" s="29"/>
      <c r="F94" s="30"/>
      <c r="G94" s="24"/>
      <c r="H94" s="25"/>
      <c r="I94" s="38"/>
      <c r="J94" s="37"/>
      <c r="K94" s="24"/>
    </row>
    <row r="95" s="2" customFormat="1" ht="54.6" customHeight="1" spans="1:11">
      <c r="A95" s="19">
        <v>14</v>
      </c>
      <c r="B95" s="20" t="s">
        <v>55</v>
      </c>
      <c r="C95" s="19"/>
      <c r="D95" s="22" t="s">
        <v>14</v>
      </c>
      <c r="E95" s="23" t="s">
        <v>15</v>
      </c>
      <c r="F95" s="19" t="s">
        <v>16</v>
      </c>
      <c r="G95" s="24">
        <v>2.4</v>
      </c>
      <c r="H95" s="25">
        <v>1</v>
      </c>
      <c r="I95" s="36" t="s">
        <v>17</v>
      </c>
      <c r="J95" s="37">
        <v>1590</v>
      </c>
      <c r="K95" s="24">
        <f t="shared" si="2"/>
        <v>3816</v>
      </c>
    </row>
    <row r="96" s="2" customFormat="1" ht="54.6" customHeight="1" spans="1:11">
      <c r="A96" s="19"/>
      <c r="B96" s="20"/>
      <c r="C96" s="19"/>
      <c r="D96" s="22"/>
      <c r="E96" s="23" t="s">
        <v>18</v>
      </c>
      <c r="F96" s="19" t="s">
        <v>16</v>
      </c>
      <c r="G96" s="24">
        <f>G95</f>
        <v>2.4</v>
      </c>
      <c r="H96" s="25">
        <v>1</v>
      </c>
      <c r="I96" s="36"/>
      <c r="J96" s="37">
        <v>1080</v>
      </c>
      <c r="K96" s="24">
        <f t="shared" si="2"/>
        <v>2592</v>
      </c>
    </row>
    <row r="97" s="2" customFormat="1" ht="54.6" customHeight="1" spans="1:11">
      <c r="A97" s="19"/>
      <c r="B97" s="20"/>
      <c r="C97" s="19"/>
      <c r="D97" s="22"/>
      <c r="E97" s="23" t="s">
        <v>19</v>
      </c>
      <c r="F97" s="19" t="s">
        <v>16</v>
      </c>
      <c r="G97" s="24">
        <v>2.4</v>
      </c>
      <c r="H97" s="25">
        <v>1</v>
      </c>
      <c r="I97" s="36"/>
      <c r="J97" s="37">
        <v>2820</v>
      </c>
      <c r="K97" s="24">
        <f t="shared" si="2"/>
        <v>6768</v>
      </c>
    </row>
    <row r="98" s="2" customFormat="1" ht="54.6" customHeight="1" spans="1:11">
      <c r="A98" s="19"/>
      <c r="B98" s="20"/>
      <c r="C98" s="19"/>
      <c r="D98" s="22"/>
      <c r="E98" s="23" t="s">
        <v>20</v>
      </c>
      <c r="F98" s="19" t="s">
        <v>16</v>
      </c>
      <c r="G98" s="24">
        <f>G97</f>
        <v>2.4</v>
      </c>
      <c r="H98" s="25">
        <v>1</v>
      </c>
      <c r="I98" s="36"/>
      <c r="J98" s="37">
        <v>1440</v>
      </c>
      <c r="K98" s="24">
        <f t="shared" si="2"/>
        <v>3456</v>
      </c>
    </row>
    <row r="99" s="2" customFormat="1" ht="54.6" customHeight="1" spans="1:11">
      <c r="A99" s="19"/>
      <c r="B99" s="20"/>
      <c r="C99" s="19"/>
      <c r="D99" s="22"/>
      <c r="E99" s="23" t="s">
        <v>21</v>
      </c>
      <c r="F99" s="19" t="s">
        <v>22</v>
      </c>
      <c r="G99" s="24">
        <v>1</v>
      </c>
      <c r="H99" s="25">
        <v>1</v>
      </c>
      <c r="I99" s="36"/>
      <c r="J99" s="37">
        <v>2490</v>
      </c>
      <c r="K99" s="24">
        <f t="shared" si="2"/>
        <v>2490</v>
      </c>
    </row>
    <row r="100" s="2" customFormat="1" ht="24.6" customHeight="1" spans="1:11">
      <c r="A100" s="26"/>
      <c r="B100" s="27"/>
      <c r="C100" s="27"/>
      <c r="D100" s="28"/>
      <c r="E100" s="29"/>
      <c r="F100" s="30"/>
      <c r="G100" s="24"/>
      <c r="H100" s="25"/>
      <c r="I100" s="38"/>
      <c r="J100" s="37"/>
      <c r="K100" s="24"/>
    </row>
    <row r="101" s="2" customFormat="1" ht="144.95" customHeight="1" spans="1:11">
      <c r="A101" s="19">
        <v>15</v>
      </c>
      <c r="B101" s="20" t="s">
        <v>56</v>
      </c>
      <c r="C101" s="19"/>
      <c r="D101" s="22" t="s">
        <v>24</v>
      </c>
      <c r="E101" s="23" t="s">
        <v>25</v>
      </c>
      <c r="F101" s="19" t="s">
        <v>16</v>
      </c>
      <c r="G101" s="24">
        <v>1.8</v>
      </c>
      <c r="H101" s="25">
        <v>3</v>
      </c>
      <c r="I101" s="36" t="s">
        <v>36</v>
      </c>
      <c r="J101" s="37">
        <v>4350</v>
      </c>
      <c r="K101" s="24">
        <f t="shared" si="2"/>
        <v>23490</v>
      </c>
    </row>
    <row r="102" s="2" customFormat="1" ht="24.6" customHeight="1" spans="1:11">
      <c r="A102" s="26"/>
      <c r="B102" s="27"/>
      <c r="C102" s="27"/>
      <c r="D102" s="28"/>
      <c r="E102" s="29"/>
      <c r="F102" s="30"/>
      <c r="G102" s="24"/>
      <c r="H102" s="25"/>
      <c r="I102" s="38"/>
      <c r="J102" s="37"/>
      <c r="K102" s="24"/>
    </row>
    <row r="103" s="2" customFormat="1" ht="54.6" customHeight="1" spans="1:11">
      <c r="A103" s="19">
        <v>16</v>
      </c>
      <c r="B103" s="20" t="s">
        <v>57</v>
      </c>
      <c r="C103" s="19"/>
      <c r="D103" s="22" t="s">
        <v>14</v>
      </c>
      <c r="E103" s="23" t="s">
        <v>15</v>
      </c>
      <c r="F103" s="19" t="s">
        <v>16</v>
      </c>
      <c r="G103" s="24">
        <v>2.4</v>
      </c>
      <c r="H103" s="25">
        <v>1</v>
      </c>
      <c r="I103" s="36" t="s">
        <v>34</v>
      </c>
      <c r="J103" s="37">
        <v>1590</v>
      </c>
      <c r="K103" s="24">
        <f t="shared" si="2"/>
        <v>3816</v>
      </c>
    </row>
    <row r="104" s="2" customFormat="1" ht="54.6" customHeight="1" spans="1:11">
      <c r="A104" s="19"/>
      <c r="B104" s="20"/>
      <c r="C104" s="19"/>
      <c r="D104" s="22"/>
      <c r="E104" s="23" t="s">
        <v>18</v>
      </c>
      <c r="F104" s="19" t="s">
        <v>16</v>
      </c>
      <c r="G104" s="24">
        <f t="shared" ref="G104:G109" si="3">G103</f>
        <v>2.4</v>
      </c>
      <c r="H104" s="25">
        <v>1</v>
      </c>
      <c r="I104" s="36"/>
      <c r="J104" s="37">
        <v>1080</v>
      </c>
      <c r="K104" s="24">
        <f t="shared" si="2"/>
        <v>2592</v>
      </c>
    </row>
    <row r="105" s="2" customFormat="1" ht="54.6" customHeight="1" spans="1:11">
      <c r="A105" s="19"/>
      <c r="B105" s="20"/>
      <c r="C105" s="19"/>
      <c r="D105" s="22"/>
      <c r="E105" s="23" t="s">
        <v>19</v>
      </c>
      <c r="F105" s="19" t="s">
        <v>16</v>
      </c>
      <c r="G105" s="24">
        <v>2.4</v>
      </c>
      <c r="H105" s="25">
        <v>1</v>
      </c>
      <c r="I105" s="36"/>
      <c r="J105" s="37">
        <v>2820</v>
      </c>
      <c r="K105" s="24">
        <f t="shared" si="2"/>
        <v>6768</v>
      </c>
    </row>
    <row r="106" s="2" customFormat="1" ht="54.6" customHeight="1" spans="1:11">
      <c r="A106" s="19"/>
      <c r="B106" s="20"/>
      <c r="C106" s="19"/>
      <c r="D106" s="22"/>
      <c r="E106" s="23" t="s">
        <v>20</v>
      </c>
      <c r="F106" s="19" t="s">
        <v>16</v>
      </c>
      <c r="G106" s="24">
        <f t="shared" si="3"/>
        <v>2.4</v>
      </c>
      <c r="H106" s="25">
        <v>1</v>
      </c>
      <c r="I106" s="36"/>
      <c r="J106" s="37">
        <v>1440</v>
      </c>
      <c r="K106" s="24">
        <f t="shared" si="2"/>
        <v>3456</v>
      </c>
    </row>
    <row r="107" s="2" customFormat="1" ht="24.6" customHeight="1" spans="1:11">
      <c r="A107" s="26"/>
      <c r="B107" s="27"/>
      <c r="C107" s="27"/>
      <c r="D107" s="28"/>
      <c r="E107" s="29"/>
      <c r="F107" s="30"/>
      <c r="G107" s="24"/>
      <c r="H107" s="25"/>
      <c r="I107" s="38"/>
      <c r="J107" s="37"/>
      <c r="K107" s="24"/>
    </row>
    <row r="108" s="2" customFormat="1" ht="54.6" customHeight="1" spans="1:11">
      <c r="A108" s="19">
        <v>17</v>
      </c>
      <c r="B108" s="20" t="s">
        <v>45</v>
      </c>
      <c r="C108" s="19"/>
      <c r="D108" s="22" t="s">
        <v>14</v>
      </c>
      <c r="E108" s="23" t="s">
        <v>15</v>
      </c>
      <c r="F108" s="19" t="s">
        <v>16</v>
      </c>
      <c r="G108" s="24">
        <v>3.85</v>
      </c>
      <c r="H108" s="25">
        <v>1</v>
      </c>
      <c r="I108" s="36" t="s">
        <v>34</v>
      </c>
      <c r="J108" s="37">
        <v>1590</v>
      </c>
      <c r="K108" s="24">
        <f t="shared" si="2"/>
        <v>6121.5</v>
      </c>
    </row>
    <row r="109" s="2" customFormat="1" ht="54.6" customHeight="1" spans="1:11">
      <c r="A109" s="19"/>
      <c r="B109" s="20"/>
      <c r="C109" s="19"/>
      <c r="D109" s="22"/>
      <c r="E109" s="23" t="s">
        <v>18</v>
      </c>
      <c r="F109" s="19" t="s">
        <v>16</v>
      </c>
      <c r="G109" s="24">
        <f t="shared" si="3"/>
        <v>3.85</v>
      </c>
      <c r="H109" s="25">
        <v>1</v>
      </c>
      <c r="I109" s="36"/>
      <c r="J109" s="37">
        <v>1080</v>
      </c>
      <c r="K109" s="24">
        <f t="shared" si="2"/>
        <v>4158</v>
      </c>
    </row>
    <row r="110" s="2" customFormat="1" ht="54.6" customHeight="1" spans="1:11">
      <c r="A110" s="19"/>
      <c r="B110" s="20"/>
      <c r="C110" s="19"/>
      <c r="D110" s="22"/>
      <c r="E110" s="23" t="s">
        <v>19</v>
      </c>
      <c r="F110" s="19" t="s">
        <v>16</v>
      </c>
      <c r="G110" s="24">
        <v>3.85</v>
      </c>
      <c r="H110" s="25">
        <v>1</v>
      </c>
      <c r="I110" s="36"/>
      <c r="J110" s="37">
        <v>2820</v>
      </c>
      <c r="K110" s="24">
        <f t="shared" si="2"/>
        <v>10857</v>
      </c>
    </row>
    <row r="111" s="2" customFormat="1" ht="54.6" customHeight="1" spans="1:11">
      <c r="A111" s="19"/>
      <c r="B111" s="20"/>
      <c r="C111" s="19"/>
      <c r="D111" s="22"/>
      <c r="E111" s="23" t="s">
        <v>20</v>
      </c>
      <c r="F111" s="19" t="s">
        <v>16</v>
      </c>
      <c r="G111" s="24">
        <f t="shared" ref="G111:G116" si="4">G110</f>
        <v>3.85</v>
      </c>
      <c r="H111" s="25">
        <v>1</v>
      </c>
      <c r="I111" s="36"/>
      <c r="J111" s="37">
        <v>1440</v>
      </c>
      <c r="K111" s="24">
        <f t="shared" si="2"/>
        <v>5544</v>
      </c>
    </row>
    <row r="112" s="2" customFormat="1" ht="24.6" customHeight="1" spans="1:11">
      <c r="A112" s="26"/>
      <c r="B112" s="27"/>
      <c r="C112" s="27"/>
      <c r="D112" s="28"/>
      <c r="E112" s="29"/>
      <c r="F112" s="30"/>
      <c r="G112" s="24"/>
      <c r="H112" s="25"/>
      <c r="I112" s="38"/>
      <c r="J112" s="37"/>
      <c r="K112" s="24"/>
    </row>
    <row r="113" s="2" customFormat="1" ht="54.6" customHeight="1" spans="1:11">
      <c r="A113" s="19">
        <v>18</v>
      </c>
      <c r="B113" s="20" t="s">
        <v>57</v>
      </c>
      <c r="C113" s="19"/>
      <c r="D113" s="22" t="s">
        <v>14</v>
      </c>
      <c r="E113" s="23" t="s">
        <v>15</v>
      </c>
      <c r="F113" s="19" t="s">
        <v>16</v>
      </c>
      <c r="G113" s="24">
        <v>2.8</v>
      </c>
      <c r="H113" s="25">
        <v>1</v>
      </c>
      <c r="I113" s="36" t="s">
        <v>34</v>
      </c>
      <c r="J113" s="37">
        <v>1590</v>
      </c>
      <c r="K113" s="24">
        <f t="shared" si="2"/>
        <v>4452</v>
      </c>
    </row>
    <row r="114" s="2" customFormat="1" ht="54.6" customHeight="1" spans="1:11">
      <c r="A114" s="19"/>
      <c r="B114" s="20"/>
      <c r="C114" s="19"/>
      <c r="D114" s="22"/>
      <c r="E114" s="23" t="s">
        <v>18</v>
      </c>
      <c r="F114" s="19" t="s">
        <v>16</v>
      </c>
      <c r="G114" s="24">
        <f t="shared" si="4"/>
        <v>2.8</v>
      </c>
      <c r="H114" s="25">
        <v>1</v>
      </c>
      <c r="I114" s="36"/>
      <c r="J114" s="37">
        <v>1080</v>
      </c>
      <c r="K114" s="24">
        <f t="shared" si="2"/>
        <v>3024</v>
      </c>
    </row>
    <row r="115" s="2" customFormat="1" ht="54.6" customHeight="1" spans="1:11">
      <c r="A115" s="19"/>
      <c r="B115" s="20"/>
      <c r="C115" s="19"/>
      <c r="D115" s="22"/>
      <c r="E115" s="23" t="s">
        <v>19</v>
      </c>
      <c r="F115" s="19" t="s">
        <v>16</v>
      </c>
      <c r="G115" s="24">
        <v>2.8</v>
      </c>
      <c r="H115" s="25">
        <v>1</v>
      </c>
      <c r="I115" s="36"/>
      <c r="J115" s="37">
        <v>2820</v>
      </c>
      <c r="K115" s="24">
        <f t="shared" si="2"/>
        <v>7896</v>
      </c>
    </row>
    <row r="116" s="2" customFormat="1" ht="54.6" customHeight="1" spans="1:11">
      <c r="A116" s="19"/>
      <c r="B116" s="20"/>
      <c r="C116" s="19"/>
      <c r="D116" s="22"/>
      <c r="E116" s="23" t="s">
        <v>20</v>
      </c>
      <c r="F116" s="19" t="s">
        <v>16</v>
      </c>
      <c r="G116" s="24">
        <f t="shared" si="4"/>
        <v>2.8</v>
      </c>
      <c r="H116" s="25">
        <v>1</v>
      </c>
      <c r="I116" s="36"/>
      <c r="J116" s="37">
        <v>1440</v>
      </c>
      <c r="K116" s="24">
        <f t="shared" si="2"/>
        <v>4032</v>
      </c>
    </row>
    <row r="117" s="2" customFormat="1" ht="24.6" customHeight="1" spans="1:11">
      <c r="A117" s="26"/>
      <c r="B117" s="27"/>
      <c r="C117" s="27"/>
      <c r="D117" s="28"/>
      <c r="E117" s="29"/>
      <c r="F117" s="30"/>
      <c r="G117" s="24"/>
      <c r="H117" s="25"/>
      <c r="I117" s="38"/>
      <c r="J117" s="37"/>
      <c r="K117" s="24"/>
    </row>
    <row r="118" s="2" customFormat="1" ht="42.6" customHeight="1" spans="1:11">
      <c r="A118" s="19">
        <v>19</v>
      </c>
      <c r="B118" s="20" t="s">
        <v>45</v>
      </c>
      <c r="C118" s="19"/>
      <c r="D118" s="22" t="s">
        <v>14</v>
      </c>
      <c r="E118" s="23" t="s">
        <v>15</v>
      </c>
      <c r="F118" s="19" t="s">
        <v>16</v>
      </c>
      <c r="G118" s="24">
        <v>6.83</v>
      </c>
      <c r="H118" s="25">
        <v>1</v>
      </c>
      <c r="I118" s="36" t="s">
        <v>58</v>
      </c>
      <c r="J118" s="37">
        <v>1590</v>
      </c>
      <c r="K118" s="24">
        <f t="shared" si="2"/>
        <v>10859.7</v>
      </c>
    </row>
    <row r="119" s="2" customFormat="1" ht="42.6" customHeight="1" spans="1:11">
      <c r="A119" s="19"/>
      <c r="B119" s="20"/>
      <c r="C119" s="19"/>
      <c r="D119" s="22"/>
      <c r="E119" s="23" t="s">
        <v>18</v>
      </c>
      <c r="F119" s="19" t="s">
        <v>16</v>
      </c>
      <c r="G119" s="24">
        <f>G118</f>
        <v>6.83</v>
      </c>
      <c r="H119" s="25">
        <v>1</v>
      </c>
      <c r="I119" s="36"/>
      <c r="J119" s="37">
        <v>1080</v>
      </c>
      <c r="K119" s="24">
        <f t="shared" si="2"/>
        <v>7376.4</v>
      </c>
    </row>
    <row r="120" s="2" customFormat="1" ht="42.6" customHeight="1" spans="1:11">
      <c r="A120" s="19"/>
      <c r="B120" s="20"/>
      <c r="C120" s="19"/>
      <c r="D120" s="22"/>
      <c r="E120" s="23" t="s">
        <v>19</v>
      </c>
      <c r="F120" s="19" t="s">
        <v>16</v>
      </c>
      <c r="G120" s="24">
        <v>7.16</v>
      </c>
      <c r="H120" s="25">
        <v>1</v>
      </c>
      <c r="I120" s="36"/>
      <c r="J120" s="37">
        <v>2820</v>
      </c>
      <c r="K120" s="24">
        <f t="shared" si="2"/>
        <v>20191.2</v>
      </c>
    </row>
    <row r="121" s="2" customFormat="1" ht="42.6" customHeight="1" spans="1:11">
      <c r="A121" s="19"/>
      <c r="B121" s="20"/>
      <c r="C121" s="19"/>
      <c r="D121" s="22"/>
      <c r="E121" s="23" t="s">
        <v>20</v>
      </c>
      <c r="F121" s="19" t="s">
        <v>16</v>
      </c>
      <c r="G121" s="24">
        <f>G120</f>
        <v>7.16</v>
      </c>
      <c r="H121" s="25">
        <v>1</v>
      </c>
      <c r="I121" s="36"/>
      <c r="J121" s="37">
        <v>1440</v>
      </c>
      <c r="K121" s="24">
        <f t="shared" si="2"/>
        <v>10310.4</v>
      </c>
    </row>
    <row r="122" s="2" customFormat="1" ht="42.6" customHeight="1" spans="1:11">
      <c r="A122" s="19"/>
      <c r="B122" s="20"/>
      <c r="C122" s="19"/>
      <c r="D122" s="22"/>
      <c r="E122" s="23" t="s">
        <v>21</v>
      </c>
      <c r="F122" s="19" t="s">
        <v>22</v>
      </c>
      <c r="G122" s="24">
        <v>1</v>
      </c>
      <c r="H122" s="25">
        <v>1</v>
      </c>
      <c r="I122" s="36"/>
      <c r="J122" s="37">
        <v>2490</v>
      </c>
      <c r="K122" s="24">
        <f t="shared" si="2"/>
        <v>2490</v>
      </c>
    </row>
    <row r="123" s="2" customFormat="1" ht="42.6" customHeight="1" spans="1:11">
      <c r="A123" s="19"/>
      <c r="B123" s="20"/>
      <c r="C123" s="19"/>
      <c r="D123" s="22"/>
      <c r="E123" s="23" t="s">
        <v>59</v>
      </c>
      <c r="F123" s="19" t="s">
        <v>16</v>
      </c>
      <c r="G123" s="24">
        <v>0.8</v>
      </c>
      <c r="H123" s="25">
        <v>1</v>
      </c>
      <c r="I123" s="36"/>
      <c r="J123" s="37">
        <v>4500</v>
      </c>
      <c r="K123" s="24">
        <f t="shared" si="2"/>
        <v>3600</v>
      </c>
    </row>
    <row r="124" s="2" customFormat="1" ht="42.6" customHeight="1" spans="1:11">
      <c r="A124" s="19"/>
      <c r="B124" s="20"/>
      <c r="C124" s="19"/>
      <c r="D124" s="22"/>
      <c r="E124" s="23" t="s">
        <v>60</v>
      </c>
      <c r="F124" s="19" t="s">
        <v>22</v>
      </c>
      <c r="G124" s="24">
        <v>1</v>
      </c>
      <c r="H124" s="25">
        <v>1</v>
      </c>
      <c r="I124" s="36"/>
      <c r="J124" s="37">
        <v>8700</v>
      </c>
      <c r="K124" s="24">
        <f t="shared" si="2"/>
        <v>8700</v>
      </c>
    </row>
    <row r="125" s="2" customFormat="1" ht="24.6" customHeight="1" spans="1:11">
      <c r="A125" s="26"/>
      <c r="B125" s="27"/>
      <c r="C125" s="27"/>
      <c r="D125" s="28"/>
      <c r="E125" s="29"/>
      <c r="F125" s="30"/>
      <c r="G125" s="24"/>
      <c r="H125" s="25"/>
      <c r="I125" s="38"/>
      <c r="J125" s="37"/>
      <c r="K125" s="24"/>
    </row>
    <row r="126" s="2" customFormat="1" ht="144.95" customHeight="1" spans="1:11">
      <c r="A126" s="19">
        <v>20</v>
      </c>
      <c r="B126" s="20" t="s">
        <v>61</v>
      </c>
      <c r="C126" s="19"/>
      <c r="D126" s="22" t="s">
        <v>24</v>
      </c>
      <c r="E126" s="23" t="s">
        <v>25</v>
      </c>
      <c r="F126" s="19" t="s">
        <v>16</v>
      </c>
      <c r="G126" s="24">
        <v>2.5</v>
      </c>
      <c r="H126" s="25">
        <v>2</v>
      </c>
      <c r="I126" s="36" t="s">
        <v>36</v>
      </c>
      <c r="J126" s="37">
        <v>4350</v>
      </c>
      <c r="K126" s="24">
        <f t="shared" si="2"/>
        <v>21750</v>
      </c>
    </row>
    <row r="127" s="2" customFormat="1" ht="24.6" customHeight="1" spans="1:11">
      <c r="A127" s="26"/>
      <c r="B127" s="27"/>
      <c r="C127" s="27"/>
      <c r="D127" s="28"/>
      <c r="E127" s="29"/>
      <c r="F127" s="30"/>
      <c r="G127" s="24"/>
      <c r="H127" s="25"/>
      <c r="I127" s="38"/>
      <c r="J127" s="37"/>
      <c r="K127" s="24"/>
    </row>
    <row r="128" s="2" customFormat="1" ht="144.95" customHeight="1" spans="1:11">
      <c r="A128" s="19">
        <v>21</v>
      </c>
      <c r="B128" s="20" t="s">
        <v>62</v>
      </c>
      <c r="C128" s="19"/>
      <c r="D128" s="22" t="s">
        <v>63</v>
      </c>
      <c r="E128" s="23" t="s">
        <v>64</v>
      </c>
      <c r="F128" s="19" t="s">
        <v>16</v>
      </c>
      <c r="G128" s="24">
        <v>4</v>
      </c>
      <c r="H128" s="25">
        <v>1</v>
      </c>
      <c r="I128" s="36" t="s">
        <v>36</v>
      </c>
      <c r="J128" s="37">
        <v>4050</v>
      </c>
      <c r="K128" s="24">
        <f t="shared" si="2"/>
        <v>16200</v>
      </c>
    </row>
    <row r="129" s="2" customFormat="1" ht="24.6" customHeight="1" spans="1:11">
      <c r="A129" s="26"/>
      <c r="B129" s="27"/>
      <c r="C129" s="27"/>
      <c r="D129" s="28"/>
      <c r="E129" s="29"/>
      <c r="F129" s="30"/>
      <c r="G129" s="24"/>
      <c r="H129" s="25"/>
      <c r="I129" s="38"/>
      <c r="J129" s="37"/>
      <c r="K129" s="24"/>
    </row>
    <row r="130" s="2" customFormat="1" ht="144.95" customHeight="1" spans="1:11">
      <c r="A130" s="19">
        <v>22</v>
      </c>
      <c r="B130" s="20" t="s">
        <v>35</v>
      </c>
      <c r="C130" s="19"/>
      <c r="D130" s="22" t="s">
        <v>24</v>
      </c>
      <c r="E130" s="23" t="s">
        <v>25</v>
      </c>
      <c r="F130" s="19" t="s">
        <v>16</v>
      </c>
      <c r="G130" s="24">
        <v>2.3</v>
      </c>
      <c r="H130" s="25">
        <v>1</v>
      </c>
      <c r="I130" s="36" t="s">
        <v>36</v>
      </c>
      <c r="J130" s="37">
        <v>4350</v>
      </c>
      <c r="K130" s="24">
        <f t="shared" si="2"/>
        <v>10005</v>
      </c>
    </row>
    <row r="131" s="2" customFormat="1" ht="24.6" customHeight="1" spans="1:11">
      <c r="A131" s="26"/>
      <c r="B131" s="27"/>
      <c r="C131" s="27"/>
      <c r="D131" s="28"/>
      <c r="E131" s="29"/>
      <c r="F131" s="30"/>
      <c r="G131" s="24"/>
      <c r="H131" s="25"/>
      <c r="I131" s="38"/>
      <c r="J131" s="37"/>
      <c r="K131" s="24"/>
    </row>
    <row r="132" s="2" customFormat="1" ht="144.95" customHeight="1" spans="1:11">
      <c r="A132" s="19">
        <v>23</v>
      </c>
      <c r="B132" s="20" t="s">
        <v>35</v>
      </c>
      <c r="C132" s="19"/>
      <c r="D132" s="22" t="s">
        <v>24</v>
      </c>
      <c r="E132" s="23" t="s">
        <v>25</v>
      </c>
      <c r="F132" s="19" t="s">
        <v>16</v>
      </c>
      <c r="G132" s="24">
        <v>2.4</v>
      </c>
      <c r="H132" s="25">
        <v>1</v>
      </c>
      <c r="I132" s="36" t="s">
        <v>36</v>
      </c>
      <c r="J132" s="37">
        <v>4350</v>
      </c>
      <c r="K132" s="24">
        <f t="shared" si="2"/>
        <v>10440</v>
      </c>
    </row>
    <row r="133" s="2" customFormat="1" ht="24.6" customHeight="1" spans="1:11">
      <c r="A133" s="26"/>
      <c r="B133" s="27"/>
      <c r="C133" s="27"/>
      <c r="D133" s="28"/>
      <c r="E133" s="29"/>
      <c r="F133" s="30"/>
      <c r="G133" s="24"/>
      <c r="H133" s="25"/>
      <c r="I133" s="38"/>
      <c r="J133" s="37"/>
      <c r="K133" s="24"/>
    </row>
    <row r="134" s="2" customFormat="1" ht="144.95" customHeight="1" spans="1:11">
      <c r="A134" s="19">
        <v>24</v>
      </c>
      <c r="B134" s="20" t="s">
        <v>35</v>
      </c>
      <c r="C134" s="19"/>
      <c r="D134" s="22" t="s">
        <v>24</v>
      </c>
      <c r="E134" s="23" t="s">
        <v>25</v>
      </c>
      <c r="F134" s="19" t="s">
        <v>16</v>
      </c>
      <c r="G134" s="24">
        <v>1.85</v>
      </c>
      <c r="H134" s="25">
        <v>1</v>
      </c>
      <c r="I134" s="36" t="s">
        <v>36</v>
      </c>
      <c r="J134" s="37">
        <v>4350</v>
      </c>
      <c r="K134" s="24">
        <f t="shared" ref="K134:K196" si="5">J134*G134*H134</f>
        <v>8047.5</v>
      </c>
    </row>
    <row r="135" s="2" customFormat="1" ht="24.6" customHeight="1" spans="1:11">
      <c r="A135" s="26"/>
      <c r="B135" s="27"/>
      <c r="C135" s="27"/>
      <c r="D135" s="28"/>
      <c r="E135" s="29"/>
      <c r="F135" s="30"/>
      <c r="G135" s="24"/>
      <c r="H135" s="25"/>
      <c r="I135" s="38"/>
      <c r="J135" s="37"/>
      <c r="K135" s="24"/>
    </row>
    <row r="136" s="2" customFormat="1" ht="24.6" customHeight="1" spans="1:11">
      <c r="A136" s="26"/>
      <c r="B136" s="27" t="s">
        <v>38</v>
      </c>
      <c r="C136" s="27"/>
      <c r="D136" s="28"/>
      <c r="E136" s="29"/>
      <c r="F136" s="30"/>
      <c r="G136" s="24"/>
      <c r="H136" s="25"/>
      <c r="I136" s="38"/>
      <c r="J136" s="37"/>
      <c r="K136" s="24">
        <f>SUM(K46:K135)</f>
        <v>509333.7</v>
      </c>
    </row>
    <row r="137" s="4" customFormat="1" ht="24.6" customHeight="1" spans="1:11">
      <c r="A137" s="17" t="s">
        <v>65</v>
      </c>
      <c r="B137" s="17"/>
      <c r="C137" s="17"/>
      <c r="D137" s="18"/>
      <c r="E137" s="18"/>
      <c r="F137" s="17"/>
      <c r="G137" s="17"/>
      <c r="H137" s="18"/>
      <c r="I137" s="18"/>
      <c r="J137" s="37"/>
      <c r="K137" s="24"/>
    </row>
    <row r="138" s="2" customFormat="1" ht="54.6" customHeight="1" spans="1:11">
      <c r="A138" s="19">
        <v>1</v>
      </c>
      <c r="B138" s="20" t="s">
        <v>66</v>
      </c>
      <c r="C138" s="19"/>
      <c r="D138" s="22" t="s">
        <v>14</v>
      </c>
      <c r="E138" s="23" t="s">
        <v>15</v>
      </c>
      <c r="F138" s="19" t="s">
        <v>16</v>
      </c>
      <c r="G138" s="24">
        <v>2</v>
      </c>
      <c r="H138" s="25">
        <v>3</v>
      </c>
      <c r="I138" s="36" t="s">
        <v>17</v>
      </c>
      <c r="J138" s="37">
        <v>1590</v>
      </c>
      <c r="K138" s="24">
        <f t="shared" si="5"/>
        <v>9540</v>
      </c>
    </row>
    <row r="139" s="2" customFormat="1" ht="54.6" customHeight="1" spans="1:11">
      <c r="A139" s="19"/>
      <c r="B139" s="20"/>
      <c r="C139" s="19"/>
      <c r="D139" s="22"/>
      <c r="E139" s="23" t="s">
        <v>18</v>
      </c>
      <c r="F139" s="19" t="s">
        <v>16</v>
      </c>
      <c r="G139" s="24">
        <f>G138</f>
        <v>2</v>
      </c>
      <c r="H139" s="25">
        <v>3</v>
      </c>
      <c r="I139" s="36"/>
      <c r="J139" s="37">
        <v>1080</v>
      </c>
      <c r="K139" s="24">
        <f t="shared" si="5"/>
        <v>6480</v>
      </c>
    </row>
    <row r="140" s="2" customFormat="1" ht="54.6" customHeight="1" spans="1:11">
      <c r="A140" s="19"/>
      <c r="B140" s="20"/>
      <c r="C140" s="19"/>
      <c r="D140" s="22"/>
      <c r="E140" s="23" t="s">
        <v>19</v>
      </c>
      <c r="F140" s="19" t="s">
        <v>16</v>
      </c>
      <c r="G140" s="24">
        <v>2</v>
      </c>
      <c r="H140" s="25">
        <v>3</v>
      </c>
      <c r="I140" s="36"/>
      <c r="J140" s="37">
        <v>2820</v>
      </c>
      <c r="K140" s="24">
        <f t="shared" si="5"/>
        <v>16920</v>
      </c>
    </row>
    <row r="141" s="2" customFormat="1" ht="54.6" customHeight="1" spans="1:11">
      <c r="A141" s="19"/>
      <c r="B141" s="20"/>
      <c r="C141" s="19"/>
      <c r="D141" s="22"/>
      <c r="E141" s="23" t="s">
        <v>20</v>
      </c>
      <c r="F141" s="19" t="s">
        <v>16</v>
      </c>
      <c r="G141" s="24">
        <f>G140</f>
        <v>2</v>
      </c>
      <c r="H141" s="25">
        <v>3</v>
      </c>
      <c r="I141" s="36"/>
      <c r="J141" s="37">
        <v>1440</v>
      </c>
      <c r="K141" s="24">
        <f t="shared" si="5"/>
        <v>8640</v>
      </c>
    </row>
    <row r="142" s="2" customFormat="1" ht="54.6" customHeight="1" spans="1:11">
      <c r="A142" s="19"/>
      <c r="B142" s="20"/>
      <c r="C142" s="19"/>
      <c r="D142" s="22"/>
      <c r="E142" s="23" t="s">
        <v>21</v>
      </c>
      <c r="F142" s="19" t="s">
        <v>22</v>
      </c>
      <c r="G142" s="24">
        <v>1</v>
      </c>
      <c r="H142" s="25">
        <v>3</v>
      </c>
      <c r="I142" s="36"/>
      <c r="J142" s="37">
        <v>2490</v>
      </c>
      <c r="K142" s="24">
        <f t="shared" si="5"/>
        <v>7470</v>
      </c>
    </row>
    <row r="143" s="2" customFormat="1" ht="24.6" customHeight="1" spans="1:11">
      <c r="A143" s="26"/>
      <c r="B143" s="27"/>
      <c r="C143" s="27"/>
      <c r="D143" s="28"/>
      <c r="E143" s="29"/>
      <c r="F143" s="30"/>
      <c r="G143" s="24"/>
      <c r="H143" s="25"/>
      <c r="I143" s="38"/>
      <c r="J143" s="37"/>
      <c r="K143" s="24"/>
    </row>
    <row r="144" s="2" customFormat="1" ht="144.95" customHeight="1" spans="1:11">
      <c r="A144" s="19">
        <v>2</v>
      </c>
      <c r="B144" s="20" t="s">
        <v>67</v>
      </c>
      <c r="C144" s="19"/>
      <c r="D144" s="22" t="s">
        <v>24</v>
      </c>
      <c r="E144" s="23" t="s">
        <v>25</v>
      </c>
      <c r="F144" s="19" t="s">
        <v>16</v>
      </c>
      <c r="G144" s="24">
        <v>1.8</v>
      </c>
      <c r="H144" s="25">
        <v>8</v>
      </c>
      <c r="I144" s="36" t="s">
        <v>36</v>
      </c>
      <c r="J144" s="37">
        <v>4350</v>
      </c>
      <c r="K144" s="24">
        <f t="shared" si="5"/>
        <v>62640</v>
      </c>
    </row>
    <row r="145" s="2" customFormat="1" ht="24.6" customHeight="1" spans="1:11">
      <c r="A145" s="26"/>
      <c r="B145" s="27"/>
      <c r="C145" s="27"/>
      <c r="D145" s="28"/>
      <c r="E145" s="29"/>
      <c r="F145" s="30"/>
      <c r="G145" s="24"/>
      <c r="H145" s="25"/>
      <c r="I145" s="38"/>
      <c r="J145" s="37"/>
      <c r="K145" s="24"/>
    </row>
    <row r="146" s="2" customFormat="1" ht="54.6" customHeight="1" spans="1:11">
      <c r="A146" s="19">
        <v>3</v>
      </c>
      <c r="B146" s="20" t="s">
        <v>68</v>
      </c>
      <c r="C146" s="19"/>
      <c r="D146" s="22" t="s">
        <v>14</v>
      </c>
      <c r="E146" s="23" t="s">
        <v>15</v>
      </c>
      <c r="F146" s="19" t="s">
        <v>16</v>
      </c>
      <c r="G146" s="24">
        <v>2.4</v>
      </c>
      <c r="H146" s="25">
        <v>9</v>
      </c>
      <c r="I146" s="36" t="s">
        <v>17</v>
      </c>
      <c r="J146" s="37">
        <v>1590</v>
      </c>
      <c r="K146" s="24">
        <f t="shared" si="5"/>
        <v>34344</v>
      </c>
    </row>
    <row r="147" s="2" customFormat="1" ht="54.6" customHeight="1" spans="1:11">
      <c r="A147" s="19"/>
      <c r="B147" s="20"/>
      <c r="C147" s="19"/>
      <c r="D147" s="22"/>
      <c r="E147" s="23" t="s">
        <v>18</v>
      </c>
      <c r="F147" s="19" t="s">
        <v>16</v>
      </c>
      <c r="G147" s="24">
        <f>G146</f>
        <v>2.4</v>
      </c>
      <c r="H147" s="25">
        <v>9</v>
      </c>
      <c r="I147" s="36"/>
      <c r="J147" s="37">
        <v>1080</v>
      </c>
      <c r="K147" s="24">
        <f t="shared" si="5"/>
        <v>23328</v>
      </c>
    </row>
    <row r="148" s="2" customFormat="1" ht="54.6" customHeight="1" spans="1:11">
      <c r="A148" s="19"/>
      <c r="B148" s="20"/>
      <c r="C148" s="19"/>
      <c r="D148" s="22"/>
      <c r="E148" s="23" t="s">
        <v>19</v>
      </c>
      <c r="F148" s="19" t="s">
        <v>16</v>
      </c>
      <c r="G148" s="24">
        <v>2.4</v>
      </c>
      <c r="H148" s="25">
        <v>9</v>
      </c>
      <c r="I148" s="36"/>
      <c r="J148" s="37">
        <v>2820</v>
      </c>
      <c r="K148" s="24">
        <f t="shared" si="5"/>
        <v>60912</v>
      </c>
    </row>
    <row r="149" s="2" customFormat="1" ht="54.6" customHeight="1" spans="1:11">
      <c r="A149" s="19"/>
      <c r="B149" s="20"/>
      <c r="C149" s="19"/>
      <c r="D149" s="22"/>
      <c r="E149" s="23" t="s">
        <v>20</v>
      </c>
      <c r="F149" s="19" t="s">
        <v>16</v>
      </c>
      <c r="G149" s="24">
        <f>G148</f>
        <v>2.4</v>
      </c>
      <c r="H149" s="25">
        <v>9</v>
      </c>
      <c r="I149" s="36"/>
      <c r="J149" s="37">
        <v>1440</v>
      </c>
      <c r="K149" s="24">
        <f t="shared" si="5"/>
        <v>31104</v>
      </c>
    </row>
    <row r="150" s="2" customFormat="1" ht="54.6" customHeight="1" spans="1:11">
      <c r="A150" s="19"/>
      <c r="B150" s="20"/>
      <c r="C150" s="19"/>
      <c r="D150" s="22"/>
      <c r="E150" s="23" t="s">
        <v>21</v>
      </c>
      <c r="F150" s="19" t="s">
        <v>22</v>
      </c>
      <c r="G150" s="24">
        <v>1</v>
      </c>
      <c r="H150" s="25">
        <v>9</v>
      </c>
      <c r="I150" s="36"/>
      <c r="J150" s="37">
        <v>2490</v>
      </c>
      <c r="K150" s="24">
        <f t="shared" si="5"/>
        <v>22410</v>
      </c>
    </row>
    <row r="151" s="2" customFormat="1" ht="24.6" customHeight="1" spans="1:11">
      <c r="A151" s="26"/>
      <c r="B151" s="27"/>
      <c r="C151" s="27"/>
      <c r="D151" s="28"/>
      <c r="E151" s="29"/>
      <c r="F151" s="30"/>
      <c r="G151" s="24"/>
      <c r="H151" s="25"/>
      <c r="I151" s="38"/>
      <c r="J151" s="37"/>
      <c r="K151" s="24"/>
    </row>
    <row r="152" s="2" customFormat="1" ht="95.1" customHeight="1" spans="1:11">
      <c r="A152" s="19">
        <v>4</v>
      </c>
      <c r="B152" s="20" t="s">
        <v>46</v>
      </c>
      <c r="C152" s="19"/>
      <c r="D152" s="22" t="s">
        <v>69</v>
      </c>
      <c r="E152" s="23" t="s">
        <v>48</v>
      </c>
      <c r="F152" s="19" t="s">
        <v>16</v>
      </c>
      <c r="G152" s="24">
        <v>3</v>
      </c>
      <c r="H152" s="25">
        <v>1</v>
      </c>
      <c r="I152" s="36" t="s">
        <v>70</v>
      </c>
      <c r="J152" s="37">
        <v>2880</v>
      </c>
      <c r="K152" s="24">
        <f t="shared" si="5"/>
        <v>8640</v>
      </c>
    </row>
    <row r="153" s="2" customFormat="1" ht="95.1" customHeight="1" spans="1:11">
      <c r="A153" s="19"/>
      <c r="B153" s="20"/>
      <c r="C153" s="19"/>
      <c r="D153" s="22"/>
      <c r="E153" s="23" t="s">
        <v>71</v>
      </c>
      <c r="F153" s="19" t="s">
        <v>16</v>
      </c>
      <c r="G153" s="24">
        <v>2.4</v>
      </c>
      <c r="H153" s="25">
        <v>1</v>
      </c>
      <c r="I153" s="36"/>
      <c r="J153" s="37">
        <v>4140</v>
      </c>
      <c r="K153" s="24">
        <f t="shared" si="5"/>
        <v>9936</v>
      </c>
    </row>
    <row r="154" s="2" customFormat="1" ht="24.6" customHeight="1" spans="1:11">
      <c r="A154" s="26"/>
      <c r="B154" s="27"/>
      <c r="C154" s="27"/>
      <c r="D154" s="28"/>
      <c r="E154" s="29"/>
      <c r="F154" s="30"/>
      <c r="G154" s="24"/>
      <c r="H154" s="25"/>
      <c r="I154" s="38"/>
      <c r="J154" s="37"/>
      <c r="K154" s="24"/>
    </row>
    <row r="155" s="2" customFormat="1" ht="24.6" customHeight="1" spans="1:11">
      <c r="A155" s="26"/>
      <c r="B155" s="27" t="s">
        <v>38</v>
      </c>
      <c r="C155" s="27"/>
      <c r="D155" s="28"/>
      <c r="E155" s="29"/>
      <c r="F155" s="30"/>
      <c r="G155" s="24"/>
      <c r="H155" s="25"/>
      <c r="I155" s="38"/>
      <c r="J155" s="37"/>
      <c r="K155" s="24">
        <f>SUM(K138:K154)</f>
        <v>302364</v>
      </c>
    </row>
    <row r="156" s="4" customFormat="1" ht="24.6" customHeight="1" spans="1:11">
      <c r="A156" s="17" t="s">
        <v>72</v>
      </c>
      <c r="B156" s="17"/>
      <c r="C156" s="17"/>
      <c r="D156" s="18"/>
      <c r="E156" s="18"/>
      <c r="F156" s="17"/>
      <c r="G156" s="17"/>
      <c r="H156" s="18"/>
      <c r="I156" s="18"/>
      <c r="J156" s="37"/>
      <c r="K156" s="24"/>
    </row>
    <row r="157" s="2" customFormat="1" ht="99.6" customHeight="1" spans="1:11">
      <c r="A157" s="19">
        <v>1</v>
      </c>
      <c r="B157" s="19" t="s">
        <v>73</v>
      </c>
      <c r="C157" s="19"/>
      <c r="D157" s="22" t="s">
        <v>14</v>
      </c>
      <c r="E157" s="23" t="s">
        <v>19</v>
      </c>
      <c r="F157" s="19" t="s">
        <v>16</v>
      </c>
      <c r="G157" s="24">
        <v>4.8</v>
      </c>
      <c r="H157" s="25">
        <v>1</v>
      </c>
      <c r="I157" s="36" t="s">
        <v>34</v>
      </c>
      <c r="J157" s="37">
        <v>2820</v>
      </c>
      <c r="K157" s="24">
        <f t="shared" si="5"/>
        <v>13536</v>
      </c>
    </row>
    <row r="158" s="2" customFormat="1" ht="99.6" customHeight="1" spans="1:11">
      <c r="A158" s="19"/>
      <c r="B158" s="19"/>
      <c r="C158" s="19"/>
      <c r="D158" s="22"/>
      <c r="E158" s="23" t="s">
        <v>20</v>
      </c>
      <c r="F158" s="19" t="s">
        <v>16</v>
      </c>
      <c r="G158" s="24">
        <f>G157</f>
        <v>4.8</v>
      </c>
      <c r="H158" s="25">
        <v>1</v>
      </c>
      <c r="I158" s="36"/>
      <c r="J158" s="37">
        <v>1440</v>
      </c>
      <c r="K158" s="24">
        <f t="shared" si="5"/>
        <v>6912</v>
      </c>
    </row>
    <row r="159" s="2" customFormat="1" ht="24.6" customHeight="1" spans="1:11">
      <c r="A159" s="26"/>
      <c r="B159" s="27"/>
      <c r="C159" s="27"/>
      <c r="D159" s="28"/>
      <c r="E159" s="29"/>
      <c r="F159" s="30"/>
      <c r="G159" s="24"/>
      <c r="H159" s="25"/>
      <c r="I159" s="38"/>
      <c r="J159" s="37"/>
      <c r="K159" s="24"/>
    </row>
    <row r="160" s="2" customFormat="1" ht="24.6" customHeight="1" spans="1:11">
      <c r="A160" s="26"/>
      <c r="B160" s="27" t="s">
        <v>38</v>
      </c>
      <c r="C160" s="27"/>
      <c r="D160" s="28"/>
      <c r="E160" s="29"/>
      <c r="F160" s="30"/>
      <c r="G160" s="24"/>
      <c r="H160" s="25"/>
      <c r="I160" s="38"/>
      <c r="J160" s="37"/>
      <c r="K160" s="24">
        <f>SUM(K157:K159)</f>
        <v>20448</v>
      </c>
    </row>
    <row r="161" s="4" customFormat="1" ht="24.6" customHeight="1" spans="1:11">
      <c r="A161" s="17" t="s">
        <v>74</v>
      </c>
      <c r="B161" s="17"/>
      <c r="C161" s="17"/>
      <c r="D161" s="18"/>
      <c r="E161" s="18"/>
      <c r="F161" s="17"/>
      <c r="G161" s="17"/>
      <c r="H161" s="18"/>
      <c r="I161" s="18"/>
      <c r="J161" s="37"/>
      <c r="K161" s="24"/>
    </row>
    <row r="162" s="2" customFormat="1" ht="48" customHeight="1" spans="1:11">
      <c r="A162" s="19">
        <v>1</v>
      </c>
      <c r="B162" s="20" t="s">
        <v>75</v>
      </c>
      <c r="C162" s="19"/>
      <c r="D162" s="22" t="s">
        <v>76</v>
      </c>
      <c r="E162" s="23" t="s">
        <v>77</v>
      </c>
      <c r="F162" s="19" t="s">
        <v>16</v>
      </c>
      <c r="G162" s="24">
        <v>1.6</v>
      </c>
      <c r="H162" s="25">
        <v>1</v>
      </c>
      <c r="I162" s="40" t="s">
        <v>78</v>
      </c>
      <c r="J162" s="37">
        <v>6900</v>
      </c>
      <c r="K162" s="24">
        <f t="shared" si="5"/>
        <v>11040</v>
      </c>
    </row>
    <row r="163" s="2" customFormat="1" ht="48" customHeight="1" spans="1:11">
      <c r="A163" s="19"/>
      <c r="B163" s="20"/>
      <c r="C163" s="19"/>
      <c r="D163" s="22"/>
      <c r="E163" s="23" t="s">
        <v>79</v>
      </c>
      <c r="F163" s="19" t="s">
        <v>22</v>
      </c>
      <c r="G163" s="24">
        <v>2</v>
      </c>
      <c r="H163" s="25">
        <v>1</v>
      </c>
      <c r="I163" s="40"/>
      <c r="J163" s="37">
        <v>780</v>
      </c>
      <c r="K163" s="24">
        <f t="shared" si="5"/>
        <v>1560</v>
      </c>
    </row>
    <row r="164" s="2" customFormat="1" ht="48" customHeight="1" spans="1:11">
      <c r="A164" s="19"/>
      <c r="B164" s="20"/>
      <c r="C164" s="19"/>
      <c r="D164" s="22"/>
      <c r="E164" s="23" t="s">
        <v>80</v>
      </c>
      <c r="F164" s="19" t="s">
        <v>16</v>
      </c>
      <c r="G164" s="24">
        <v>0.9</v>
      </c>
      <c r="H164" s="25">
        <v>1</v>
      </c>
      <c r="I164" s="41"/>
      <c r="J164" s="37">
        <v>5700</v>
      </c>
      <c r="K164" s="24">
        <f t="shared" si="5"/>
        <v>5130</v>
      </c>
    </row>
    <row r="165" s="2" customFormat="1" ht="24.6" customHeight="1" spans="1:11">
      <c r="A165" s="26"/>
      <c r="B165" s="27"/>
      <c r="C165" s="27"/>
      <c r="D165" s="28"/>
      <c r="E165" s="29"/>
      <c r="F165" s="30"/>
      <c r="G165" s="24"/>
      <c r="H165" s="25"/>
      <c r="I165" s="38"/>
      <c r="J165" s="37"/>
      <c r="K165" s="24"/>
    </row>
    <row r="166" s="2" customFormat="1" ht="105" customHeight="1" spans="1:11">
      <c r="A166" s="19">
        <v>2</v>
      </c>
      <c r="B166" s="19" t="s">
        <v>81</v>
      </c>
      <c r="C166" s="19"/>
      <c r="D166" s="22" t="s">
        <v>42</v>
      </c>
      <c r="E166" s="23" t="s">
        <v>43</v>
      </c>
      <c r="F166" s="19" t="s">
        <v>16</v>
      </c>
      <c r="G166" s="24">
        <v>2.25</v>
      </c>
      <c r="H166" s="25">
        <v>1</v>
      </c>
      <c r="I166" s="36" t="s">
        <v>34</v>
      </c>
      <c r="J166" s="37">
        <v>4380</v>
      </c>
      <c r="K166" s="24">
        <f t="shared" si="5"/>
        <v>9855</v>
      </c>
    </row>
    <row r="167" s="2" customFormat="1" ht="105" customHeight="1" spans="1:11">
      <c r="A167" s="19"/>
      <c r="B167" s="19"/>
      <c r="C167" s="19"/>
      <c r="D167" s="22"/>
      <c r="E167" s="23" t="s">
        <v>44</v>
      </c>
      <c r="F167" s="19" t="s">
        <v>16</v>
      </c>
      <c r="G167" s="24">
        <f t="shared" ref="G167:G172" si="6">G166</f>
        <v>2.25</v>
      </c>
      <c r="H167" s="25">
        <v>1</v>
      </c>
      <c r="I167" s="36"/>
      <c r="J167" s="37">
        <v>1440</v>
      </c>
      <c r="K167" s="24">
        <f t="shared" si="5"/>
        <v>3240</v>
      </c>
    </row>
    <row r="168" s="2" customFormat="1" ht="24.6" customHeight="1" spans="1:11">
      <c r="A168" s="26"/>
      <c r="B168" s="27"/>
      <c r="C168" s="27"/>
      <c r="D168" s="28"/>
      <c r="E168" s="29"/>
      <c r="F168" s="30"/>
      <c r="G168" s="24"/>
      <c r="H168" s="25"/>
      <c r="I168" s="38"/>
      <c r="J168" s="37"/>
      <c r="K168" s="24"/>
    </row>
    <row r="169" s="2" customFormat="1" ht="54.6" customHeight="1" spans="1:11">
      <c r="A169" s="19">
        <v>3</v>
      </c>
      <c r="B169" s="20" t="s">
        <v>57</v>
      </c>
      <c r="C169" s="19"/>
      <c r="D169" s="22" t="s">
        <v>14</v>
      </c>
      <c r="E169" s="23" t="s">
        <v>15</v>
      </c>
      <c r="F169" s="19" t="s">
        <v>16</v>
      </c>
      <c r="G169" s="24">
        <v>2.4</v>
      </c>
      <c r="H169" s="25">
        <v>1</v>
      </c>
      <c r="I169" s="36" t="s">
        <v>17</v>
      </c>
      <c r="J169" s="37">
        <v>1590</v>
      </c>
      <c r="K169" s="24">
        <f t="shared" si="5"/>
        <v>3816</v>
      </c>
    </row>
    <row r="170" s="2" customFormat="1" ht="54.6" customHeight="1" spans="1:11">
      <c r="A170" s="19"/>
      <c r="B170" s="20"/>
      <c r="C170" s="19"/>
      <c r="D170" s="22"/>
      <c r="E170" s="23" t="s">
        <v>18</v>
      </c>
      <c r="F170" s="19" t="s">
        <v>16</v>
      </c>
      <c r="G170" s="24">
        <f t="shared" si="6"/>
        <v>2.4</v>
      </c>
      <c r="H170" s="25">
        <v>1</v>
      </c>
      <c r="I170" s="36"/>
      <c r="J170" s="37">
        <v>1080</v>
      </c>
      <c r="K170" s="24">
        <f t="shared" si="5"/>
        <v>2592</v>
      </c>
    </row>
    <row r="171" s="2" customFormat="1" ht="54.6" customHeight="1" spans="1:11">
      <c r="A171" s="19"/>
      <c r="B171" s="20"/>
      <c r="C171" s="19"/>
      <c r="D171" s="22"/>
      <c r="E171" s="23" t="s">
        <v>19</v>
      </c>
      <c r="F171" s="19" t="s">
        <v>16</v>
      </c>
      <c r="G171" s="24">
        <v>2.4</v>
      </c>
      <c r="H171" s="25">
        <v>1</v>
      </c>
      <c r="I171" s="36"/>
      <c r="J171" s="37">
        <v>2820</v>
      </c>
      <c r="K171" s="24">
        <f t="shared" si="5"/>
        <v>6768</v>
      </c>
    </row>
    <row r="172" s="2" customFormat="1" ht="54.6" customHeight="1" spans="1:11">
      <c r="A172" s="19"/>
      <c r="B172" s="20"/>
      <c r="C172" s="19"/>
      <c r="D172" s="22"/>
      <c r="E172" s="23" t="s">
        <v>20</v>
      </c>
      <c r="F172" s="19" t="s">
        <v>16</v>
      </c>
      <c r="G172" s="24">
        <f t="shared" si="6"/>
        <v>2.4</v>
      </c>
      <c r="H172" s="25">
        <v>1</v>
      </c>
      <c r="I172" s="36"/>
      <c r="J172" s="37">
        <v>1440</v>
      </c>
      <c r="K172" s="24">
        <f t="shared" si="5"/>
        <v>3456</v>
      </c>
    </row>
    <row r="173" s="2" customFormat="1" ht="54.6" customHeight="1" spans="1:11">
      <c r="A173" s="19"/>
      <c r="B173" s="20"/>
      <c r="C173" s="19"/>
      <c r="D173" s="22"/>
      <c r="E173" s="23" t="s">
        <v>21</v>
      </c>
      <c r="F173" s="19" t="s">
        <v>22</v>
      </c>
      <c r="G173" s="24">
        <v>1</v>
      </c>
      <c r="H173" s="25">
        <v>1</v>
      </c>
      <c r="I173" s="36"/>
      <c r="J173" s="37">
        <v>2490</v>
      </c>
      <c r="K173" s="24">
        <f t="shared" si="5"/>
        <v>2490</v>
      </c>
    </row>
    <row r="174" s="2" customFormat="1" ht="24.6" customHeight="1" spans="1:11">
      <c r="A174" s="26"/>
      <c r="B174" s="27"/>
      <c r="C174" s="27"/>
      <c r="D174" s="28"/>
      <c r="E174" s="29"/>
      <c r="F174" s="30"/>
      <c r="G174" s="24"/>
      <c r="H174" s="25"/>
      <c r="I174" s="38"/>
      <c r="J174" s="37"/>
      <c r="K174" s="24"/>
    </row>
    <row r="175" s="2" customFormat="1" ht="42.6" customHeight="1" spans="1:11">
      <c r="A175" s="19">
        <v>4</v>
      </c>
      <c r="B175" s="20" t="s">
        <v>45</v>
      </c>
      <c r="C175" s="19"/>
      <c r="D175" s="22" t="s">
        <v>14</v>
      </c>
      <c r="E175" s="23" t="s">
        <v>15</v>
      </c>
      <c r="F175" s="19" t="s">
        <v>16</v>
      </c>
      <c r="G175" s="24">
        <v>3.15</v>
      </c>
      <c r="H175" s="25">
        <v>1</v>
      </c>
      <c r="I175" s="36" t="s">
        <v>58</v>
      </c>
      <c r="J175" s="37">
        <v>1590</v>
      </c>
      <c r="K175" s="24">
        <f t="shared" si="5"/>
        <v>5008.5</v>
      </c>
    </row>
    <row r="176" s="2" customFormat="1" ht="42.6" customHeight="1" spans="1:11">
      <c r="A176" s="19"/>
      <c r="B176" s="20"/>
      <c r="C176" s="19"/>
      <c r="D176" s="22"/>
      <c r="E176" s="23" t="s">
        <v>18</v>
      </c>
      <c r="F176" s="19" t="s">
        <v>16</v>
      </c>
      <c r="G176" s="24">
        <f>G175</f>
        <v>3.15</v>
      </c>
      <c r="H176" s="25">
        <v>1</v>
      </c>
      <c r="I176" s="36"/>
      <c r="J176" s="37">
        <v>1080</v>
      </c>
      <c r="K176" s="24">
        <f t="shared" si="5"/>
        <v>3402</v>
      </c>
    </row>
    <row r="177" s="2" customFormat="1" ht="42.6" customHeight="1" spans="1:11">
      <c r="A177" s="19"/>
      <c r="B177" s="20"/>
      <c r="C177" s="19"/>
      <c r="D177" s="22"/>
      <c r="E177" s="23" t="s">
        <v>19</v>
      </c>
      <c r="F177" s="19" t="s">
        <v>16</v>
      </c>
      <c r="G177" s="24">
        <v>3.25</v>
      </c>
      <c r="H177" s="25">
        <v>1</v>
      </c>
      <c r="I177" s="36"/>
      <c r="J177" s="37">
        <v>2820</v>
      </c>
      <c r="K177" s="24">
        <f t="shared" si="5"/>
        <v>9165</v>
      </c>
    </row>
    <row r="178" s="2" customFormat="1" ht="42.6" customHeight="1" spans="1:11">
      <c r="A178" s="19"/>
      <c r="B178" s="20"/>
      <c r="C178" s="19"/>
      <c r="D178" s="22"/>
      <c r="E178" s="23" t="s">
        <v>20</v>
      </c>
      <c r="F178" s="19" t="s">
        <v>16</v>
      </c>
      <c r="G178" s="24">
        <f>G177</f>
        <v>3.25</v>
      </c>
      <c r="H178" s="25">
        <v>1</v>
      </c>
      <c r="I178" s="36"/>
      <c r="J178" s="37">
        <v>1440</v>
      </c>
      <c r="K178" s="24">
        <f t="shared" si="5"/>
        <v>4680</v>
      </c>
    </row>
    <row r="179" s="2" customFormat="1" ht="42.6" customHeight="1" spans="1:11">
      <c r="A179" s="19"/>
      <c r="B179" s="20"/>
      <c r="C179" s="19"/>
      <c r="D179" s="22"/>
      <c r="E179" s="23" t="s">
        <v>21</v>
      </c>
      <c r="F179" s="19" t="s">
        <v>22</v>
      </c>
      <c r="G179" s="24">
        <v>1</v>
      </c>
      <c r="H179" s="25">
        <v>1</v>
      </c>
      <c r="I179" s="36"/>
      <c r="J179" s="37">
        <v>2490</v>
      </c>
      <c r="K179" s="24">
        <f t="shared" si="5"/>
        <v>2490</v>
      </c>
    </row>
    <row r="180" s="2" customFormat="1" ht="42.6" customHeight="1" spans="1:11">
      <c r="A180" s="19"/>
      <c r="B180" s="20"/>
      <c r="C180" s="19"/>
      <c r="D180" s="22"/>
      <c r="E180" s="23" t="s">
        <v>59</v>
      </c>
      <c r="F180" s="19" t="s">
        <v>16</v>
      </c>
      <c r="G180" s="24">
        <v>0.8</v>
      </c>
      <c r="H180" s="25">
        <v>1</v>
      </c>
      <c r="I180" s="36"/>
      <c r="J180" s="37">
        <v>4500</v>
      </c>
      <c r="K180" s="24">
        <f t="shared" si="5"/>
        <v>3600</v>
      </c>
    </row>
    <row r="181" s="2" customFormat="1" ht="42.6" customHeight="1" spans="1:11">
      <c r="A181" s="19"/>
      <c r="B181" s="20"/>
      <c r="C181" s="19"/>
      <c r="D181" s="22"/>
      <c r="E181" s="23" t="s">
        <v>60</v>
      </c>
      <c r="F181" s="19" t="s">
        <v>22</v>
      </c>
      <c r="G181" s="24">
        <v>1</v>
      </c>
      <c r="H181" s="25">
        <v>1</v>
      </c>
      <c r="I181" s="36"/>
      <c r="J181" s="37">
        <v>8700</v>
      </c>
      <c r="K181" s="24">
        <f t="shared" si="5"/>
        <v>8700</v>
      </c>
    </row>
    <row r="182" s="2" customFormat="1" ht="24.6" customHeight="1" spans="1:11">
      <c r="A182" s="26"/>
      <c r="B182" s="27"/>
      <c r="C182" s="27"/>
      <c r="D182" s="28"/>
      <c r="E182" s="29"/>
      <c r="F182" s="30"/>
      <c r="G182" s="24"/>
      <c r="H182" s="25"/>
      <c r="I182" s="38"/>
      <c r="J182" s="37"/>
      <c r="K182" s="24"/>
    </row>
    <row r="183" s="2" customFormat="1" ht="54.6" customHeight="1" spans="1:11">
      <c r="A183" s="19">
        <v>5</v>
      </c>
      <c r="B183" s="20" t="s">
        <v>82</v>
      </c>
      <c r="C183" s="19"/>
      <c r="D183" s="22" t="s">
        <v>14</v>
      </c>
      <c r="E183" s="23" t="s">
        <v>15</v>
      </c>
      <c r="F183" s="19" t="s">
        <v>16</v>
      </c>
      <c r="G183" s="24">
        <v>1.6</v>
      </c>
      <c r="H183" s="25">
        <v>1</v>
      </c>
      <c r="I183" s="36" t="s">
        <v>17</v>
      </c>
      <c r="J183" s="37">
        <v>1590</v>
      </c>
      <c r="K183" s="24">
        <f t="shared" si="5"/>
        <v>2544</v>
      </c>
    </row>
    <row r="184" s="2" customFormat="1" ht="54.6" customHeight="1" spans="1:11">
      <c r="A184" s="19"/>
      <c r="B184" s="20"/>
      <c r="C184" s="19"/>
      <c r="D184" s="22"/>
      <c r="E184" s="23" t="s">
        <v>18</v>
      </c>
      <c r="F184" s="19" t="s">
        <v>16</v>
      </c>
      <c r="G184" s="24">
        <f>G183</f>
        <v>1.6</v>
      </c>
      <c r="H184" s="25">
        <v>1</v>
      </c>
      <c r="I184" s="36"/>
      <c r="J184" s="37">
        <v>1080</v>
      </c>
      <c r="K184" s="24">
        <f t="shared" si="5"/>
        <v>1728</v>
      </c>
    </row>
    <row r="185" s="2" customFormat="1" ht="54.6" customHeight="1" spans="1:11">
      <c r="A185" s="19"/>
      <c r="B185" s="20"/>
      <c r="C185" s="19"/>
      <c r="D185" s="22"/>
      <c r="E185" s="23" t="s">
        <v>19</v>
      </c>
      <c r="F185" s="19" t="s">
        <v>16</v>
      </c>
      <c r="G185" s="24">
        <v>1.6</v>
      </c>
      <c r="H185" s="25">
        <v>1</v>
      </c>
      <c r="I185" s="36"/>
      <c r="J185" s="37">
        <v>2820</v>
      </c>
      <c r="K185" s="24">
        <f t="shared" si="5"/>
        <v>4512</v>
      </c>
    </row>
    <row r="186" s="2" customFormat="1" ht="54.6" customHeight="1" spans="1:11">
      <c r="A186" s="19"/>
      <c r="B186" s="20"/>
      <c r="C186" s="19"/>
      <c r="D186" s="22"/>
      <c r="E186" s="23" t="s">
        <v>20</v>
      </c>
      <c r="F186" s="19" t="s">
        <v>16</v>
      </c>
      <c r="G186" s="24">
        <f>G185</f>
        <v>1.6</v>
      </c>
      <c r="H186" s="25">
        <v>1</v>
      </c>
      <c r="I186" s="36"/>
      <c r="J186" s="37">
        <v>1440</v>
      </c>
      <c r="K186" s="24">
        <f t="shared" si="5"/>
        <v>2304</v>
      </c>
    </row>
    <row r="187" s="2" customFormat="1" ht="54.6" customHeight="1" spans="1:11">
      <c r="A187" s="19"/>
      <c r="B187" s="20"/>
      <c r="C187" s="19"/>
      <c r="D187" s="22"/>
      <c r="E187" s="23" t="s">
        <v>21</v>
      </c>
      <c r="F187" s="19" t="s">
        <v>22</v>
      </c>
      <c r="G187" s="24">
        <v>1</v>
      </c>
      <c r="H187" s="25">
        <v>1</v>
      </c>
      <c r="I187" s="36"/>
      <c r="J187" s="37">
        <v>2490</v>
      </c>
      <c r="K187" s="24">
        <f t="shared" si="5"/>
        <v>2490</v>
      </c>
    </row>
    <row r="188" s="2" customFormat="1" ht="24.6" customHeight="1" spans="1:11">
      <c r="A188" s="26"/>
      <c r="B188" s="27"/>
      <c r="C188" s="27"/>
      <c r="D188" s="28"/>
      <c r="E188" s="29"/>
      <c r="F188" s="30"/>
      <c r="G188" s="24"/>
      <c r="H188" s="25"/>
      <c r="I188" s="38"/>
      <c r="J188" s="37"/>
      <c r="K188" s="24"/>
    </row>
    <row r="189" s="2" customFormat="1" ht="54.6" customHeight="1" spans="1:11">
      <c r="A189" s="19">
        <v>6</v>
      </c>
      <c r="B189" s="20" t="s">
        <v>45</v>
      </c>
      <c r="C189" s="19"/>
      <c r="D189" s="22" t="s">
        <v>14</v>
      </c>
      <c r="E189" s="23" t="s">
        <v>15</v>
      </c>
      <c r="F189" s="19" t="s">
        <v>16</v>
      </c>
      <c r="G189" s="24">
        <v>5.18</v>
      </c>
      <c r="H189" s="25">
        <v>1</v>
      </c>
      <c r="I189" s="36" t="s">
        <v>17</v>
      </c>
      <c r="J189" s="37">
        <v>1590</v>
      </c>
      <c r="K189" s="24">
        <f t="shared" si="5"/>
        <v>8236.2</v>
      </c>
    </row>
    <row r="190" s="2" customFormat="1" ht="54.6" customHeight="1" spans="1:11">
      <c r="A190" s="19"/>
      <c r="B190" s="20"/>
      <c r="C190" s="19"/>
      <c r="D190" s="22"/>
      <c r="E190" s="23" t="s">
        <v>18</v>
      </c>
      <c r="F190" s="19" t="s">
        <v>16</v>
      </c>
      <c r="G190" s="24">
        <f>G189</f>
        <v>5.18</v>
      </c>
      <c r="H190" s="25">
        <v>1</v>
      </c>
      <c r="I190" s="36"/>
      <c r="J190" s="37">
        <v>1080</v>
      </c>
      <c r="K190" s="24">
        <f t="shared" si="5"/>
        <v>5594.4</v>
      </c>
    </row>
    <row r="191" s="2" customFormat="1" ht="54.6" customHeight="1" spans="1:11">
      <c r="A191" s="19"/>
      <c r="B191" s="20"/>
      <c r="C191" s="19"/>
      <c r="D191" s="22"/>
      <c r="E191" s="23" t="s">
        <v>19</v>
      </c>
      <c r="F191" s="19" t="s">
        <v>16</v>
      </c>
      <c r="G191" s="24">
        <v>5.18</v>
      </c>
      <c r="H191" s="25">
        <v>1</v>
      </c>
      <c r="I191" s="36"/>
      <c r="J191" s="37">
        <v>2820</v>
      </c>
      <c r="K191" s="24">
        <f t="shared" si="5"/>
        <v>14607.6</v>
      </c>
    </row>
    <row r="192" s="2" customFormat="1" ht="54.6" customHeight="1" spans="1:11">
      <c r="A192" s="19"/>
      <c r="B192" s="20"/>
      <c r="C192" s="19"/>
      <c r="D192" s="22"/>
      <c r="E192" s="23" t="s">
        <v>20</v>
      </c>
      <c r="F192" s="19" t="s">
        <v>16</v>
      </c>
      <c r="G192" s="24">
        <f>G191</f>
        <v>5.18</v>
      </c>
      <c r="H192" s="25">
        <v>1</v>
      </c>
      <c r="I192" s="36"/>
      <c r="J192" s="37">
        <v>1440</v>
      </c>
      <c r="K192" s="24">
        <f t="shared" si="5"/>
        <v>7459.2</v>
      </c>
    </row>
    <row r="193" s="2" customFormat="1" ht="54.6" customHeight="1" spans="1:11">
      <c r="A193" s="19"/>
      <c r="B193" s="20"/>
      <c r="C193" s="19"/>
      <c r="D193" s="22"/>
      <c r="E193" s="23" t="s">
        <v>21</v>
      </c>
      <c r="F193" s="19" t="s">
        <v>22</v>
      </c>
      <c r="G193" s="24">
        <v>1</v>
      </c>
      <c r="H193" s="25">
        <v>1</v>
      </c>
      <c r="I193" s="36"/>
      <c r="J193" s="37">
        <v>2490</v>
      </c>
      <c r="K193" s="24">
        <f t="shared" si="5"/>
        <v>2490</v>
      </c>
    </row>
    <row r="194" s="2" customFormat="1" ht="24.6" customHeight="1" spans="1:11">
      <c r="A194" s="26"/>
      <c r="B194" s="27"/>
      <c r="C194" s="27"/>
      <c r="D194" s="28"/>
      <c r="E194" s="29"/>
      <c r="F194" s="30"/>
      <c r="G194" s="24"/>
      <c r="H194" s="25"/>
      <c r="I194" s="38"/>
      <c r="J194" s="37"/>
      <c r="K194" s="24"/>
    </row>
    <row r="195" s="2" customFormat="1" ht="83.45" customHeight="1" spans="1:11">
      <c r="A195" s="19">
        <v>7</v>
      </c>
      <c r="B195" s="19" t="s">
        <v>83</v>
      </c>
      <c r="C195" s="19"/>
      <c r="D195" s="22" t="s">
        <v>42</v>
      </c>
      <c r="E195" s="23" t="s">
        <v>43</v>
      </c>
      <c r="F195" s="19" t="s">
        <v>16</v>
      </c>
      <c r="G195" s="24">
        <v>3.18</v>
      </c>
      <c r="H195" s="25">
        <v>1</v>
      </c>
      <c r="I195" s="36" t="s">
        <v>17</v>
      </c>
      <c r="J195" s="37">
        <v>4380</v>
      </c>
      <c r="K195" s="24">
        <f t="shared" si="5"/>
        <v>13928.4</v>
      </c>
    </row>
    <row r="196" s="2" customFormat="1" ht="83.45" customHeight="1" spans="1:11">
      <c r="A196" s="19"/>
      <c r="B196" s="19"/>
      <c r="C196" s="19"/>
      <c r="D196" s="22"/>
      <c r="E196" s="23" t="s">
        <v>44</v>
      </c>
      <c r="F196" s="19" t="s">
        <v>16</v>
      </c>
      <c r="G196" s="24">
        <f>G195</f>
        <v>3.18</v>
      </c>
      <c r="H196" s="25">
        <v>1</v>
      </c>
      <c r="I196" s="36"/>
      <c r="J196" s="37">
        <v>1440</v>
      </c>
      <c r="K196" s="24">
        <f t="shared" si="5"/>
        <v>4579.2</v>
      </c>
    </row>
    <row r="197" s="2" customFormat="1" ht="83.45" customHeight="1" spans="1:11">
      <c r="A197" s="19"/>
      <c r="B197" s="19"/>
      <c r="C197" s="19"/>
      <c r="D197" s="22"/>
      <c r="E197" s="23" t="s">
        <v>21</v>
      </c>
      <c r="F197" s="19" t="s">
        <v>22</v>
      </c>
      <c r="G197" s="24">
        <v>1</v>
      </c>
      <c r="H197" s="25">
        <v>1</v>
      </c>
      <c r="I197" s="36"/>
      <c r="J197" s="37">
        <v>2490</v>
      </c>
      <c r="K197" s="24">
        <f t="shared" ref="K197:K259" si="7">J197*G197*H197</f>
        <v>2490</v>
      </c>
    </row>
    <row r="198" s="2" customFormat="1" ht="24.6" customHeight="1" spans="1:11">
      <c r="A198" s="26"/>
      <c r="B198" s="27"/>
      <c r="C198" s="27"/>
      <c r="D198" s="28"/>
      <c r="E198" s="29"/>
      <c r="F198" s="30"/>
      <c r="G198" s="24"/>
      <c r="H198" s="25"/>
      <c r="I198" s="38"/>
      <c r="J198" s="37"/>
      <c r="K198" s="24"/>
    </row>
    <row r="199" s="2" customFormat="1" ht="144.95" customHeight="1" spans="1:11">
      <c r="A199" s="19">
        <v>8</v>
      </c>
      <c r="B199" s="20" t="s">
        <v>84</v>
      </c>
      <c r="C199" s="19"/>
      <c r="D199" s="22" t="s">
        <v>24</v>
      </c>
      <c r="E199" s="23" t="s">
        <v>25</v>
      </c>
      <c r="F199" s="19" t="s">
        <v>16</v>
      </c>
      <c r="G199" s="24">
        <v>1.86</v>
      </c>
      <c r="H199" s="25">
        <v>1</v>
      </c>
      <c r="I199" s="36" t="s">
        <v>36</v>
      </c>
      <c r="J199" s="37">
        <v>4350</v>
      </c>
      <c r="K199" s="24">
        <f t="shared" si="7"/>
        <v>8091</v>
      </c>
    </row>
    <row r="200" s="2" customFormat="1" ht="24.6" customHeight="1" spans="1:11">
      <c r="A200" s="26"/>
      <c r="B200" s="27"/>
      <c r="C200" s="27"/>
      <c r="D200" s="28"/>
      <c r="E200" s="29"/>
      <c r="F200" s="30"/>
      <c r="G200" s="24"/>
      <c r="H200" s="25"/>
      <c r="I200" s="38"/>
      <c r="J200" s="37"/>
      <c r="K200" s="24"/>
    </row>
    <row r="201" s="2" customFormat="1" ht="144.95" customHeight="1" spans="1:11">
      <c r="A201" s="19">
        <v>9</v>
      </c>
      <c r="B201" s="20" t="s">
        <v>85</v>
      </c>
      <c r="C201" s="19"/>
      <c r="D201" s="22" t="s">
        <v>24</v>
      </c>
      <c r="E201" s="23" t="s">
        <v>25</v>
      </c>
      <c r="F201" s="19" t="s">
        <v>16</v>
      </c>
      <c r="G201" s="24">
        <v>2.7</v>
      </c>
      <c r="H201" s="25">
        <v>2</v>
      </c>
      <c r="I201" s="36" t="s">
        <v>36</v>
      </c>
      <c r="J201" s="37">
        <v>4350</v>
      </c>
      <c r="K201" s="24">
        <f t="shared" si="7"/>
        <v>23490</v>
      </c>
    </row>
    <row r="202" s="2" customFormat="1" ht="24.6" customHeight="1" spans="1:11">
      <c r="A202" s="26"/>
      <c r="B202" s="27"/>
      <c r="C202" s="27"/>
      <c r="D202" s="28"/>
      <c r="E202" s="29"/>
      <c r="F202" s="30"/>
      <c r="G202" s="24"/>
      <c r="H202" s="25"/>
      <c r="I202" s="38"/>
      <c r="J202" s="37"/>
      <c r="K202" s="24"/>
    </row>
    <row r="203" s="2" customFormat="1" ht="144.95" customHeight="1" spans="1:11">
      <c r="A203" s="19">
        <v>10</v>
      </c>
      <c r="B203" s="20" t="s">
        <v>86</v>
      </c>
      <c r="C203" s="19"/>
      <c r="D203" s="22" t="s">
        <v>24</v>
      </c>
      <c r="E203" s="23" t="s">
        <v>25</v>
      </c>
      <c r="F203" s="19" t="s">
        <v>16</v>
      </c>
      <c r="G203" s="24">
        <v>1.8</v>
      </c>
      <c r="H203" s="25">
        <v>2</v>
      </c>
      <c r="I203" s="36" t="s">
        <v>36</v>
      </c>
      <c r="J203" s="37">
        <v>4350</v>
      </c>
      <c r="K203" s="24">
        <f t="shared" si="7"/>
        <v>15660</v>
      </c>
    </row>
    <row r="204" s="2" customFormat="1" ht="24.6" customHeight="1" spans="1:11">
      <c r="A204" s="26"/>
      <c r="B204" s="27"/>
      <c r="C204" s="27"/>
      <c r="D204" s="28"/>
      <c r="E204" s="29"/>
      <c r="F204" s="30"/>
      <c r="G204" s="24"/>
      <c r="H204" s="25"/>
      <c r="I204" s="38"/>
      <c r="J204" s="37"/>
      <c r="K204" s="24"/>
    </row>
    <row r="205" s="2" customFormat="1" ht="48" customHeight="1" spans="1:11">
      <c r="A205" s="19">
        <v>11</v>
      </c>
      <c r="B205" s="20" t="s">
        <v>75</v>
      </c>
      <c r="C205" s="19"/>
      <c r="D205" s="22" t="s">
        <v>76</v>
      </c>
      <c r="E205" s="23" t="s">
        <v>77</v>
      </c>
      <c r="F205" s="19" t="s">
        <v>16</v>
      </c>
      <c r="G205" s="24">
        <v>0.8</v>
      </c>
      <c r="H205" s="25">
        <v>1</v>
      </c>
      <c r="I205" s="40" t="s">
        <v>78</v>
      </c>
      <c r="J205" s="37">
        <v>6900</v>
      </c>
      <c r="K205" s="24">
        <f t="shared" si="7"/>
        <v>5520</v>
      </c>
    </row>
    <row r="206" s="2" customFormat="1" ht="48" customHeight="1" spans="1:11">
      <c r="A206" s="19"/>
      <c r="B206" s="20"/>
      <c r="C206" s="19"/>
      <c r="D206" s="22"/>
      <c r="E206" s="23" t="s">
        <v>79</v>
      </c>
      <c r="F206" s="19" t="s">
        <v>22</v>
      </c>
      <c r="G206" s="24">
        <v>1</v>
      </c>
      <c r="H206" s="25">
        <v>1</v>
      </c>
      <c r="I206" s="40"/>
      <c r="J206" s="37">
        <v>780</v>
      </c>
      <c r="K206" s="24">
        <f t="shared" si="7"/>
        <v>780</v>
      </c>
    </row>
    <row r="207" s="2" customFormat="1" ht="48" customHeight="1" spans="1:11">
      <c r="A207" s="19"/>
      <c r="B207" s="20"/>
      <c r="C207" s="19"/>
      <c r="D207" s="22"/>
      <c r="E207" s="23" t="s">
        <v>80</v>
      </c>
      <c r="F207" s="19" t="s">
        <v>16</v>
      </c>
      <c r="G207" s="24">
        <v>0.8</v>
      </c>
      <c r="H207" s="25">
        <v>1</v>
      </c>
      <c r="I207" s="41"/>
      <c r="J207" s="37">
        <v>5700</v>
      </c>
      <c r="K207" s="24">
        <f t="shared" si="7"/>
        <v>4560</v>
      </c>
    </row>
    <row r="208" s="2" customFormat="1" ht="24.6" customHeight="1" spans="1:11">
      <c r="A208" s="26"/>
      <c r="B208" s="27"/>
      <c r="C208" s="27"/>
      <c r="D208" s="28"/>
      <c r="E208" s="29"/>
      <c r="F208" s="30"/>
      <c r="G208" s="24"/>
      <c r="H208" s="25"/>
      <c r="I208" s="38"/>
      <c r="J208" s="37"/>
      <c r="K208" s="24"/>
    </row>
    <row r="209" s="2" customFormat="1" ht="144.95" customHeight="1" spans="1:11">
      <c r="A209" s="19">
        <v>12</v>
      </c>
      <c r="B209" s="20" t="s">
        <v>87</v>
      </c>
      <c r="C209" s="19"/>
      <c r="D209" s="22" t="s">
        <v>63</v>
      </c>
      <c r="E209" s="23" t="s">
        <v>64</v>
      </c>
      <c r="F209" s="19" t="s">
        <v>16</v>
      </c>
      <c r="G209" s="24">
        <v>3.5</v>
      </c>
      <c r="H209" s="25">
        <v>1</v>
      </c>
      <c r="I209" s="36" t="s">
        <v>36</v>
      </c>
      <c r="J209" s="37">
        <v>4050</v>
      </c>
      <c r="K209" s="24">
        <f t="shared" si="7"/>
        <v>14175</v>
      </c>
    </row>
    <row r="210" s="2" customFormat="1" ht="24.6" customHeight="1" spans="1:11">
      <c r="A210" s="26"/>
      <c r="B210" s="27"/>
      <c r="C210" s="27"/>
      <c r="D210" s="28"/>
      <c r="E210" s="29"/>
      <c r="F210" s="30"/>
      <c r="G210" s="24"/>
      <c r="H210" s="25"/>
      <c r="I210" s="38"/>
      <c r="J210" s="37"/>
      <c r="K210" s="24"/>
    </row>
    <row r="211" s="2" customFormat="1" ht="54.6" customHeight="1" spans="1:11">
      <c r="A211" s="19">
        <v>13</v>
      </c>
      <c r="B211" s="20" t="s">
        <v>88</v>
      </c>
      <c r="C211" s="19"/>
      <c r="D211" s="22" t="s">
        <v>14</v>
      </c>
      <c r="E211" s="23" t="s">
        <v>15</v>
      </c>
      <c r="F211" s="19" t="s">
        <v>16</v>
      </c>
      <c r="G211" s="24">
        <v>4.55</v>
      </c>
      <c r="H211" s="25">
        <v>1</v>
      </c>
      <c r="I211" s="36" t="s">
        <v>34</v>
      </c>
      <c r="J211" s="37">
        <v>1590</v>
      </c>
      <c r="K211" s="24">
        <f t="shared" si="7"/>
        <v>7234.5</v>
      </c>
    </row>
    <row r="212" s="2" customFormat="1" ht="54.6" customHeight="1" spans="1:11">
      <c r="A212" s="19"/>
      <c r="B212" s="20"/>
      <c r="C212" s="19"/>
      <c r="D212" s="22"/>
      <c r="E212" s="23" t="s">
        <v>18</v>
      </c>
      <c r="F212" s="19" t="s">
        <v>16</v>
      </c>
      <c r="G212" s="24">
        <f>G211</f>
        <v>4.55</v>
      </c>
      <c r="H212" s="25">
        <v>1</v>
      </c>
      <c r="I212" s="36"/>
      <c r="J212" s="37">
        <v>1080</v>
      </c>
      <c r="K212" s="24">
        <f t="shared" si="7"/>
        <v>4914</v>
      </c>
    </row>
    <row r="213" s="2" customFormat="1" ht="54.6" customHeight="1" spans="1:11">
      <c r="A213" s="19"/>
      <c r="B213" s="20"/>
      <c r="C213" s="19"/>
      <c r="D213" s="22"/>
      <c r="E213" s="23" t="s">
        <v>19</v>
      </c>
      <c r="F213" s="19" t="s">
        <v>16</v>
      </c>
      <c r="G213" s="24">
        <v>4.65</v>
      </c>
      <c r="H213" s="25">
        <v>1</v>
      </c>
      <c r="I213" s="36"/>
      <c r="J213" s="37">
        <v>2820</v>
      </c>
      <c r="K213" s="24">
        <f t="shared" si="7"/>
        <v>13113</v>
      </c>
    </row>
    <row r="214" s="2" customFormat="1" ht="54.6" customHeight="1" spans="1:11">
      <c r="A214" s="19"/>
      <c r="B214" s="20"/>
      <c r="C214" s="19"/>
      <c r="D214" s="22"/>
      <c r="E214" s="23" t="s">
        <v>20</v>
      </c>
      <c r="F214" s="19" t="s">
        <v>16</v>
      </c>
      <c r="G214" s="24">
        <f>G213</f>
        <v>4.65</v>
      </c>
      <c r="H214" s="25">
        <v>1</v>
      </c>
      <c r="I214" s="36"/>
      <c r="J214" s="37">
        <v>1440</v>
      </c>
      <c r="K214" s="24">
        <f t="shared" si="7"/>
        <v>6696</v>
      </c>
    </row>
    <row r="215" s="2" customFormat="1" ht="24.6" customHeight="1" spans="1:11">
      <c r="A215" s="26"/>
      <c r="B215" s="27"/>
      <c r="C215" s="27"/>
      <c r="D215" s="28"/>
      <c r="E215" s="29"/>
      <c r="F215" s="30"/>
      <c r="G215" s="24"/>
      <c r="H215" s="25"/>
      <c r="I215" s="38"/>
      <c r="J215" s="37"/>
      <c r="K215" s="24"/>
    </row>
    <row r="216" s="2" customFormat="1" ht="144.95" customHeight="1" spans="1:11">
      <c r="A216" s="19">
        <v>14</v>
      </c>
      <c r="B216" s="20" t="s">
        <v>85</v>
      </c>
      <c r="C216" s="19"/>
      <c r="D216" s="22" t="s">
        <v>24</v>
      </c>
      <c r="E216" s="23" t="s">
        <v>25</v>
      </c>
      <c r="F216" s="19" t="s">
        <v>16</v>
      </c>
      <c r="G216" s="24">
        <v>2.7</v>
      </c>
      <c r="H216" s="25">
        <v>2</v>
      </c>
      <c r="I216" s="36" t="s">
        <v>36</v>
      </c>
      <c r="J216" s="37">
        <v>4350</v>
      </c>
      <c r="K216" s="24">
        <f t="shared" si="7"/>
        <v>23490</v>
      </c>
    </row>
    <row r="217" s="2" customFormat="1" ht="24.6" customHeight="1" spans="1:11">
      <c r="A217" s="26"/>
      <c r="B217" s="27"/>
      <c r="C217" s="27"/>
      <c r="D217" s="28"/>
      <c r="E217" s="29"/>
      <c r="F217" s="30"/>
      <c r="G217" s="24"/>
      <c r="H217" s="25"/>
      <c r="I217" s="38"/>
      <c r="J217" s="37"/>
      <c r="K217" s="24"/>
    </row>
    <row r="218" s="2" customFormat="1" ht="58.15" customHeight="1" spans="1:11">
      <c r="A218" s="19">
        <v>15</v>
      </c>
      <c r="B218" s="20" t="s">
        <v>81</v>
      </c>
      <c r="C218" s="19"/>
      <c r="D218" s="22" t="s">
        <v>89</v>
      </c>
      <c r="E218" s="23" t="s">
        <v>43</v>
      </c>
      <c r="F218" s="19" t="s">
        <v>16</v>
      </c>
      <c r="G218" s="24">
        <v>2.4</v>
      </c>
      <c r="H218" s="25">
        <v>1</v>
      </c>
      <c r="I218" s="36" t="s">
        <v>90</v>
      </c>
      <c r="J218" s="37">
        <v>2760</v>
      </c>
      <c r="K218" s="24">
        <f t="shared" si="7"/>
        <v>6624</v>
      </c>
    </row>
    <row r="219" s="2" customFormat="1" ht="58.15" customHeight="1" spans="1:11">
      <c r="A219" s="19"/>
      <c r="B219" s="20"/>
      <c r="C219" s="19"/>
      <c r="D219" s="22"/>
      <c r="E219" s="23" t="s">
        <v>44</v>
      </c>
      <c r="F219" s="19" t="s">
        <v>16</v>
      </c>
      <c r="G219" s="24">
        <f>G218</f>
        <v>2.4</v>
      </c>
      <c r="H219" s="25">
        <v>1</v>
      </c>
      <c r="I219" s="36"/>
      <c r="J219" s="37">
        <v>1440</v>
      </c>
      <c r="K219" s="24">
        <f t="shared" si="7"/>
        <v>3456</v>
      </c>
    </row>
    <row r="220" s="2" customFormat="1" ht="58.15" customHeight="1" spans="1:11">
      <c r="A220" s="19"/>
      <c r="B220" s="20"/>
      <c r="C220" s="19"/>
      <c r="D220" s="22"/>
      <c r="E220" s="23" t="s">
        <v>77</v>
      </c>
      <c r="F220" s="19" t="s">
        <v>16</v>
      </c>
      <c r="G220" s="24">
        <v>0.8</v>
      </c>
      <c r="H220" s="25">
        <v>1</v>
      </c>
      <c r="I220" s="36"/>
      <c r="J220" s="37">
        <v>6900</v>
      </c>
      <c r="K220" s="24">
        <f t="shared" si="7"/>
        <v>5520</v>
      </c>
    </row>
    <row r="221" s="2" customFormat="1" ht="58.15" customHeight="1" spans="1:11">
      <c r="A221" s="19"/>
      <c r="B221" s="20"/>
      <c r="C221" s="19"/>
      <c r="D221" s="22"/>
      <c r="E221" s="23" t="s">
        <v>79</v>
      </c>
      <c r="F221" s="19" t="s">
        <v>22</v>
      </c>
      <c r="G221" s="24">
        <v>1</v>
      </c>
      <c r="H221" s="25">
        <v>1</v>
      </c>
      <c r="I221" s="36"/>
      <c r="J221" s="37">
        <v>780</v>
      </c>
      <c r="K221" s="24">
        <f t="shared" si="7"/>
        <v>780</v>
      </c>
    </row>
    <row r="222" s="2" customFormat="1" ht="24.6" customHeight="1" spans="1:11">
      <c r="A222" s="26"/>
      <c r="B222" s="27"/>
      <c r="C222" s="27"/>
      <c r="D222" s="28"/>
      <c r="E222" s="29"/>
      <c r="F222" s="30"/>
      <c r="G222" s="24"/>
      <c r="H222" s="25"/>
      <c r="I222" s="38"/>
      <c r="J222" s="37"/>
      <c r="K222" s="24"/>
    </row>
    <row r="223" s="2" customFormat="1" ht="48" customHeight="1" spans="1:11">
      <c r="A223" s="19">
        <v>16</v>
      </c>
      <c r="B223" s="20" t="s">
        <v>75</v>
      </c>
      <c r="C223" s="19"/>
      <c r="D223" s="22" t="s">
        <v>76</v>
      </c>
      <c r="E223" s="23" t="s">
        <v>77</v>
      </c>
      <c r="F223" s="19" t="s">
        <v>16</v>
      </c>
      <c r="G223" s="24">
        <v>1.6</v>
      </c>
      <c r="H223" s="25">
        <v>1</v>
      </c>
      <c r="I223" s="40" t="s">
        <v>78</v>
      </c>
      <c r="J223" s="37">
        <v>6900</v>
      </c>
      <c r="K223" s="24">
        <f t="shared" si="7"/>
        <v>11040</v>
      </c>
    </row>
    <row r="224" s="2" customFormat="1" ht="48" customHeight="1" spans="1:11">
      <c r="A224" s="19"/>
      <c r="B224" s="20"/>
      <c r="C224" s="19"/>
      <c r="D224" s="22"/>
      <c r="E224" s="23" t="s">
        <v>79</v>
      </c>
      <c r="F224" s="19" t="s">
        <v>22</v>
      </c>
      <c r="G224" s="24">
        <v>2</v>
      </c>
      <c r="H224" s="25">
        <v>1</v>
      </c>
      <c r="I224" s="40"/>
      <c r="J224" s="37">
        <v>780</v>
      </c>
      <c r="K224" s="24">
        <f t="shared" si="7"/>
        <v>1560</v>
      </c>
    </row>
    <row r="225" s="2" customFormat="1" ht="48" customHeight="1" spans="1:11">
      <c r="A225" s="19"/>
      <c r="B225" s="20"/>
      <c r="C225" s="19"/>
      <c r="D225" s="22"/>
      <c r="E225" s="23" t="s">
        <v>80</v>
      </c>
      <c r="F225" s="19" t="s">
        <v>16</v>
      </c>
      <c r="G225" s="24">
        <v>0.8</v>
      </c>
      <c r="H225" s="25">
        <v>1</v>
      </c>
      <c r="I225" s="41"/>
      <c r="J225" s="37">
        <v>5700</v>
      </c>
      <c r="K225" s="24">
        <f t="shared" si="7"/>
        <v>4560</v>
      </c>
    </row>
    <row r="226" s="2" customFormat="1" ht="24.6" customHeight="1" spans="1:11">
      <c r="A226" s="26"/>
      <c r="B226" s="27"/>
      <c r="C226" s="27"/>
      <c r="D226" s="28"/>
      <c r="E226" s="29"/>
      <c r="F226" s="30"/>
      <c r="G226" s="24"/>
      <c r="H226" s="25"/>
      <c r="I226" s="38"/>
      <c r="J226" s="37"/>
      <c r="K226" s="24"/>
    </row>
    <row r="227" s="2" customFormat="1" ht="144.95" customHeight="1" spans="1:11">
      <c r="A227" s="19">
        <v>17</v>
      </c>
      <c r="B227" s="20" t="s">
        <v>91</v>
      </c>
      <c r="C227" s="19"/>
      <c r="D227" s="22" t="s">
        <v>24</v>
      </c>
      <c r="E227" s="23" t="s">
        <v>25</v>
      </c>
      <c r="F227" s="19" t="s">
        <v>16</v>
      </c>
      <c r="G227" s="24">
        <v>2.4</v>
      </c>
      <c r="H227" s="25">
        <v>1</v>
      </c>
      <c r="I227" s="36" t="s">
        <v>36</v>
      </c>
      <c r="J227" s="37">
        <v>4350</v>
      </c>
      <c r="K227" s="24">
        <f t="shared" si="7"/>
        <v>10440</v>
      </c>
    </row>
    <row r="228" s="2" customFormat="1" ht="24.6" customHeight="1" spans="1:11">
      <c r="A228" s="26"/>
      <c r="B228" s="27"/>
      <c r="C228" s="27"/>
      <c r="D228" s="28"/>
      <c r="E228" s="29"/>
      <c r="F228" s="30"/>
      <c r="G228" s="24"/>
      <c r="H228" s="25"/>
      <c r="I228" s="38"/>
      <c r="J228" s="37"/>
      <c r="K228" s="24"/>
    </row>
    <row r="229" s="2" customFormat="1" ht="144.95" customHeight="1" spans="1:11">
      <c r="A229" s="19">
        <v>18</v>
      </c>
      <c r="B229" s="20" t="s">
        <v>92</v>
      </c>
      <c r="C229" s="19"/>
      <c r="D229" s="22" t="s">
        <v>24</v>
      </c>
      <c r="E229" s="23" t="s">
        <v>25</v>
      </c>
      <c r="F229" s="19" t="s">
        <v>16</v>
      </c>
      <c r="G229" s="24">
        <v>4.5</v>
      </c>
      <c r="H229" s="25">
        <v>1</v>
      </c>
      <c r="I229" s="36" t="s">
        <v>36</v>
      </c>
      <c r="J229" s="37">
        <v>4350</v>
      </c>
      <c r="K229" s="24">
        <f t="shared" si="7"/>
        <v>19575</v>
      </c>
    </row>
    <row r="230" s="2" customFormat="1" ht="24.6" customHeight="1" spans="1:11">
      <c r="A230" s="26"/>
      <c r="B230" s="27"/>
      <c r="C230" s="27"/>
      <c r="D230" s="28"/>
      <c r="E230" s="29"/>
      <c r="F230" s="30"/>
      <c r="G230" s="24"/>
      <c r="H230" s="25"/>
      <c r="I230" s="38"/>
      <c r="J230" s="37"/>
      <c r="K230" s="24"/>
    </row>
    <row r="231" s="2" customFormat="1" ht="144.95" customHeight="1" spans="1:11">
      <c r="A231" s="19">
        <v>19</v>
      </c>
      <c r="B231" s="20" t="s">
        <v>93</v>
      </c>
      <c r="C231" s="19"/>
      <c r="D231" s="22" t="s">
        <v>24</v>
      </c>
      <c r="E231" s="23" t="s">
        <v>25</v>
      </c>
      <c r="F231" s="19" t="s">
        <v>16</v>
      </c>
      <c r="G231" s="24">
        <v>4.13</v>
      </c>
      <c r="H231" s="25">
        <v>2</v>
      </c>
      <c r="I231" s="36" t="s">
        <v>36</v>
      </c>
      <c r="J231" s="37">
        <v>4350</v>
      </c>
      <c r="K231" s="24">
        <f t="shared" si="7"/>
        <v>35931</v>
      </c>
    </row>
    <row r="232" s="2" customFormat="1" ht="24.6" customHeight="1" spans="1:11">
      <c r="A232" s="26"/>
      <c r="B232" s="27"/>
      <c r="C232" s="27"/>
      <c r="D232" s="28"/>
      <c r="E232" s="29"/>
      <c r="F232" s="30"/>
      <c r="G232" s="24"/>
      <c r="H232" s="25"/>
      <c r="I232" s="38"/>
      <c r="J232" s="37"/>
      <c r="K232" s="24"/>
    </row>
    <row r="233" s="2" customFormat="1" ht="105" customHeight="1" spans="1:11">
      <c r="A233" s="19">
        <v>20</v>
      </c>
      <c r="B233" s="19" t="s">
        <v>83</v>
      </c>
      <c r="C233" s="19"/>
      <c r="D233" s="22" t="s">
        <v>42</v>
      </c>
      <c r="E233" s="23" t="s">
        <v>43</v>
      </c>
      <c r="F233" s="19" t="s">
        <v>16</v>
      </c>
      <c r="G233" s="24">
        <v>1.7</v>
      </c>
      <c r="H233" s="25">
        <v>1</v>
      </c>
      <c r="I233" s="36" t="s">
        <v>34</v>
      </c>
      <c r="J233" s="37">
        <v>4380</v>
      </c>
      <c r="K233" s="24">
        <f t="shared" si="7"/>
        <v>7446</v>
      </c>
    </row>
    <row r="234" s="2" customFormat="1" ht="105" customHeight="1" spans="1:11">
      <c r="A234" s="19"/>
      <c r="B234" s="19"/>
      <c r="C234" s="19"/>
      <c r="D234" s="22"/>
      <c r="E234" s="23" t="s">
        <v>44</v>
      </c>
      <c r="F234" s="19" t="s">
        <v>16</v>
      </c>
      <c r="G234" s="24">
        <f>G233</f>
        <v>1.7</v>
      </c>
      <c r="H234" s="25">
        <v>1</v>
      </c>
      <c r="I234" s="36"/>
      <c r="J234" s="37">
        <v>1440</v>
      </c>
      <c r="K234" s="24">
        <f t="shared" si="7"/>
        <v>2448</v>
      </c>
    </row>
    <row r="235" s="2" customFormat="1" ht="24.6" customHeight="1" spans="1:11">
      <c r="A235" s="26"/>
      <c r="B235" s="27"/>
      <c r="C235" s="27"/>
      <c r="D235" s="28"/>
      <c r="E235" s="29"/>
      <c r="F235" s="30"/>
      <c r="G235" s="24"/>
      <c r="H235" s="25"/>
      <c r="I235" s="38"/>
      <c r="J235" s="37"/>
      <c r="K235" s="24"/>
    </row>
    <row r="236" s="2" customFormat="1" ht="144.95" customHeight="1" spans="1:11">
      <c r="A236" s="19">
        <v>21</v>
      </c>
      <c r="B236" s="20" t="s">
        <v>84</v>
      </c>
      <c r="C236" s="19"/>
      <c r="D236" s="22" t="s">
        <v>24</v>
      </c>
      <c r="E236" s="23" t="s">
        <v>25</v>
      </c>
      <c r="F236" s="19" t="s">
        <v>16</v>
      </c>
      <c r="G236" s="24">
        <v>2.75</v>
      </c>
      <c r="H236" s="25">
        <v>1</v>
      </c>
      <c r="I236" s="36" t="s">
        <v>36</v>
      </c>
      <c r="J236" s="37">
        <v>4350</v>
      </c>
      <c r="K236" s="24">
        <f t="shared" si="7"/>
        <v>11962.5</v>
      </c>
    </row>
    <row r="237" s="2" customFormat="1" ht="24.6" customHeight="1" spans="1:11">
      <c r="A237" s="26"/>
      <c r="B237" s="27"/>
      <c r="C237" s="27"/>
      <c r="D237" s="28"/>
      <c r="E237" s="29"/>
      <c r="F237" s="30"/>
      <c r="G237" s="24"/>
      <c r="H237" s="25"/>
      <c r="I237" s="38"/>
      <c r="J237" s="37"/>
      <c r="K237" s="24"/>
    </row>
    <row r="238" s="2" customFormat="1" ht="144.95" customHeight="1" spans="1:11">
      <c r="A238" s="19">
        <v>22</v>
      </c>
      <c r="B238" s="20" t="s">
        <v>84</v>
      </c>
      <c r="C238" s="19"/>
      <c r="D238" s="22" t="s">
        <v>24</v>
      </c>
      <c r="E238" s="23" t="s">
        <v>25</v>
      </c>
      <c r="F238" s="19" t="s">
        <v>16</v>
      </c>
      <c r="G238" s="24">
        <v>1.85</v>
      </c>
      <c r="H238" s="25">
        <v>1</v>
      </c>
      <c r="I238" s="36" t="s">
        <v>36</v>
      </c>
      <c r="J238" s="37">
        <v>4350</v>
      </c>
      <c r="K238" s="24">
        <f t="shared" si="7"/>
        <v>8047.5</v>
      </c>
    </row>
    <row r="239" s="2" customFormat="1" ht="24.6" customHeight="1" spans="1:11">
      <c r="A239" s="26"/>
      <c r="B239" s="27"/>
      <c r="C239" s="27"/>
      <c r="D239" s="28"/>
      <c r="E239" s="29"/>
      <c r="F239" s="30"/>
      <c r="G239" s="24"/>
      <c r="H239" s="25"/>
      <c r="I239" s="38"/>
      <c r="J239" s="37"/>
      <c r="K239" s="24"/>
    </row>
    <row r="240" s="2" customFormat="1" ht="144.95" customHeight="1" spans="1:11">
      <c r="A240" s="19">
        <v>23</v>
      </c>
      <c r="B240" s="20" t="s">
        <v>84</v>
      </c>
      <c r="C240" s="19"/>
      <c r="D240" s="22" t="s">
        <v>24</v>
      </c>
      <c r="E240" s="23" t="s">
        <v>25</v>
      </c>
      <c r="F240" s="19" t="s">
        <v>16</v>
      </c>
      <c r="G240" s="24">
        <v>2.8</v>
      </c>
      <c r="H240" s="25">
        <v>1</v>
      </c>
      <c r="I240" s="36" t="s">
        <v>36</v>
      </c>
      <c r="J240" s="37">
        <v>4350</v>
      </c>
      <c r="K240" s="24">
        <f t="shared" si="7"/>
        <v>12180</v>
      </c>
    </row>
    <row r="241" s="2" customFormat="1" ht="24.6" customHeight="1" spans="1:11">
      <c r="A241" s="26"/>
      <c r="B241" s="27"/>
      <c r="C241" s="27"/>
      <c r="D241" s="28"/>
      <c r="E241" s="29"/>
      <c r="F241" s="30"/>
      <c r="G241" s="24"/>
      <c r="H241" s="25"/>
      <c r="I241" s="38"/>
      <c r="J241" s="37"/>
      <c r="K241" s="24"/>
    </row>
    <row r="242" s="2" customFormat="1" ht="24.6" customHeight="1" spans="1:11">
      <c r="A242" s="26"/>
      <c r="B242" s="27" t="s">
        <v>38</v>
      </c>
      <c r="C242" s="27"/>
      <c r="D242" s="28"/>
      <c r="E242" s="29"/>
      <c r="F242" s="30"/>
      <c r="G242" s="24"/>
      <c r="H242" s="25"/>
      <c r="I242" s="38"/>
      <c r="J242" s="37"/>
      <c r="K242" s="24">
        <f>SUM(K162:K241)</f>
        <v>429249</v>
      </c>
    </row>
    <row r="243" s="4" customFormat="1" ht="24.6" customHeight="1" spans="1:11">
      <c r="A243" s="17" t="s">
        <v>94</v>
      </c>
      <c r="B243" s="17"/>
      <c r="C243" s="17"/>
      <c r="D243" s="18"/>
      <c r="E243" s="18"/>
      <c r="F243" s="17"/>
      <c r="G243" s="17"/>
      <c r="H243" s="18"/>
      <c r="I243" s="18"/>
      <c r="J243" s="37"/>
      <c r="K243" s="24"/>
    </row>
    <row r="244" s="2" customFormat="1" ht="48" customHeight="1" spans="1:11">
      <c r="A244" s="19">
        <v>1</v>
      </c>
      <c r="B244" s="20" t="s">
        <v>95</v>
      </c>
      <c r="C244" s="19"/>
      <c r="D244" s="22" t="s">
        <v>76</v>
      </c>
      <c r="E244" s="23" t="s">
        <v>77</v>
      </c>
      <c r="F244" s="19" t="s">
        <v>16</v>
      </c>
      <c r="G244" s="24">
        <v>1.6</v>
      </c>
      <c r="H244" s="25">
        <v>2</v>
      </c>
      <c r="I244" s="40" t="s">
        <v>78</v>
      </c>
      <c r="J244" s="37">
        <v>6900</v>
      </c>
      <c r="K244" s="24">
        <f t="shared" si="7"/>
        <v>22080</v>
      </c>
    </row>
    <row r="245" s="2" customFormat="1" ht="48" customHeight="1" spans="1:11">
      <c r="A245" s="19"/>
      <c r="B245" s="20"/>
      <c r="C245" s="19"/>
      <c r="D245" s="22"/>
      <c r="E245" s="23" t="s">
        <v>79</v>
      </c>
      <c r="F245" s="19" t="s">
        <v>22</v>
      </c>
      <c r="G245" s="24">
        <v>2</v>
      </c>
      <c r="H245" s="25">
        <v>2</v>
      </c>
      <c r="I245" s="40"/>
      <c r="J245" s="37">
        <v>780</v>
      </c>
      <c r="K245" s="24">
        <f t="shared" si="7"/>
        <v>3120</v>
      </c>
    </row>
    <row r="246" s="2" customFormat="1" ht="48" customHeight="1" spans="1:11">
      <c r="A246" s="19"/>
      <c r="B246" s="20"/>
      <c r="C246" s="19"/>
      <c r="D246" s="22"/>
      <c r="E246" s="23" t="s">
        <v>80</v>
      </c>
      <c r="F246" s="19" t="s">
        <v>16</v>
      </c>
      <c r="G246" s="24">
        <v>0.8</v>
      </c>
      <c r="H246" s="25">
        <v>2</v>
      </c>
      <c r="I246" s="41"/>
      <c r="J246" s="37">
        <v>5700</v>
      </c>
      <c r="K246" s="24">
        <f t="shared" si="7"/>
        <v>9120</v>
      </c>
    </row>
    <row r="247" s="2" customFormat="1" ht="24.6" customHeight="1" spans="1:11">
      <c r="A247" s="26"/>
      <c r="B247" s="27"/>
      <c r="C247" s="27"/>
      <c r="D247" s="28"/>
      <c r="E247" s="29"/>
      <c r="F247" s="30"/>
      <c r="G247" s="24"/>
      <c r="H247" s="25"/>
      <c r="I247" s="38"/>
      <c r="J247" s="37"/>
      <c r="K247" s="24"/>
    </row>
    <row r="248" s="2" customFormat="1" ht="105" customHeight="1" spans="1:11">
      <c r="A248" s="19">
        <v>2</v>
      </c>
      <c r="B248" s="19" t="s">
        <v>81</v>
      </c>
      <c r="C248" s="19"/>
      <c r="D248" s="22" t="s">
        <v>42</v>
      </c>
      <c r="E248" s="23" t="s">
        <v>43</v>
      </c>
      <c r="F248" s="19" t="s">
        <v>16</v>
      </c>
      <c r="G248" s="24">
        <v>2.4</v>
      </c>
      <c r="H248" s="25">
        <v>1</v>
      </c>
      <c r="I248" s="36" t="s">
        <v>34</v>
      </c>
      <c r="J248" s="37">
        <v>4380</v>
      </c>
      <c r="K248" s="24">
        <f t="shared" si="7"/>
        <v>10512</v>
      </c>
    </row>
    <row r="249" s="2" customFormat="1" ht="105" customHeight="1" spans="1:11">
      <c r="A249" s="19"/>
      <c r="B249" s="19"/>
      <c r="C249" s="19"/>
      <c r="D249" s="22"/>
      <c r="E249" s="23" t="s">
        <v>44</v>
      </c>
      <c r="F249" s="19" t="s">
        <v>16</v>
      </c>
      <c r="G249" s="24">
        <f>G248</f>
        <v>2.4</v>
      </c>
      <c r="H249" s="25">
        <v>1</v>
      </c>
      <c r="I249" s="36"/>
      <c r="J249" s="37">
        <v>1440</v>
      </c>
      <c r="K249" s="24">
        <f t="shared" si="7"/>
        <v>3456</v>
      </c>
    </row>
    <row r="250" s="2" customFormat="1" ht="24.6" customHeight="1" spans="1:11">
      <c r="A250" s="26"/>
      <c r="B250" s="27"/>
      <c r="C250" s="27"/>
      <c r="D250" s="28"/>
      <c r="E250" s="29"/>
      <c r="F250" s="30"/>
      <c r="G250" s="24"/>
      <c r="H250" s="25"/>
      <c r="I250" s="38"/>
      <c r="J250" s="37"/>
      <c r="K250" s="24"/>
    </row>
    <row r="251" s="2" customFormat="1" ht="144.95" customHeight="1" spans="1:11">
      <c r="A251" s="19">
        <v>3</v>
      </c>
      <c r="B251" s="20" t="s">
        <v>96</v>
      </c>
      <c r="C251" s="19"/>
      <c r="D251" s="22" t="s">
        <v>24</v>
      </c>
      <c r="E251" s="23" t="s">
        <v>25</v>
      </c>
      <c r="F251" s="19" t="s">
        <v>16</v>
      </c>
      <c r="G251" s="24">
        <v>2.7</v>
      </c>
      <c r="H251" s="25">
        <v>1</v>
      </c>
      <c r="I251" s="36" t="s">
        <v>36</v>
      </c>
      <c r="J251" s="37">
        <v>4350</v>
      </c>
      <c r="K251" s="24">
        <f t="shared" si="7"/>
        <v>11745</v>
      </c>
    </row>
    <row r="252" s="2" customFormat="1" ht="24.6" customHeight="1" spans="1:11">
      <c r="A252" s="26"/>
      <c r="B252" s="27"/>
      <c r="C252" s="27"/>
      <c r="D252" s="28"/>
      <c r="E252" s="29"/>
      <c r="F252" s="30"/>
      <c r="G252" s="24"/>
      <c r="H252" s="25"/>
      <c r="I252" s="38"/>
      <c r="J252" s="37"/>
      <c r="K252" s="24"/>
    </row>
    <row r="253" s="2" customFormat="1" ht="144.95" customHeight="1" spans="1:11">
      <c r="A253" s="19">
        <v>4</v>
      </c>
      <c r="B253" s="20" t="s">
        <v>97</v>
      </c>
      <c r="C253" s="19"/>
      <c r="D253" s="22" t="s">
        <v>24</v>
      </c>
      <c r="E253" s="23" t="s">
        <v>25</v>
      </c>
      <c r="F253" s="19" t="s">
        <v>16</v>
      </c>
      <c r="G253" s="24">
        <v>5.4</v>
      </c>
      <c r="H253" s="25">
        <v>2</v>
      </c>
      <c r="I253" s="36" t="s">
        <v>36</v>
      </c>
      <c r="J253" s="37">
        <v>4350</v>
      </c>
      <c r="K253" s="24">
        <f t="shared" si="7"/>
        <v>46980</v>
      </c>
    </row>
    <row r="254" s="2" customFormat="1" ht="24.6" customHeight="1" spans="1:11">
      <c r="A254" s="26"/>
      <c r="B254" s="27"/>
      <c r="C254" s="27"/>
      <c r="D254" s="28"/>
      <c r="E254" s="29"/>
      <c r="F254" s="30"/>
      <c r="G254" s="24"/>
      <c r="H254" s="25"/>
      <c r="I254" s="38"/>
      <c r="J254" s="37"/>
      <c r="K254" s="24"/>
    </row>
    <row r="255" s="2" customFormat="1" ht="144.95" customHeight="1" spans="1:11">
      <c r="A255" s="19">
        <v>5</v>
      </c>
      <c r="B255" s="20" t="s">
        <v>96</v>
      </c>
      <c r="C255" s="19"/>
      <c r="D255" s="22" t="s">
        <v>24</v>
      </c>
      <c r="E255" s="23" t="s">
        <v>25</v>
      </c>
      <c r="F255" s="19" t="s">
        <v>16</v>
      </c>
      <c r="G255" s="24">
        <v>3.6</v>
      </c>
      <c r="H255" s="25">
        <v>1</v>
      </c>
      <c r="I255" s="36" t="s">
        <v>36</v>
      </c>
      <c r="J255" s="37">
        <v>4350</v>
      </c>
      <c r="K255" s="24">
        <f t="shared" si="7"/>
        <v>15660</v>
      </c>
    </row>
    <row r="256" s="2" customFormat="1" ht="24.6" customHeight="1" spans="1:11">
      <c r="A256" s="26"/>
      <c r="B256" s="27"/>
      <c r="C256" s="27"/>
      <c r="D256" s="28"/>
      <c r="E256" s="29"/>
      <c r="F256" s="30"/>
      <c r="G256" s="24"/>
      <c r="H256" s="25"/>
      <c r="I256" s="38"/>
      <c r="J256" s="37"/>
      <c r="K256" s="24"/>
    </row>
    <row r="257" s="2" customFormat="1" ht="144.95" customHeight="1" spans="1:11">
      <c r="A257" s="19">
        <v>6</v>
      </c>
      <c r="B257" s="20" t="s">
        <v>98</v>
      </c>
      <c r="C257" s="19"/>
      <c r="D257" s="22" t="s">
        <v>24</v>
      </c>
      <c r="E257" s="23" t="s">
        <v>25</v>
      </c>
      <c r="F257" s="19" t="s">
        <v>16</v>
      </c>
      <c r="G257" s="24">
        <v>1.8</v>
      </c>
      <c r="H257" s="25">
        <v>3</v>
      </c>
      <c r="I257" s="36" t="s">
        <v>36</v>
      </c>
      <c r="J257" s="37">
        <v>4350</v>
      </c>
      <c r="K257" s="24">
        <f t="shared" si="7"/>
        <v>23490</v>
      </c>
    </row>
    <row r="258" s="2" customFormat="1" ht="24.6" customHeight="1" spans="1:11">
      <c r="A258" s="26"/>
      <c r="B258" s="27"/>
      <c r="C258" s="27"/>
      <c r="D258" s="28"/>
      <c r="E258" s="29"/>
      <c r="F258" s="30"/>
      <c r="G258" s="24"/>
      <c r="H258" s="25"/>
      <c r="I258" s="38"/>
      <c r="J258" s="37"/>
      <c r="K258" s="24"/>
    </row>
    <row r="259" s="2" customFormat="1" ht="144.95" customHeight="1" spans="1:11">
      <c r="A259" s="19">
        <v>7</v>
      </c>
      <c r="B259" s="20" t="s">
        <v>99</v>
      </c>
      <c r="C259" s="19"/>
      <c r="D259" s="22" t="s">
        <v>47</v>
      </c>
      <c r="E259" s="23" t="s">
        <v>48</v>
      </c>
      <c r="F259" s="19" t="s">
        <v>16</v>
      </c>
      <c r="G259" s="24">
        <v>40</v>
      </c>
      <c r="H259" s="25">
        <v>1</v>
      </c>
      <c r="I259" s="36" t="s">
        <v>49</v>
      </c>
      <c r="J259" s="37">
        <v>2880</v>
      </c>
      <c r="K259" s="24">
        <f t="shared" si="7"/>
        <v>115200</v>
      </c>
    </row>
    <row r="260" s="2" customFormat="1" ht="24.6" customHeight="1" spans="1:11">
      <c r="A260" s="26"/>
      <c r="B260" s="27"/>
      <c r="C260" s="27"/>
      <c r="D260" s="28"/>
      <c r="E260" s="29"/>
      <c r="F260" s="30"/>
      <c r="G260" s="24"/>
      <c r="H260" s="25"/>
      <c r="I260" s="38"/>
      <c r="J260" s="37"/>
      <c r="K260" s="24"/>
    </row>
    <row r="261" s="2" customFormat="1" ht="144.95" customHeight="1" spans="1:11">
      <c r="A261" s="19">
        <v>8</v>
      </c>
      <c r="B261" s="20" t="s">
        <v>100</v>
      </c>
      <c r="C261" s="19"/>
      <c r="D261" s="22" t="s">
        <v>101</v>
      </c>
      <c r="E261" s="23" t="s">
        <v>71</v>
      </c>
      <c r="F261" s="19" t="s">
        <v>16</v>
      </c>
      <c r="G261" s="24">
        <v>7.18</v>
      </c>
      <c r="H261" s="25">
        <v>1</v>
      </c>
      <c r="I261" s="36" t="s">
        <v>36</v>
      </c>
      <c r="J261" s="37">
        <v>4140</v>
      </c>
      <c r="K261" s="24">
        <f t="shared" ref="K261:K324" si="8">J261*G261*H261</f>
        <v>29725.2</v>
      </c>
    </row>
    <row r="262" s="2" customFormat="1" ht="24" customHeight="1" spans="1:11">
      <c r="A262" s="19"/>
      <c r="B262" s="19"/>
      <c r="C262" s="19"/>
      <c r="D262" s="28"/>
      <c r="E262" s="23"/>
      <c r="F262" s="19"/>
      <c r="G262" s="24"/>
      <c r="H262" s="25"/>
      <c r="I262" s="38"/>
      <c r="J262" s="37"/>
      <c r="K262" s="24"/>
    </row>
    <row r="263" s="2" customFormat="1" ht="144.95" customHeight="1" spans="1:11">
      <c r="A263" s="19">
        <v>9</v>
      </c>
      <c r="B263" s="20" t="s">
        <v>102</v>
      </c>
      <c r="C263" s="19"/>
      <c r="D263" s="22" t="s">
        <v>24</v>
      </c>
      <c r="E263" s="23" t="s">
        <v>25</v>
      </c>
      <c r="F263" s="19" t="s">
        <v>16</v>
      </c>
      <c r="G263" s="24">
        <v>3.05</v>
      </c>
      <c r="H263" s="25">
        <v>1</v>
      </c>
      <c r="I263" s="36" t="s">
        <v>36</v>
      </c>
      <c r="J263" s="37">
        <v>4350</v>
      </c>
      <c r="K263" s="24">
        <f t="shared" si="8"/>
        <v>13267.5</v>
      </c>
    </row>
    <row r="264" s="2" customFormat="1" ht="24.6" customHeight="1" spans="1:11">
      <c r="A264" s="26"/>
      <c r="B264" s="27"/>
      <c r="C264" s="27"/>
      <c r="D264" s="28"/>
      <c r="E264" s="29"/>
      <c r="F264" s="30"/>
      <c r="G264" s="24"/>
      <c r="H264" s="25"/>
      <c r="I264" s="38"/>
      <c r="J264" s="37"/>
      <c r="K264" s="24"/>
    </row>
    <row r="265" s="2" customFormat="1" ht="144.95" customHeight="1" spans="1:11">
      <c r="A265" s="19">
        <v>10</v>
      </c>
      <c r="B265" s="20" t="s">
        <v>96</v>
      </c>
      <c r="C265" s="19"/>
      <c r="D265" s="22" t="s">
        <v>24</v>
      </c>
      <c r="E265" s="23" t="s">
        <v>25</v>
      </c>
      <c r="F265" s="19" t="s">
        <v>16</v>
      </c>
      <c r="G265" s="24">
        <v>6.3</v>
      </c>
      <c r="H265" s="25">
        <v>1</v>
      </c>
      <c r="I265" s="36" t="s">
        <v>36</v>
      </c>
      <c r="J265" s="37">
        <v>4350</v>
      </c>
      <c r="K265" s="24">
        <f t="shared" si="8"/>
        <v>27405</v>
      </c>
    </row>
    <row r="266" s="2" customFormat="1" ht="24.6" customHeight="1" spans="1:11">
      <c r="A266" s="26"/>
      <c r="B266" s="27"/>
      <c r="C266" s="27"/>
      <c r="D266" s="28"/>
      <c r="E266" s="29"/>
      <c r="F266" s="30"/>
      <c r="G266" s="24"/>
      <c r="H266" s="25"/>
      <c r="I266" s="38"/>
      <c r="J266" s="37"/>
      <c r="K266" s="24"/>
    </row>
    <row r="267" s="2" customFormat="1" ht="144.95" customHeight="1" spans="1:11">
      <c r="A267" s="19">
        <v>11</v>
      </c>
      <c r="B267" s="20" t="s">
        <v>91</v>
      </c>
      <c r="C267" s="19"/>
      <c r="D267" s="22" t="s">
        <v>24</v>
      </c>
      <c r="E267" s="23" t="s">
        <v>25</v>
      </c>
      <c r="F267" s="19" t="s">
        <v>16</v>
      </c>
      <c r="G267" s="24">
        <v>2.4</v>
      </c>
      <c r="H267" s="25">
        <v>1</v>
      </c>
      <c r="I267" s="36" t="s">
        <v>36</v>
      </c>
      <c r="J267" s="37">
        <v>4350</v>
      </c>
      <c r="K267" s="24">
        <f t="shared" si="8"/>
        <v>10440</v>
      </c>
    </row>
    <row r="268" s="2" customFormat="1" ht="24.6" customHeight="1" spans="1:11">
      <c r="A268" s="26"/>
      <c r="B268" s="27"/>
      <c r="C268" s="27"/>
      <c r="D268" s="28"/>
      <c r="E268" s="29"/>
      <c r="F268" s="30"/>
      <c r="G268" s="24"/>
      <c r="H268" s="25"/>
      <c r="I268" s="38"/>
      <c r="J268" s="37"/>
      <c r="K268" s="24"/>
    </row>
    <row r="269" s="2" customFormat="1" ht="144.95" customHeight="1" spans="1:11">
      <c r="A269" s="19">
        <v>12</v>
      </c>
      <c r="B269" s="20" t="s">
        <v>92</v>
      </c>
      <c r="C269" s="19"/>
      <c r="D269" s="22" t="s">
        <v>24</v>
      </c>
      <c r="E269" s="23" t="s">
        <v>25</v>
      </c>
      <c r="F269" s="19" t="s">
        <v>16</v>
      </c>
      <c r="G269" s="24">
        <v>4.5</v>
      </c>
      <c r="H269" s="25">
        <v>1</v>
      </c>
      <c r="I269" s="36" t="s">
        <v>36</v>
      </c>
      <c r="J269" s="37">
        <v>4350</v>
      </c>
      <c r="K269" s="24">
        <f t="shared" si="8"/>
        <v>19575</v>
      </c>
    </row>
    <row r="270" s="2" customFormat="1" ht="24.6" customHeight="1" spans="1:11">
      <c r="A270" s="26"/>
      <c r="B270" s="27"/>
      <c r="C270" s="27"/>
      <c r="D270" s="28"/>
      <c r="E270" s="29"/>
      <c r="F270" s="30"/>
      <c r="G270" s="24"/>
      <c r="H270" s="25"/>
      <c r="I270" s="38"/>
      <c r="J270" s="37"/>
      <c r="K270" s="24"/>
    </row>
    <row r="271" s="2" customFormat="1" ht="144.95" customHeight="1" spans="1:11">
      <c r="A271" s="19">
        <v>13</v>
      </c>
      <c r="B271" s="20" t="s">
        <v>103</v>
      </c>
      <c r="C271" s="19"/>
      <c r="D271" s="22" t="s">
        <v>24</v>
      </c>
      <c r="E271" s="23" t="s">
        <v>25</v>
      </c>
      <c r="F271" s="19" t="s">
        <v>16</v>
      </c>
      <c r="G271" s="24">
        <v>2.7</v>
      </c>
      <c r="H271" s="25">
        <v>2</v>
      </c>
      <c r="I271" s="36" t="s">
        <v>36</v>
      </c>
      <c r="J271" s="37">
        <v>4350</v>
      </c>
      <c r="K271" s="24">
        <f t="shared" si="8"/>
        <v>23490</v>
      </c>
    </row>
    <row r="272" s="2" customFormat="1" ht="24.6" customHeight="1" spans="1:11">
      <c r="A272" s="26"/>
      <c r="B272" s="27"/>
      <c r="C272" s="27"/>
      <c r="D272" s="28"/>
      <c r="E272" s="29"/>
      <c r="F272" s="30"/>
      <c r="G272" s="24"/>
      <c r="H272" s="25"/>
      <c r="I272" s="38"/>
      <c r="J272" s="37"/>
      <c r="K272" s="24"/>
    </row>
    <row r="273" s="2" customFormat="1" ht="144.95" customHeight="1" spans="1:11">
      <c r="A273" s="19">
        <v>14</v>
      </c>
      <c r="B273" s="20" t="s">
        <v>96</v>
      </c>
      <c r="C273" s="19"/>
      <c r="D273" s="22" t="s">
        <v>24</v>
      </c>
      <c r="E273" s="23" t="s">
        <v>25</v>
      </c>
      <c r="F273" s="19" t="s">
        <v>16</v>
      </c>
      <c r="G273" s="24">
        <v>4.88</v>
      </c>
      <c r="H273" s="25">
        <v>1</v>
      </c>
      <c r="I273" s="36" t="s">
        <v>36</v>
      </c>
      <c r="J273" s="37">
        <v>4350</v>
      </c>
      <c r="K273" s="24">
        <f t="shared" si="8"/>
        <v>21228</v>
      </c>
    </row>
    <row r="274" s="2" customFormat="1" ht="24.6" customHeight="1" spans="1:11">
      <c r="A274" s="26"/>
      <c r="B274" s="27"/>
      <c r="C274" s="27"/>
      <c r="D274" s="28"/>
      <c r="E274" s="29"/>
      <c r="F274" s="30"/>
      <c r="G274" s="24"/>
      <c r="H274" s="25"/>
      <c r="I274" s="38"/>
      <c r="J274" s="37"/>
      <c r="K274" s="24"/>
    </row>
    <row r="275" s="2" customFormat="1" ht="144.95" customHeight="1" spans="1:11">
      <c r="A275" s="19">
        <v>15</v>
      </c>
      <c r="B275" s="20" t="s">
        <v>104</v>
      </c>
      <c r="C275" s="19"/>
      <c r="D275" s="22" t="s">
        <v>105</v>
      </c>
      <c r="E275" s="23" t="s">
        <v>106</v>
      </c>
      <c r="F275" s="19" t="s">
        <v>16</v>
      </c>
      <c r="G275" s="24">
        <v>4.98</v>
      </c>
      <c r="H275" s="25">
        <v>1</v>
      </c>
      <c r="I275" s="36" t="s">
        <v>107</v>
      </c>
      <c r="J275" s="37">
        <v>6840</v>
      </c>
      <c r="K275" s="24">
        <f t="shared" si="8"/>
        <v>34063.2</v>
      </c>
    </row>
    <row r="276" s="2" customFormat="1" ht="24.6" customHeight="1" spans="1:11">
      <c r="A276" s="26"/>
      <c r="B276" s="27"/>
      <c r="C276" s="27"/>
      <c r="D276" s="28"/>
      <c r="E276" s="29"/>
      <c r="F276" s="30"/>
      <c r="G276" s="24"/>
      <c r="H276" s="25"/>
      <c r="I276" s="38"/>
      <c r="J276" s="37"/>
      <c r="K276" s="24"/>
    </row>
    <row r="277" s="2" customFormat="1" ht="58.15" customHeight="1" spans="1:11">
      <c r="A277" s="19">
        <v>16</v>
      </c>
      <c r="B277" s="20" t="s">
        <v>81</v>
      </c>
      <c r="C277" s="19"/>
      <c r="D277" s="22" t="s">
        <v>89</v>
      </c>
      <c r="E277" s="23" t="s">
        <v>43</v>
      </c>
      <c r="F277" s="19" t="s">
        <v>16</v>
      </c>
      <c r="G277" s="24">
        <v>1.6</v>
      </c>
      <c r="H277" s="25">
        <v>1</v>
      </c>
      <c r="I277" s="36" t="s">
        <v>90</v>
      </c>
      <c r="J277" s="37">
        <v>2760</v>
      </c>
      <c r="K277" s="24">
        <f t="shared" si="8"/>
        <v>4416</v>
      </c>
    </row>
    <row r="278" s="2" customFormat="1" ht="58.15" customHeight="1" spans="1:11">
      <c r="A278" s="19"/>
      <c r="B278" s="20"/>
      <c r="C278" s="19"/>
      <c r="D278" s="22"/>
      <c r="E278" s="23" t="s">
        <v>44</v>
      </c>
      <c r="F278" s="19" t="s">
        <v>16</v>
      </c>
      <c r="G278" s="24">
        <f>G277</f>
        <v>1.6</v>
      </c>
      <c r="H278" s="25">
        <v>1</v>
      </c>
      <c r="I278" s="36"/>
      <c r="J278" s="37">
        <v>1440</v>
      </c>
      <c r="K278" s="24">
        <f t="shared" si="8"/>
        <v>2304</v>
      </c>
    </row>
    <row r="279" s="2" customFormat="1" ht="58.15" customHeight="1" spans="1:11">
      <c r="A279" s="19"/>
      <c r="B279" s="20"/>
      <c r="C279" s="19"/>
      <c r="D279" s="22"/>
      <c r="E279" s="23" t="s">
        <v>77</v>
      </c>
      <c r="F279" s="19" t="s">
        <v>16</v>
      </c>
      <c r="G279" s="24">
        <v>0.8</v>
      </c>
      <c r="H279" s="25">
        <v>1</v>
      </c>
      <c r="I279" s="36"/>
      <c r="J279" s="37">
        <v>6900</v>
      </c>
      <c r="K279" s="24">
        <f t="shared" si="8"/>
        <v>5520</v>
      </c>
    </row>
    <row r="280" s="2" customFormat="1" ht="58.15" customHeight="1" spans="1:11">
      <c r="A280" s="19"/>
      <c r="B280" s="20"/>
      <c r="C280" s="19"/>
      <c r="D280" s="22"/>
      <c r="E280" s="23" t="s">
        <v>79</v>
      </c>
      <c r="F280" s="19" t="s">
        <v>22</v>
      </c>
      <c r="G280" s="24">
        <v>1</v>
      </c>
      <c r="H280" s="25">
        <v>1</v>
      </c>
      <c r="I280" s="36"/>
      <c r="J280" s="37">
        <v>780</v>
      </c>
      <c r="K280" s="24">
        <f t="shared" si="8"/>
        <v>780</v>
      </c>
    </row>
    <row r="281" s="2" customFormat="1" ht="24.6" customHeight="1" spans="1:11">
      <c r="A281" s="26"/>
      <c r="B281" s="27"/>
      <c r="C281" s="27"/>
      <c r="D281" s="28"/>
      <c r="E281" s="29"/>
      <c r="F281" s="30"/>
      <c r="G281" s="24"/>
      <c r="H281" s="25"/>
      <c r="I281" s="38"/>
      <c r="J281" s="37"/>
      <c r="K281" s="24"/>
    </row>
    <row r="282" s="2" customFormat="1" ht="24.6" customHeight="1" spans="1:11">
      <c r="A282" s="26"/>
      <c r="B282" s="27" t="s">
        <v>38</v>
      </c>
      <c r="C282" s="27"/>
      <c r="D282" s="28"/>
      <c r="E282" s="29"/>
      <c r="F282" s="30"/>
      <c r="G282" s="24"/>
      <c r="H282" s="25"/>
      <c r="I282" s="38"/>
      <c r="J282" s="37"/>
      <c r="K282" s="24">
        <f>SUM(K244:K281)</f>
        <v>453576.9</v>
      </c>
    </row>
    <row r="283" s="4" customFormat="1" ht="24.6" customHeight="1" spans="1:11">
      <c r="A283" s="17" t="s">
        <v>108</v>
      </c>
      <c r="B283" s="17"/>
      <c r="C283" s="17"/>
      <c r="D283" s="18"/>
      <c r="E283" s="18"/>
      <c r="F283" s="17"/>
      <c r="G283" s="17"/>
      <c r="H283" s="18"/>
      <c r="I283" s="18"/>
      <c r="J283" s="37"/>
      <c r="K283" s="24"/>
    </row>
    <row r="284" s="2" customFormat="1" ht="105" customHeight="1" spans="1:11">
      <c r="A284" s="19">
        <v>1</v>
      </c>
      <c r="B284" s="19" t="s">
        <v>109</v>
      </c>
      <c r="C284" s="19"/>
      <c r="D284" s="22" t="s">
        <v>42</v>
      </c>
      <c r="E284" s="23" t="s">
        <v>43</v>
      </c>
      <c r="F284" s="19" t="s">
        <v>16</v>
      </c>
      <c r="G284" s="24">
        <v>2.4</v>
      </c>
      <c r="H284" s="25">
        <v>1</v>
      </c>
      <c r="I284" s="36" t="s">
        <v>34</v>
      </c>
      <c r="J284" s="37">
        <v>4380</v>
      </c>
      <c r="K284" s="24">
        <f t="shared" si="8"/>
        <v>10512</v>
      </c>
    </row>
    <row r="285" s="2" customFormat="1" ht="105" customHeight="1" spans="1:11">
      <c r="A285" s="19"/>
      <c r="B285" s="19"/>
      <c r="C285" s="19"/>
      <c r="D285" s="22"/>
      <c r="E285" s="23" t="s">
        <v>44</v>
      </c>
      <c r="F285" s="19" t="s">
        <v>16</v>
      </c>
      <c r="G285" s="24">
        <f>G284</f>
        <v>2.4</v>
      </c>
      <c r="H285" s="25">
        <v>1</v>
      </c>
      <c r="I285" s="36"/>
      <c r="J285" s="37">
        <v>1440</v>
      </c>
      <c r="K285" s="24">
        <f t="shared" si="8"/>
        <v>3456</v>
      </c>
    </row>
    <row r="286" s="2" customFormat="1" ht="24.6" customHeight="1" spans="1:11">
      <c r="A286" s="26"/>
      <c r="B286" s="27"/>
      <c r="C286" s="27"/>
      <c r="D286" s="28"/>
      <c r="E286" s="29"/>
      <c r="F286" s="30"/>
      <c r="G286" s="24"/>
      <c r="H286" s="25"/>
      <c r="I286" s="38"/>
      <c r="J286" s="37"/>
      <c r="K286" s="24"/>
    </row>
    <row r="287" s="2" customFormat="1" ht="144.95" customHeight="1" spans="1:11">
      <c r="A287" s="19">
        <v>2</v>
      </c>
      <c r="B287" s="20" t="s">
        <v>110</v>
      </c>
      <c r="C287" s="19"/>
      <c r="D287" s="22" t="s">
        <v>63</v>
      </c>
      <c r="E287" s="23" t="s">
        <v>64</v>
      </c>
      <c r="F287" s="19" t="s">
        <v>16</v>
      </c>
      <c r="G287" s="24">
        <v>3.05</v>
      </c>
      <c r="H287" s="25">
        <v>1</v>
      </c>
      <c r="I287" s="36" t="s">
        <v>36</v>
      </c>
      <c r="J287" s="37">
        <v>4050</v>
      </c>
      <c r="K287" s="24">
        <f t="shared" si="8"/>
        <v>12352.5</v>
      </c>
    </row>
    <row r="288" s="2" customFormat="1" ht="24.6" customHeight="1" spans="1:11">
      <c r="A288" s="26"/>
      <c r="B288" s="27"/>
      <c r="C288" s="27"/>
      <c r="D288" s="28"/>
      <c r="E288" s="29"/>
      <c r="F288" s="30"/>
      <c r="G288" s="24"/>
      <c r="H288" s="25"/>
      <c r="I288" s="38"/>
      <c r="J288" s="37"/>
      <c r="K288" s="24"/>
    </row>
    <row r="289" s="2" customFormat="1" ht="144.95" customHeight="1" spans="1:11">
      <c r="A289" s="19">
        <v>3</v>
      </c>
      <c r="B289" s="20" t="s">
        <v>111</v>
      </c>
      <c r="C289" s="19"/>
      <c r="D289" s="22" t="s">
        <v>24</v>
      </c>
      <c r="E289" s="23" t="s">
        <v>25</v>
      </c>
      <c r="F289" s="19" t="s">
        <v>16</v>
      </c>
      <c r="G289" s="24">
        <v>4.32</v>
      </c>
      <c r="H289" s="25">
        <v>1</v>
      </c>
      <c r="I289" s="36" t="s">
        <v>36</v>
      </c>
      <c r="J289" s="37">
        <v>4350</v>
      </c>
      <c r="K289" s="24">
        <f t="shared" si="8"/>
        <v>18792</v>
      </c>
    </row>
    <row r="290" s="2" customFormat="1" ht="24.6" customHeight="1" spans="1:11">
      <c r="A290" s="26"/>
      <c r="B290" s="27"/>
      <c r="C290" s="27"/>
      <c r="D290" s="28"/>
      <c r="E290" s="29"/>
      <c r="F290" s="30"/>
      <c r="G290" s="24"/>
      <c r="H290" s="25"/>
      <c r="I290" s="38"/>
      <c r="J290" s="37"/>
      <c r="K290" s="24"/>
    </row>
    <row r="291" s="2" customFormat="1" ht="144.95" customHeight="1" spans="1:11">
      <c r="A291" s="19">
        <v>4</v>
      </c>
      <c r="B291" s="20" t="s">
        <v>112</v>
      </c>
      <c r="C291" s="19"/>
      <c r="D291" s="22" t="s">
        <v>24</v>
      </c>
      <c r="E291" s="23" t="s">
        <v>25</v>
      </c>
      <c r="F291" s="19" t="s">
        <v>16</v>
      </c>
      <c r="G291" s="24">
        <v>2.7</v>
      </c>
      <c r="H291" s="25">
        <v>4</v>
      </c>
      <c r="I291" s="36" t="s">
        <v>36</v>
      </c>
      <c r="J291" s="37">
        <v>4350</v>
      </c>
      <c r="K291" s="24">
        <f t="shared" si="8"/>
        <v>46980</v>
      </c>
    </row>
    <row r="292" s="2" customFormat="1" ht="24.6" customHeight="1" spans="1:11">
      <c r="A292" s="26"/>
      <c r="B292" s="27"/>
      <c r="C292" s="27"/>
      <c r="D292" s="28"/>
      <c r="E292" s="29"/>
      <c r="F292" s="30"/>
      <c r="G292" s="24"/>
      <c r="H292" s="25"/>
      <c r="I292" s="38"/>
      <c r="J292" s="37"/>
      <c r="K292" s="24"/>
    </row>
    <row r="293" s="2" customFormat="1" ht="144.95" customHeight="1" spans="1:11">
      <c r="A293" s="19">
        <v>5</v>
      </c>
      <c r="B293" s="20" t="s">
        <v>113</v>
      </c>
      <c r="C293" s="19"/>
      <c r="D293" s="22" t="s">
        <v>105</v>
      </c>
      <c r="E293" s="23" t="s">
        <v>106</v>
      </c>
      <c r="F293" s="19" t="s">
        <v>16</v>
      </c>
      <c r="G293" s="24">
        <v>2.7</v>
      </c>
      <c r="H293" s="25">
        <v>1</v>
      </c>
      <c r="I293" s="36" t="s">
        <v>107</v>
      </c>
      <c r="J293" s="37">
        <v>6840</v>
      </c>
      <c r="K293" s="24">
        <f t="shared" si="8"/>
        <v>18468</v>
      </c>
    </row>
    <row r="294" s="2" customFormat="1" ht="24.6" customHeight="1" spans="1:11">
      <c r="A294" s="26"/>
      <c r="B294" s="27"/>
      <c r="C294" s="27"/>
      <c r="D294" s="28"/>
      <c r="E294" s="29"/>
      <c r="F294" s="30"/>
      <c r="G294" s="24"/>
      <c r="H294" s="25"/>
      <c r="I294" s="38"/>
      <c r="J294" s="37"/>
      <c r="K294" s="24"/>
    </row>
    <row r="295" s="2" customFormat="1" ht="144.95" customHeight="1" spans="1:11">
      <c r="A295" s="19">
        <v>6</v>
      </c>
      <c r="B295" s="20" t="s">
        <v>114</v>
      </c>
      <c r="C295" s="19"/>
      <c r="D295" s="22" t="s">
        <v>24</v>
      </c>
      <c r="E295" s="23" t="s">
        <v>25</v>
      </c>
      <c r="F295" s="19" t="s">
        <v>16</v>
      </c>
      <c r="G295" s="24">
        <v>0.9</v>
      </c>
      <c r="H295" s="25">
        <v>2</v>
      </c>
      <c r="I295" s="36" t="s">
        <v>36</v>
      </c>
      <c r="J295" s="37">
        <v>4350</v>
      </c>
      <c r="K295" s="24">
        <f t="shared" si="8"/>
        <v>7830</v>
      </c>
    </row>
    <row r="296" s="2" customFormat="1" ht="24.6" customHeight="1" spans="1:11">
      <c r="A296" s="26"/>
      <c r="B296" s="27"/>
      <c r="C296" s="27"/>
      <c r="D296" s="28"/>
      <c r="E296" s="29"/>
      <c r="F296" s="30"/>
      <c r="G296" s="24"/>
      <c r="H296" s="25"/>
      <c r="I296" s="38"/>
      <c r="J296" s="37"/>
      <c r="K296" s="24"/>
    </row>
    <row r="297" s="2" customFormat="1" ht="144.95" customHeight="1" spans="1:11">
      <c r="A297" s="19">
        <v>7</v>
      </c>
      <c r="B297" s="20" t="s">
        <v>91</v>
      </c>
      <c r="C297" s="19"/>
      <c r="D297" s="22" t="s">
        <v>24</v>
      </c>
      <c r="E297" s="23" t="s">
        <v>25</v>
      </c>
      <c r="F297" s="19" t="s">
        <v>16</v>
      </c>
      <c r="G297" s="24">
        <v>2.4</v>
      </c>
      <c r="H297" s="25">
        <v>1</v>
      </c>
      <c r="I297" s="36" t="s">
        <v>36</v>
      </c>
      <c r="J297" s="37">
        <v>4350</v>
      </c>
      <c r="K297" s="24">
        <f t="shared" si="8"/>
        <v>10440</v>
      </c>
    </row>
    <row r="298" s="2" customFormat="1" ht="24.6" customHeight="1" spans="1:11">
      <c r="A298" s="26"/>
      <c r="B298" s="27"/>
      <c r="C298" s="27"/>
      <c r="D298" s="28"/>
      <c r="E298" s="29"/>
      <c r="F298" s="30"/>
      <c r="G298" s="24"/>
      <c r="H298" s="25"/>
      <c r="I298" s="38"/>
      <c r="J298" s="37"/>
      <c r="K298" s="24"/>
    </row>
    <row r="299" s="2" customFormat="1" ht="144.95" customHeight="1" spans="1:11">
      <c r="A299" s="19">
        <v>8</v>
      </c>
      <c r="B299" s="20" t="s">
        <v>92</v>
      </c>
      <c r="C299" s="19"/>
      <c r="D299" s="22" t="s">
        <v>24</v>
      </c>
      <c r="E299" s="23" t="s">
        <v>25</v>
      </c>
      <c r="F299" s="19" t="s">
        <v>16</v>
      </c>
      <c r="G299" s="24">
        <v>4.5</v>
      </c>
      <c r="H299" s="25">
        <v>1</v>
      </c>
      <c r="I299" s="36" t="s">
        <v>36</v>
      </c>
      <c r="J299" s="37">
        <v>4350</v>
      </c>
      <c r="K299" s="24">
        <f t="shared" si="8"/>
        <v>19575</v>
      </c>
    </row>
    <row r="300" s="2" customFormat="1" ht="24.6" customHeight="1" spans="1:11">
      <c r="A300" s="26"/>
      <c r="B300" s="27"/>
      <c r="C300" s="27"/>
      <c r="D300" s="28"/>
      <c r="E300" s="29"/>
      <c r="F300" s="30"/>
      <c r="G300" s="24"/>
      <c r="H300" s="25"/>
      <c r="I300" s="38"/>
      <c r="J300" s="37"/>
      <c r="K300" s="24"/>
    </row>
    <row r="301" s="2" customFormat="1" ht="144.95" customHeight="1" spans="1:11">
      <c r="A301" s="19">
        <v>9</v>
      </c>
      <c r="B301" s="20" t="s">
        <v>115</v>
      </c>
      <c r="C301" s="19"/>
      <c r="D301" s="22" t="s">
        <v>24</v>
      </c>
      <c r="E301" s="23" t="s">
        <v>25</v>
      </c>
      <c r="F301" s="19" t="s">
        <v>16</v>
      </c>
      <c r="G301" s="24">
        <v>3.6</v>
      </c>
      <c r="H301" s="25">
        <v>1</v>
      </c>
      <c r="I301" s="36" t="s">
        <v>36</v>
      </c>
      <c r="J301" s="37">
        <v>4350</v>
      </c>
      <c r="K301" s="24">
        <f t="shared" si="8"/>
        <v>15660</v>
      </c>
    </row>
    <row r="302" s="2" customFormat="1" ht="24.6" customHeight="1" spans="1:11">
      <c r="A302" s="26"/>
      <c r="B302" s="27"/>
      <c r="C302" s="27"/>
      <c r="D302" s="28"/>
      <c r="E302" s="29"/>
      <c r="F302" s="30"/>
      <c r="G302" s="24"/>
      <c r="H302" s="25"/>
      <c r="I302" s="38"/>
      <c r="J302" s="37"/>
      <c r="K302" s="24"/>
    </row>
    <row r="303" s="2" customFormat="1" ht="144.95" customHeight="1" spans="1:11">
      <c r="A303" s="19">
        <v>10</v>
      </c>
      <c r="B303" s="20" t="s">
        <v>116</v>
      </c>
      <c r="C303" s="19"/>
      <c r="D303" s="22" t="s">
        <v>47</v>
      </c>
      <c r="E303" s="23" t="s">
        <v>48</v>
      </c>
      <c r="F303" s="19" t="s">
        <v>16</v>
      </c>
      <c r="G303" s="24">
        <v>12</v>
      </c>
      <c r="H303" s="25">
        <v>1</v>
      </c>
      <c r="I303" s="36" t="s">
        <v>49</v>
      </c>
      <c r="J303" s="37">
        <v>2880</v>
      </c>
      <c r="K303" s="24">
        <f t="shared" si="8"/>
        <v>34560</v>
      </c>
    </row>
    <row r="304" s="2" customFormat="1" ht="24.6" customHeight="1" spans="1:11">
      <c r="A304" s="26"/>
      <c r="B304" s="27"/>
      <c r="C304" s="27"/>
      <c r="D304" s="28"/>
      <c r="E304" s="29"/>
      <c r="F304" s="30"/>
      <c r="G304" s="24"/>
      <c r="H304" s="25"/>
      <c r="I304" s="38"/>
      <c r="J304" s="37"/>
      <c r="K304" s="24"/>
    </row>
    <row r="305" s="2" customFormat="1" ht="24.6" customHeight="1" spans="1:11">
      <c r="A305" s="26"/>
      <c r="B305" s="27" t="s">
        <v>38</v>
      </c>
      <c r="C305" s="27"/>
      <c r="D305" s="28"/>
      <c r="E305" s="29"/>
      <c r="F305" s="30"/>
      <c r="G305" s="24"/>
      <c r="H305" s="25"/>
      <c r="I305" s="38"/>
      <c r="J305" s="37"/>
      <c r="K305" s="24">
        <f>SUM(K284:K304)</f>
        <v>198625.5</v>
      </c>
    </row>
    <row r="306" s="4" customFormat="1" ht="24.6" customHeight="1" spans="1:11">
      <c r="A306" s="17" t="s">
        <v>117</v>
      </c>
      <c r="B306" s="17"/>
      <c r="C306" s="17"/>
      <c r="D306" s="18"/>
      <c r="E306" s="18"/>
      <c r="F306" s="17"/>
      <c r="G306" s="17"/>
      <c r="H306" s="18"/>
      <c r="I306" s="18"/>
      <c r="J306" s="37"/>
      <c r="K306" s="24"/>
    </row>
    <row r="307" s="2" customFormat="1" ht="144.95" customHeight="1" spans="1:11">
      <c r="A307" s="19">
        <v>1</v>
      </c>
      <c r="B307" s="20" t="s">
        <v>84</v>
      </c>
      <c r="C307" s="19"/>
      <c r="D307" s="22" t="s">
        <v>24</v>
      </c>
      <c r="E307" s="23" t="s">
        <v>25</v>
      </c>
      <c r="F307" s="19" t="s">
        <v>16</v>
      </c>
      <c r="G307" s="24">
        <v>1.6</v>
      </c>
      <c r="H307" s="25">
        <v>1</v>
      </c>
      <c r="I307" s="36" t="s">
        <v>36</v>
      </c>
      <c r="J307" s="37">
        <v>4350</v>
      </c>
      <c r="K307" s="24">
        <f t="shared" si="8"/>
        <v>6960</v>
      </c>
    </row>
    <row r="308" s="2" customFormat="1" ht="24.6" customHeight="1" spans="1:11">
      <c r="A308" s="26"/>
      <c r="B308" s="27"/>
      <c r="C308" s="27"/>
      <c r="D308" s="28"/>
      <c r="E308" s="29"/>
      <c r="F308" s="30"/>
      <c r="G308" s="24"/>
      <c r="H308" s="25"/>
      <c r="I308" s="38"/>
      <c r="J308" s="37"/>
      <c r="K308" s="24"/>
    </row>
    <row r="309" s="2" customFormat="1" ht="144.95" customHeight="1" spans="1:11">
      <c r="A309" s="19">
        <v>2</v>
      </c>
      <c r="B309" s="20" t="s">
        <v>85</v>
      </c>
      <c r="C309" s="19"/>
      <c r="D309" s="22" t="s">
        <v>24</v>
      </c>
      <c r="E309" s="23" t="s">
        <v>25</v>
      </c>
      <c r="F309" s="19" t="s">
        <v>16</v>
      </c>
      <c r="G309" s="24">
        <v>0.9</v>
      </c>
      <c r="H309" s="25">
        <v>2</v>
      </c>
      <c r="I309" s="36" t="s">
        <v>36</v>
      </c>
      <c r="J309" s="37">
        <v>4350</v>
      </c>
      <c r="K309" s="24">
        <f t="shared" si="8"/>
        <v>7830</v>
      </c>
    </row>
    <row r="310" s="2" customFormat="1" ht="24.6" customHeight="1" spans="1:11">
      <c r="A310" s="26"/>
      <c r="B310" s="27"/>
      <c r="C310" s="27"/>
      <c r="D310" s="28"/>
      <c r="E310" s="29"/>
      <c r="F310" s="30"/>
      <c r="G310" s="24"/>
      <c r="H310" s="25"/>
      <c r="I310" s="38"/>
      <c r="J310" s="37"/>
      <c r="K310" s="24"/>
    </row>
    <row r="311" s="2" customFormat="1" ht="42.6" customHeight="1" spans="1:11">
      <c r="A311" s="19">
        <v>3</v>
      </c>
      <c r="B311" s="20" t="s">
        <v>45</v>
      </c>
      <c r="C311" s="19"/>
      <c r="D311" s="22" t="s">
        <v>14</v>
      </c>
      <c r="E311" s="23" t="s">
        <v>15</v>
      </c>
      <c r="F311" s="19" t="s">
        <v>16</v>
      </c>
      <c r="G311" s="24">
        <v>8</v>
      </c>
      <c r="H311" s="25">
        <v>1</v>
      </c>
      <c r="I311" s="36" t="s">
        <v>58</v>
      </c>
      <c r="J311" s="37">
        <v>1590</v>
      </c>
      <c r="K311" s="24">
        <f t="shared" si="8"/>
        <v>12720</v>
      </c>
    </row>
    <row r="312" s="2" customFormat="1" ht="42.6" customHeight="1" spans="1:11">
      <c r="A312" s="19"/>
      <c r="B312" s="20"/>
      <c r="C312" s="19"/>
      <c r="D312" s="22"/>
      <c r="E312" s="23" t="s">
        <v>18</v>
      </c>
      <c r="F312" s="19" t="s">
        <v>16</v>
      </c>
      <c r="G312" s="24">
        <f>G311</f>
        <v>8</v>
      </c>
      <c r="H312" s="25">
        <v>1</v>
      </c>
      <c r="I312" s="36"/>
      <c r="J312" s="37">
        <v>1080</v>
      </c>
      <c r="K312" s="24">
        <f t="shared" si="8"/>
        <v>8640</v>
      </c>
    </row>
    <row r="313" s="2" customFormat="1" ht="42.6" customHeight="1" spans="1:11">
      <c r="A313" s="19"/>
      <c r="B313" s="20"/>
      <c r="C313" s="19"/>
      <c r="D313" s="22"/>
      <c r="E313" s="23" t="s">
        <v>19</v>
      </c>
      <c r="F313" s="19" t="s">
        <v>16</v>
      </c>
      <c r="G313" s="24">
        <v>9.7</v>
      </c>
      <c r="H313" s="25">
        <v>1</v>
      </c>
      <c r="I313" s="36"/>
      <c r="J313" s="37">
        <v>2820</v>
      </c>
      <c r="K313" s="24">
        <f t="shared" si="8"/>
        <v>27354</v>
      </c>
    </row>
    <row r="314" s="2" customFormat="1" ht="42.6" customHeight="1" spans="1:11">
      <c r="A314" s="19"/>
      <c r="B314" s="20"/>
      <c r="C314" s="19"/>
      <c r="D314" s="22"/>
      <c r="E314" s="23" t="s">
        <v>20</v>
      </c>
      <c r="F314" s="19" t="s">
        <v>16</v>
      </c>
      <c r="G314" s="24">
        <f>G313</f>
        <v>9.7</v>
      </c>
      <c r="H314" s="25">
        <v>1</v>
      </c>
      <c r="I314" s="36"/>
      <c r="J314" s="37">
        <v>1440</v>
      </c>
      <c r="K314" s="24">
        <f t="shared" si="8"/>
        <v>13968</v>
      </c>
    </row>
    <row r="315" s="2" customFormat="1" ht="42.6" customHeight="1" spans="1:11">
      <c r="A315" s="19"/>
      <c r="B315" s="20"/>
      <c r="C315" s="19"/>
      <c r="D315" s="22"/>
      <c r="E315" s="23" t="s">
        <v>21</v>
      </c>
      <c r="F315" s="19" t="s">
        <v>22</v>
      </c>
      <c r="G315" s="24">
        <v>1</v>
      </c>
      <c r="H315" s="25">
        <v>1</v>
      </c>
      <c r="I315" s="36"/>
      <c r="J315" s="37">
        <v>2490</v>
      </c>
      <c r="K315" s="24">
        <f t="shared" si="8"/>
        <v>2490</v>
      </c>
    </row>
    <row r="316" s="2" customFormat="1" ht="42.6" customHeight="1" spans="1:11">
      <c r="A316" s="19"/>
      <c r="B316" s="20"/>
      <c r="C316" s="19"/>
      <c r="D316" s="22"/>
      <c r="E316" s="23" t="s">
        <v>59</v>
      </c>
      <c r="F316" s="19" t="s">
        <v>16</v>
      </c>
      <c r="G316" s="24">
        <v>0.8</v>
      </c>
      <c r="H316" s="25">
        <v>1</v>
      </c>
      <c r="I316" s="36"/>
      <c r="J316" s="37">
        <v>4500</v>
      </c>
      <c r="K316" s="24">
        <f t="shared" si="8"/>
        <v>3600</v>
      </c>
    </row>
    <row r="317" s="2" customFormat="1" ht="42.6" customHeight="1" spans="1:11">
      <c r="A317" s="19"/>
      <c r="B317" s="20"/>
      <c r="C317" s="19"/>
      <c r="D317" s="22"/>
      <c r="E317" s="23" t="s">
        <v>60</v>
      </c>
      <c r="F317" s="19" t="s">
        <v>22</v>
      </c>
      <c r="G317" s="24">
        <v>1</v>
      </c>
      <c r="H317" s="25">
        <v>1</v>
      </c>
      <c r="I317" s="36"/>
      <c r="J317" s="37">
        <v>8700</v>
      </c>
      <c r="K317" s="24">
        <f t="shared" si="8"/>
        <v>8700</v>
      </c>
    </row>
    <row r="318" s="2" customFormat="1" ht="24.6" customHeight="1" spans="1:11">
      <c r="A318" s="26"/>
      <c r="B318" s="27"/>
      <c r="C318" s="27"/>
      <c r="D318" s="28"/>
      <c r="E318" s="29"/>
      <c r="F318" s="30"/>
      <c r="G318" s="24"/>
      <c r="H318" s="25"/>
      <c r="I318" s="38"/>
      <c r="J318" s="37"/>
      <c r="K318" s="24"/>
    </row>
    <row r="319" s="2" customFormat="1" ht="58.15" customHeight="1" spans="1:11">
      <c r="A319" s="19">
        <v>4</v>
      </c>
      <c r="B319" s="20" t="s">
        <v>118</v>
      </c>
      <c r="C319" s="19"/>
      <c r="D319" s="22" t="s">
        <v>89</v>
      </c>
      <c r="E319" s="23" t="s">
        <v>43</v>
      </c>
      <c r="F319" s="19" t="s">
        <v>16</v>
      </c>
      <c r="G319" s="24">
        <v>1.95</v>
      </c>
      <c r="H319" s="25">
        <v>1</v>
      </c>
      <c r="I319" s="36" t="s">
        <v>90</v>
      </c>
      <c r="J319" s="37">
        <v>2760</v>
      </c>
      <c r="K319" s="24">
        <f t="shared" si="8"/>
        <v>5382</v>
      </c>
    </row>
    <row r="320" s="2" customFormat="1" ht="58.15" customHeight="1" spans="1:11">
      <c r="A320" s="19"/>
      <c r="B320" s="20"/>
      <c r="C320" s="19"/>
      <c r="D320" s="22"/>
      <c r="E320" s="23" t="s">
        <v>44</v>
      </c>
      <c r="F320" s="19" t="s">
        <v>16</v>
      </c>
      <c r="G320" s="24">
        <f>G319</f>
        <v>1.95</v>
      </c>
      <c r="H320" s="25">
        <v>1</v>
      </c>
      <c r="I320" s="36"/>
      <c r="J320" s="37">
        <v>1440</v>
      </c>
      <c r="K320" s="24">
        <f t="shared" si="8"/>
        <v>2808</v>
      </c>
    </row>
    <row r="321" s="2" customFormat="1" ht="58.15" customHeight="1" spans="1:11">
      <c r="A321" s="19"/>
      <c r="B321" s="20"/>
      <c r="C321" s="19"/>
      <c r="D321" s="22"/>
      <c r="E321" s="23" t="s">
        <v>77</v>
      </c>
      <c r="F321" s="19" t="s">
        <v>16</v>
      </c>
      <c r="G321" s="24">
        <v>0.8</v>
      </c>
      <c r="H321" s="25">
        <v>1</v>
      </c>
      <c r="I321" s="36"/>
      <c r="J321" s="37">
        <v>6900</v>
      </c>
      <c r="K321" s="24">
        <f t="shared" si="8"/>
        <v>5520</v>
      </c>
    </row>
    <row r="322" s="2" customFormat="1" ht="58.15" customHeight="1" spans="1:11">
      <c r="A322" s="19"/>
      <c r="B322" s="20"/>
      <c r="C322" s="19"/>
      <c r="D322" s="22"/>
      <c r="E322" s="23" t="s">
        <v>79</v>
      </c>
      <c r="F322" s="19" t="s">
        <v>22</v>
      </c>
      <c r="G322" s="24">
        <v>1</v>
      </c>
      <c r="H322" s="25">
        <v>1</v>
      </c>
      <c r="I322" s="36"/>
      <c r="J322" s="37">
        <v>780</v>
      </c>
      <c r="K322" s="24">
        <f t="shared" si="8"/>
        <v>780</v>
      </c>
    </row>
    <row r="323" s="2" customFormat="1" ht="24.6" customHeight="1" spans="1:11">
      <c r="A323" s="26"/>
      <c r="B323" s="27"/>
      <c r="C323" s="27"/>
      <c r="D323" s="28"/>
      <c r="E323" s="29"/>
      <c r="F323" s="30"/>
      <c r="G323" s="24"/>
      <c r="H323" s="25"/>
      <c r="I323" s="38"/>
      <c r="J323" s="37"/>
      <c r="K323" s="24"/>
    </row>
    <row r="324" s="2" customFormat="1" ht="144.95" customHeight="1" spans="1:11">
      <c r="A324" s="19">
        <v>5</v>
      </c>
      <c r="B324" s="20" t="s">
        <v>84</v>
      </c>
      <c r="C324" s="19"/>
      <c r="D324" s="22" t="s">
        <v>24</v>
      </c>
      <c r="E324" s="23" t="s">
        <v>25</v>
      </c>
      <c r="F324" s="19" t="s">
        <v>16</v>
      </c>
      <c r="G324" s="24">
        <v>1.2</v>
      </c>
      <c r="H324" s="25">
        <v>1</v>
      </c>
      <c r="I324" s="36" t="s">
        <v>36</v>
      </c>
      <c r="J324" s="37">
        <v>4350</v>
      </c>
      <c r="K324" s="24">
        <f t="shared" si="8"/>
        <v>5220</v>
      </c>
    </row>
    <row r="325" s="2" customFormat="1" ht="24.6" customHeight="1" spans="1:11">
      <c r="A325" s="26"/>
      <c r="B325" s="27"/>
      <c r="C325" s="27"/>
      <c r="D325" s="28"/>
      <c r="E325" s="29"/>
      <c r="F325" s="30"/>
      <c r="G325" s="24"/>
      <c r="H325" s="25"/>
      <c r="I325" s="38"/>
      <c r="J325" s="37"/>
      <c r="K325" s="24"/>
    </row>
    <row r="326" s="2" customFormat="1" ht="144.95" customHeight="1" spans="1:11">
      <c r="A326" s="19">
        <v>6</v>
      </c>
      <c r="B326" s="20" t="s">
        <v>119</v>
      </c>
      <c r="C326" s="19"/>
      <c r="D326" s="22" t="s">
        <v>101</v>
      </c>
      <c r="E326" s="23" t="s">
        <v>71</v>
      </c>
      <c r="F326" s="19" t="s">
        <v>16</v>
      </c>
      <c r="G326" s="24">
        <v>3.3</v>
      </c>
      <c r="H326" s="25">
        <v>1</v>
      </c>
      <c r="I326" s="36" t="s">
        <v>36</v>
      </c>
      <c r="J326" s="37">
        <v>4140</v>
      </c>
      <c r="K326" s="24">
        <f t="shared" ref="K326:K388" si="9">J326*G326*H326</f>
        <v>13662</v>
      </c>
    </row>
    <row r="327" s="2" customFormat="1" ht="24" customHeight="1" spans="1:11">
      <c r="A327" s="19"/>
      <c r="B327" s="19"/>
      <c r="C327" s="19"/>
      <c r="D327" s="28"/>
      <c r="E327" s="23"/>
      <c r="F327" s="19"/>
      <c r="G327" s="24"/>
      <c r="H327" s="25"/>
      <c r="I327" s="38"/>
      <c r="J327" s="37"/>
      <c r="K327" s="24"/>
    </row>
    <row r="328" s="2" customFormat="1" ht="83.45" customHeight="1" spans="1:11">
      <c r="A328" s="19">
        <v>7</v>
      </c>
      <c r="B328" s="19" t="s">
        <v>83</v>
      </c>
      <c r="C328" s="19"/>
      <c r="D328" s="22" t="s">
        <v>42</v>
      </c>
      <c r="E328" s="23" t="s">
        <v>43</v>
      </c>
      <c r="F328" s="19" t="s">
        <v>16</v>
      </c>
      <c r="G328" s="24">
        <v>3.9</v>
      </c>
      <c r="H328" s="25">
        <v>1</v>
      </c>
      <c r="I328" s="36" t="s">
        <v>17</v>
      </c>
      <c r="J328" s="37">
        <v>4380</v>
      </c>
      <c r="K328" s="24">
        <f t="shared" si="9"/>
        <v>17082</v>
      </c>
    </row>
    <row r="329" s="2" customFormat="1" ht="83.45" customHeight="1" spans="1:11">
      <c r="A329" s="19"/>
      <c r="B329" s="19"/>
      <c r="C329" s="19"/>
      <c r="D329" s="22"/>
      <c r="E329" s="23" t="s">
        <v>44</v>
      </c>
      <c r="F329" s="19" t="s">
        <v>16</v>
      </c>
      <c r="G329" s="24">
        <f>G328</f>
        <v>3.9</v>
      </c>
      <c r="H329" s="25">
        <v>1</v>
      </c>
      <c r="I329" s="36"/>
      <c r="J329" s="37">
        <v>1440</v>
      </c>
      <c r="K329" s="24">
        <f t="shared" si="9"/>
        <v>5616</v>
      </c>
    </row>
    <row r="330" s="2" customFormat="1" ht="83.45" customHeight="1" spans="1:11">
      <c r="A330" s="19"/>
      <c r="B330" s="19"/>
      <c r="C330" s="19"/>
      <c r="D330" s="22"/>
      <c r="E330" s="23" t="s">
        <v>21</v>
      </c>
      <c r="F330" s="19" t="s">
        <v>22</v>
      </c>
      <c r="G330" s="24">
        <v>1</v>
      </c>
      <c r="H330" s="25">
        <v>1</v>
      </c>
      <c r="I330" s="36"/>
      <c r="J330" s="37">
        <v>2490</v>
      </c>
      <c r="K330" s="24">
        <f t="shared" si="9"/>
        <v>2490</v>
      </c>
    </row>
    <row r="331" s="2" customFormat="1" ht="24.6" customHeight="1" spans="1:11">
      <c r="A331" s="26"/>
      <c r="B331" s="27"/>
      <c r="C331" s="27"/>
      <c r="D331" s="28"/>
      <c r="E331" s="29"/>
      <c r="F331" s="30"/>
      <c r="G331" s="24"/>
      <c r="H331" s="25"/>
      <c r="I331" s="38"/>
      <c r="J331" s="37"/>
      <c r="K331" s="24"/>
    </row>
    <row r="332" s="2" customFormat="1" ht="54.6" customHeight="1" spans="1:11">
      <c r="A332" s="19">
        <v>8</v>
      </c>
      <c r="B332" s="20" t="s">
        <v>120</v>
      </c>
      <c r="C332" s="19"/>
      <c r="D332" s="22" t="s">
        <v>14</v>
      </c>
      <c r="E332" s="23" t="s">
        <v>15</v>
      </c>
      <c r="F332" s="19" t="s">
        <v>16</v>
      </c>
      <c r="G332" s="24">
        <v>1.6</v>
      </c>
      <c r="H332" s="25">
        <v>1</v>
      </c>
      <c r="I332" s="36" t="s">
        <v>17</v>
      </c>
      <c r="J332" s="37">
        <v>1590</v>
      </c>
      <c r="K332" s="24">
        <f t="shared" si="9"/>
        <v>2544</v>
      </c>
    </row>
    <row r="333" s="2" customFormat="1" ht="54.6" customHeight="1" spans="1:11">
      <c r="A333" s="19"/>
      <c r="B333" s="20"/>
      <c r="C333" s="19"/>
      <c r="D333" s="22"/>
      <c r="E333" s="23" t="s">
        <v>18</v>
      </c>
      <c r="F333" s="19" t="s">
        <v>16</v>
      </c>
      <c r="G333" s="24">
        <f>G332</f>
        <v>1.6</v>
      </c>
      <c r="H333" s="25">
        <v>1</v>
      </c>
      <c r="I333" s="36"/>
      <c r="J333" s="37">
        <v>1080</v>
      </c>
      <c r="K333" s="24">
        <f t="shared" si="9"/>
        <v>1728</v>
      </c>
    </row>
    <row r="334" s="2" customFormat="1" ht="54.6" customHeight="1" spans="1:11">
      <c r="A334" s="19"/>
      <c r="B334" s="20"/>
      <c r="C334" s="19"/>
      <c r="D334" s="22"/>
      <c r="E334" s="23" t="s">
        <v>19</v>
      </c>
      <c r="F334" s="19" t="s">
        <v>16</v>
      </c>
      <c r="G334" s="24">
        <v>1.6</v>
      </c>
      <c r="H334" s="25">
        <v>1</v>
      </c>
      <c r="I334" s="36"/>
      <c r="J334" s="37">
        <v>2820</v>
      </c>
      <c r="K334" s="24">
        <f t="shared" si="9"/>
        <v>4512</v>
      </c>
    </row>
    <row r="335" s="2" customFormat="1" ht="54.6" customHeight="1" spans="1:11">
      <c r="A335" s="19"/>
      <c r="B335" s="20"/>
      <c r="C335" s="19"/>
      <c r="D335" s="22"/>
      <c r="E335" s="23" t="s">
        <v>20</v>
      </c>
      <c r="F335" s="19" t="s">
        <v>16</v>
      </c>
      <c r="G335" s="24">
        <f>G334</f>
        <v>1.6</v>
      </c>
      <c r="H335" s="25">
        <v>1</v>
      </c>
      <c r="I335" s="36"/>
      <c r="J335" s="37">
        <v>1440</v>
      </c>
      <c r="K335" s="24">
        <f t="shared" si="9"/>
        <v>2304</v>
      </c>
    </row>
    <row r="336" s="2" customFormat="1" ht="54.6" customHeight="1" spans="1:11">
      <c r="A336" s="19"/>
      <c r="B336" s="20"/>
      <c r="C336" s="19"/>
      <c r="D336" s="22"/>
      <c r="E336" s="23" t="s">
        <v>21</v>
      </c>
      <c r="F336" s="19" t="s">
        <v>22</v>
      </c>
      <c r="G336" s="24">
        <v>1</v>
      </c>
      <c r="H336" s="25">
        <v>1</v>
      </c>
      <c r="I336" s="36"/>
      <c r="J336" s="37">
        <v>2490</v>
      </c>
      <c r="K336" s="24">
        <f t="shared" si="9"/>
        <v>2490</v>
      </c>
    </row>
    <row r="337" s="2" customFormat="1" ht="24.6" customHeight="1" spans="1:11">
      <c r="A337" s="26"/>
      <c r="B337" s="27"/>
      <c r="C337" s="27"/>
      <c r="D337" s="28"/>
      <c r="E337" s="29"/>
      <c r="F337" s="30"/>
      <c r="G337" s="24"/>
      <c r="H337" s="25"/>
      <c r="I337" s="38"/>
      <c r="J337" s="37"/>
      <c r="K337" s="24"/>
    </row>
    <row r="338" s="2" customFormat="1" ht="144.95" customHeight="1" spans="1:11">
      <c r="A338" s="19">
        <v>9</v>
      </c>
      <c r="B338" s="20" t="s">
        <v>121</v>
      </c>
      <c r="C338" s="19"/>
      <c r="D338" s="22" t="s">
        <v>24</v>
      </c>
      <c r="E338" s="23" t="s">
        <v>25</v>
      </c>
      <c r="F338" s="19" t="s">
        <v>16</v>
      </c>
      <c r="G338" s="24">
        <f>1.5*15</f>
        <v>22.5</v>
      </c>
      <c r="H338" s="25">
        <v>1</v>
      </c>
      <c r="I338" s="36" t="s">
        <v>36</v>
      </c>
      <c r="J338" s="37">
        <v>4350</v>
      </c>
      <c r="K338" s="24">
        <f t="shared" si="9"/>
        <v>97875</v>
      </c>
    </row>
    <row r="339" s="2" customFormat="1" ht="24.6" customHeight="1" spans="1:11">
      <c r="A339" s="26"/>
      <c r="B339" s="27"/>
      <c r="C339" s="27"/>
      <c r="D339" s="28"/>
      <c r="E339" s="29"/>
      <c r="F339" s="30"/>
      <c r="G339" s="24"/>
      <c r="H339" s="25"/>
      <c r="I339" s="38"/>
      <c r="J339" s="37"/>
      <c r="K339" s="24"/>
    </row>
    <row r="340" s="2" customFormat="1" ht="87" customHeight="1" spans="1:11">
      <c r="A340" s="19">
        <v>10</v>
      </c>
      <c r="B340" s="19" t="s">
        <v>122</v>
      </c>
      <c r="C340" s="19"/>
      <c r="D340" s="22" t="s">
        <v>14</v>
      </c>
      <c r="E340" s="23" t="s">
        <v>19</v>
      </c>
      <c r="F340" s="19" t="s">
        <v>16</v>
      </c>
      <c r="G340" s="24">
        <v>1.6</v>
      </c>
      <c r="H340" s="25">
        <v>1</v>
      </c>
      <c r="I340" s="36" t="s">
        <v>17</v>
      </c>
      <c r="J340" s="37">
        <v>2820</v>
      </c>
      <c r="K340" s="24">
        <f t="shared" si="9"/>
        <v>4512</v>
      </c>
    </row>
    <row r="341" s="2" customFormat="1" ht="87" customHeight="1" spans="1:11">
      <c r="A341" s="19"/>
      <c r="B341" s="19"/>
      <c r="C341" s="19"/>
      <c r="D341" s="22"/>
      <c r="E341" s="23" t="s">
        <v>20</v>
      </c>
      <c r="F341" s="19" t="s">
        <v>16</v>
      </c>
      <c r="G341" s="24">
        <f>G340</f>
        <v>1.6</v>
      </c>
      <c r="H341" s="25">
        <v>1</v>
      </c>
      <c r="I341" s="36"/>
      <c r="J341" s="37">
        <v>1440</v>
      </c>
      <c r="K341" s="24">
        <f t="shared" si="9"/>
        <v>2304</v>
      </c>
    </row>
    <row r="342" s="2" customFormat="1" ht="87" customHeight="1" spans="1:11">
      <c r="A342" s="19"/>
      <c r="B342" s="19"/>
      <c r="C342" s="19"/>
      <c r="D342" s="22"/>
      <c r="E342" s="23" t="s">
        <v>21</v>
      </c>
      <c r="F342" s="19" t="s">
        <v>22</v>
      </c>
      <c r="G342" s="24">
        <v>1</v>
      </c>
      <c r="H342" s="25">
        <v>1</v>
      </c>
      <c r="I342" s="36"/>
      <c r="J342" s="37">
        <v>2490</v>
      </c>
      <c r="K342" s="24">
        <f t="shared" si="9"/>
        <v>2490</v>
      </c>
    </row>
    <row r="343" s="2" customFormat="1" ht="24.6" customHeight="1" spans="1:11">
      <c r="A343" s="26"/>
      <c r="B343" s="27"/>
      <c r="C343" s="27"/>
      <c r="D343" s="28"/>
      <c r="E343" s="29"/>
      <c r="F343" s="30"/>
      <c r="G343" s="24"/>
      <c r="H343" s="25"/>
      <c r="I343" s="38"/>
      <c r="J343" s="37"/>
      <c r="K343" s="24"/>
    </row>
    <row r="344" s="2" customFormat="1" ht="95.1" customHeight="1" spans="1:11">
      <c r="A344" s="19">
        <v>11</v>
      </c>
      <c r="B344" s="20" t="s">
        <v>116</v>
      </c>
      <c r="C344" s="19"/>
      <c r="D344" s="22" t="s">
        <v>69</v>
      </c>
      <c r="E344" s="23" t="s">
        <v>48</v>
      </c>
      <c r="F344" s="19" t="s">
        <v>16</v>
      </c>
      <c r="G344" s="24">
        <v>2</v>
      </c>
      <c r="H344" s="25">
        <v>1</v>
      </c>
      <c r="I344" s="36" t="s">
        <v>70</v>
      </c>
      <c r="J344" s="37">
        <v>2880</v>
      </c>
      <c r="K344" s="24">
        <f t="shared" si="9"/>
        <v>5760</v>
      </c>
    </row>
    <row r="345" s="2" customFormat="1" ht="95.1" customHeight="1" spans="1:11">
      <c r="A345" s="19"/>
      <c r="B345" s="20"/>
      <c r="C345" s="19"/>
      <c r="D345" s="22"/>
      <c r="E345" s="23" t="s">
        <v>71</v>
      </c>
      <c r="F345" s="19" t="s">
        <v>16</v>
      </c>
      <c r="G345" s="24">
        <v>2.4</v>
      </c>
      <c r="H345" s="25">
        <v>1</v>
      </c>
      <c r="I345" s="36"/>
      <c r="J345" s="37">
        <v>4140</v>
      </c>
      <c r="K345" s="24">
        <f t="shared" si="9"/>
        <v>9936</v>
      </c>
    </row>
    <row r="346" s="2" customFormat="1" ht="24.6" customHeight="1" spans="1:11">
      <c r="A346" s="26"/>
      <c r="B346" s="27"/>
      <c r="C346" s="27"/>
      <c r="D346" s="28"/>
      <c r="E346" s="29"/>
      <c r="F346" s="30"/>
      <c r="G346" s="24"/>
      <c r="H346" s="25"/>
      <c r="I346" s="38"/>
      <c r="J346" s="37"/>
      <c r="K346" s="24"/>
    </row>
    <row r="347" s="2" customFormat="1" ht="95.1" customHeight="1" spans="1:11">
      <c r="A347" s="19">
        <v>12</v>
      </c>
      <c r="B347" s="20" t="s">
        <v>116</v>
      </c>
      <c r="C347" s="19"/>
      <c r="D347" s="22" t="s">
        <v>69</v>
      </c>
      <c r="E347" s="23" t="s">
        <v>48</v>
      </c>
      <c r="F347" s="19" t="s">
        <v>16</v>
      </c>
      <c r="G347" s="24">
        <v>1.9</v>
      </c>
      <c r="H347" s="25">
        <v>1</v>
      </c>
      <c r="I347" s="36" t="s">
        <v>70</v>
      </c>
      <c r="J347" s="37">
        <v>2880</v>
      </c>
      <c r="K347" s="24">
        <f t="shared" si="9"/>
        <v>5472</v>
      </c>
    </row>
    <row r="348" s="2" customFormat="1" ht="95.1" customHeight="1" spans="1:11">
      <c r="A348" s="19"/>
      <c r="B348" s="20"/>
      <c r="C348" s="19"/>
      <c r="D348" s="22"/>
      <c r="E348" s="23" t="s">
        <v>71</v>
      </c>
      <c r="F348" s="19" t="s">
        <v>16</v>
      </c>
      <c r="G348" s="24">
        <v>2.65</v>
      </c>
      <c r="H348" s="25">
        <v>1</v>
      </c>
      <c r="I348" s="36"/>
      <c r="J348" s="37">
        <v>4140</v>
      </c>
      <c r="K348" s="24">
        <f t="shared" si="9"/>
        <v>10971</v>
      </c>
    </row>
    <row r="349" s="2" customFormat="1" ht="24.6" customHeight="1" spans="1:11">
      <c r="A349" s="26"/>
      <c r="B349" s="27"/>
      <c r="C349" s="27"/>
      <c r="D349" s="28"/>
      <c r="E349" s="29"/>
      <c r="F349" s="30"/>
      <c r="G349" s="24"/>
      <c r="H349" s="25"/>
      <c r="I349" s="38"/>
      <c r="J349" s="37"/>
      <c r="K349" s="24"/>
    </row>
    <row r="350" s="2" customFormat="1" ht="144.95" customHeight="1" spans="1:11">
      <c r="A350" s="19">
        <v>13</v>
      </c>
      <c r="B350" s="20" t="s">
        <v>115</v>
      </c>
      <c r="C350" s="19"/>
      <c r="D350" s="22" t="s">
        <v>24</v>
      </c>
      <c r="E350" s="23" t="s">
        <v>25</v>
      </c>
      <c r="F350" s="19" t="s">
        <v>16</v>
      </c>
      <c r="G350" s="24">
        <v>0.9</v>
      </c>
      <c r="H350" s="25">
        <v>1</v>
      </c>
      <c r="I350" s="36" t="s">
        <v>36</v>
      </c>
      <c r="J350" s="37">
        <v>4350</v>
      </c>
      <c r="K350" s="24">
        <f t="shared" si="9"/>
        <v>3915</v>
      </c>
    </row>
    <row r="351" s="2" customFormat="1" ht="24.6" customHeight="1" spans="1:11">
      <c r="A351" s="26"/>
      <c r="B351" s="27"/>
      <c r="C351" s="27"/>
      <c r="D351" s="28"/>
      <c r="E351" s="29"/>
      <c r="F351" s="30"/>
      <c r="G351" s="24"/>
      <c r="H351" s="25"/>
      <c r="I351" s="38"/>
      <c r="J351" s="37"/>
      <c r="K351" s="24"/>
    </row>
    <row r="352" s="2" customFormat="1" ht="144.95" customHeight="1" spans="1:11">
      <c r="A352" s="19">
        <v>14</v>
      </c>
      <c r="B352" s="20" t="s">
        <v>84</v>
      </c>
      <c r="C352" s="19"/>
      <c r="D352" s="22" t="s">
        <v>24</v>
      </c>
      <c r="E352" s="23" t="s">
        <v>25</v>
      </c>
      <c r="F352" s="19" t="s">
        <v>16</v>
      </c>
      <c r="G352" s="24">
        <v>1.6</v>
      </c>
      <c r="H352" s="25">
        <v>1</v>
      </c>
      <c r="I352" s="36" t="s">
        <v>36</v>
      </c>
      <c r="J352" s="37">
        <v>4350</v>
      </c>
      <c r="K352" s="24">
        <f t="shared" si="9"/>
        <v>6960</v>
      </c>
    </row>
    <row r="353" s="2" customFormat="1" ht="24.6" customHeight="1" spans="1:11">
      <c r="A353" s="26"/>
      <c r="B353" s="27"/>
      <c r="C353" s="27"/>
      <c r="D353" s="28"/>
      <c r="E353" s="29"/>
      <c r="F353" s="30"/>
      <c r="G353" s="24"/>
      <c r="H353" s="25"/>
      <c r="I353" s="38"/>
      <c r="J353" s="37"/>
      <c r="K353" s="24"/>
    </row>
    <row r="354" s="2" customFormat="1" ht="144.95" customHeight="1" spans="1:11">
      <c r="A354" s="19">
        <v>15</v>
      </c>
      <c r="B354" s="20" t="s">
        <v>84</v>
      </c>
      <c r="C354" s="19"/>
      <c r="D354" s="22" t="s">
        <v>24</v>
      </c>
      <c r="E354" s="23" t="s">
        <v>25</v>
      </c>
      <c r="F354" s="19" t="s">
        <v>16</v>
      </c>
      <c r="G354" s="24">
        <v>1.2</v>
      </c>
      <c r="H354" s="25">
        <v>1</v>
      </c>
      <c r="I354" s="36" t="s">
        <v>36</v>
      </c>
      <c r="J354" s="37">
        <v>4350</v>
      </c>
      <c r="K354" s="24">
        <f t="shared" si="9"/>
        <v>5220</v>
      </c>
    </row>
    <row r="355" s="2" customFormat="1" ht="24.6" customHeight="1" spans="1:11">
      <c r="A355" s="26"/>
      <c r="B355" s="27"/>
      <c r="C355" s="27"/>
      <c r="D355" s="28"/>
      <c r="E355" s="29"/>
      <c r="F355" s="30"/>
      <c r="G355" s="24"/>
      <c r="H355" s="25"/>
      <c r="I355" s="38"/>
      <c r="J355" s="37"/>
      <c r="K355" s="24"/>
    </row>
    <row r="356" s="2" customFormat="1" ht="58.15" customHeight="1" spans="1:11">
      <c r="A356" s="19">
        <v>16</v>
      </c>
      <c r="B356" s="20" t="s">
        <v>118</v>
      </c>
      <c r="C356" s="19"/>
      <c r="D356" s="22" t="s">
        <v>89</v>
      </c>
      <c r="E356" s="23" t="s">
        <v>43</v>
      </c>
      <c r="F356" s="19" t="s">
        <v>16</v>
      </c>
      <c r="G356" s="24">
        <v>1.95</v>
      </c>
      <c r="H356" s="25">
        <v>1</v>
      </c>
      <c r="I356" s="36" t="s">
        <v>90</v>
      </c>
      <c r="J356" s="37">
        <v>2760</v>
      </c>
      <c r="K356" s="24">
        <f t="shared" si="9"/>
        <v>5382</v>
      </c>
    </row>
    <row r="357" s="2" customFormat="1" ht="58.15" customHeight="1" spans="1:11">
      <c r="A357" s="19"/>
      <c r="B357" s="20"/>
      <c r="C357" s="19"/>
      <c r="D357" s="22"/>
      <c r="E357" s="23" t="s">
        <v>44</v>
      </c>
      <c r="F357" s="19" t="s">
        <v>16</v>
      </c>
      <c r="G357" s="24">
        <f>G356</f>
        <v>1.95</v>
      </c>
      <c r="H357" s="25">
        <v>1</v>
      </c>
      <c r="I357" s="36"/>
      <c r="J357" s="37">
        <v>1440</v>
      </c>
      <c r="K357" s="24">
        <f t="shared" si="9"/>
        <v>2808</v>
      </c>
    </row>
    <row r="358" s="2" customFormat="1" ht="58.15" customHeight="1" spans="1:11">
      <c r="A358" s="19"/>
      <c r="B358" s="20"/>
      <c r="C358" s="19"/>
      <c r="D358" s="22"/>
      <c r="E358" s="23" t="s">
        <v>77</v>
      </c>
      <c r="F358" s="19" t="s">
        <v>16</v>
      </c>
      <c r="G358" s="24">
        <v>0.8</v>
      </c>
      <c r="H358" s="25">
        <v>1</v>
      </c>
      <c r="I358" s="36"/>
      <c r="J358" s="37">
        <v>6900</v>
      </c>
      <c r="K358" s="24">
        <f t="shared" si="9"/>
        <v>5520</v>
      </c>
    </row>
    <row r="359" s="2" customFormat="1" ht="58.15" customHeight="1" spans="1:11">
      <c r="A359" s="19"/>
      <c r="B359" s="20"/>
      <c r="C359" s="19"/>
      <c r="D359" s="22"/>
      <c r="E359" s="23" t="s">
        <v>79</v>
      </c>
      <c r="F359" s="19" t="s">
        <v>22</v>
      </c>
      <c r="G359" s="24">
        <v>1</v>
      </c>
      <c r="H359" s="25">
        <v>1</v>
      </c>
      <c r="I359" s="36"/>
      <c r="J359" s="37">
        <v>780</v>
      </c>
      <c r="K359" s="24">
        <f t="shared" si="9"/>
        <v>780</v>
      </c>
    </row>
    <row r="360" s="2" customFormat="1" ht="24.6" customHeight="1" spans="1:11">
      <c r="A360" s="26"/>
      <c r="B360" s="27"/>
      <c r="C360" s="27"/>
      <c r="D360" s="28"/>
      <c r="E360" s="29"/>
      <c r="F360" s="30"/>
      <c r="G360" s="24"/>
      <c r="H360" s="25"/>
      <c r="I360" s="38"/>
      <c r="J360" s="37"/>
      <c r="K360" s="24"/>
    </row>
    <row r="361" s="2" customFormat="1" ht="144.95" customHeight="1" spans="1:11">
      <c r="A361" s="19">
        <v>17</v>
      </c>
      <c r="B361" s="20" t="s">
        <v>85</v>
      </c>
      <c r="C361" s="19"/>
      <c r="D361" s="22" t="s">
        <v>24</v>
      </c>
      <c r="E361" s="23" t="s">
        <v>25</v>
      </c>
      <c r="F361" s="19" t="s">
        <v>16</v>
      </c>
      <c r="G361" s="24">
        <v>0.9</v>
      </c>
      <c r="H361" s="25">
        <v>2</v>
      </c>
      <c r="I361" s="36" t="s">
        <v>36</v>
      </c>
      <c r="J361" s="37">
        <v>4350</v>
      </c>
      <c r="K361" s="24">
        <f t="shared" si="9"/>
        <v>7830</v>
      </c>
    </row>
    <row r="362" s="2" customFormat="1" ht="24.6" customHeight="1" spans="1:11">
      <c r="A362" s="26"/>
      <c r="B362" s="27"/>
      <c r="C362" s="27"/>
      <c r="D362" s="28"/>
      <c r="E362" s="29"/>
      <c r="F362" s="30"/>
      <c r="G362" s="24"/>
      <c r="H362" s="25"/>
      <c r="I362" s="38"/>
      <c r="J362" s="37"/>
      <c r="K362" s="24"/>
    </row>
    <row r="363" s="3" customFormat="1" ht="157.9" customHeight="1" spans="1:11">
      <c r="A363" s="31">
        <v>18</v>
      </c>
      <c r="B363" s="32" t="s">
        <v>123</v>
      </c>
      <c r="C363" s="31"/>
      <c r="D363" s="33" t="s">
        <v>28</v>
      </c>
      <c r="E363" s="23" t="s">
        <v>29</v>
      </c>
      <c r="F363" s="19" t="s">
        <v>16</v>
      </c>
      <c r="G363" s="24">
        <v>12</v>
      </c>
      <c r="H363" s="25">
        <v>1</v>
      </c>
      <c r="I363" s="39" t="s">
        <v>30</v>
      </c>
      <c r="J363" s="37">
        <v>2880</v>
      </c>
      <c r="K363" s="24">
        <f t="shared" si="9"/>
        <v>34560</v>
      </c>
    </row>
    <row r="364" s="2" customFormat="1" ht="24.6" customHeight="1" spans="1:11">
      <c r="A364" s="26"/>
      <c r="B364" s="27"/>
      <c r="C364" s="27"/>
      <c r="D364" s="33"/>
      <c r="E364" s="29"/>
      <c r="F364" s="30"/>
      <c r="G364" s="24"/>
      <c r="H364" s="25"/>
      <c r="I364" s="38"/>
      <c r="J364" s="37"/>
      <c r="K364" s="24"/>
    </row>
    <row r="365" s="3" customFormat="1" ht="157.9" customHeight="1" spans="1:11">
      <c r="A365" s="31">
        <v>19</v>
      </c>
      <c r="B365" s="32" t="s">
        <v>124</v>
      </c>
      <c r="C365" s="31"/>
      <c r="D365" s="33" t="s">
        <v>28</v>
      </c>
      <c r="E365" s="23" t="s">
        <v>29</v>
      </c>
      <c r="F365" s="19" t="s">
        <v>16</v>
      </c>
      <c r="G365" s="24">
        <v>10</v>
      </c>
      <c r="H365" s="25">
        <v>1</v>
      </c>
      <c r="I365" s="39" t="s">
        <v>30</v>
      </c>
      <c r="J365" s="37">
        <v>2880</v>
      </c>
      <c r="K365" s="24">
        <f t="shared" si="9"/>
        <v>28800</v>
      </c>
    </row>
    <row r="366" s="2" customFormat="1" ht="24.6" customHeight="1" spans="1:11">
      <c r="A366" s="26"/>
      <c r="B366" s="27"/>
      <c r="C366" s="27"/>
      <c r="D366" s="33"/>
      <c r="E366" s="29"/>
      <c r="F366" s="30"/>
      <c r="G366" s="24"/>
      <c r="H366" s="25"/>
      <c r="I366" s="38"/>
      <c r="J366" s="37"/>
      <c r="K366" s="24"/>
    </row>
    <row r="367" s="3" customFormat="1" ht="157.9" customHeight="1" spans="1:11">
      <c r="A367" s="31">
        <v>20</v>
      </c>
      <c r="B367" s="32" t="s">
        <v>125</v>
      </c>
      <c r="C367" s="31"/>
      <c r="D367" s="33" t="s">
        <v>28</v>
      </c>
      <c r="E367" s="23" t="s">
        <v>29</v>
      </c>
      <c r="F367" s="19" t="s">
        <v>16</v>
      </c>
      <c r="G367" s="24">
        <v>11.5</v>
      </c>
      <c r="H367" s="25">
        <v>1</v>
      </c>
      <c r="I367" s="39" t="s">
        <v>30</v>
      </c>
      <c r="J367" s="37">
        <v>2880</v>
      </c>
      <c r="K367" s="24">
        <f t="shared" si="9"/>
        <v>33120</v>
      </c>
    </row>
    <row r="368" s="2" customFormat="1" ht="24.6" customHeight="1" spans="1:11">
      <c r="A368" s="26"/>
      <c r="B368" s="27"/>
      <c r="C368" s="27"/>
      <c r="D368" s="33"/>
      <c r="E368" s="29"/>
      <c r="F368" s="30"/>
      <c r="G368" s="24"/>
      <c r="H368" s="25"/>
      <c r="I368" s="38"/>
      <c r="J368" s="37"/>
      <c r="K368" s="24"/>
    </row>
    <row r="369" s="2" customFormat="1" ht="24.6" customHeight="1" spans="1:11">
      <c r="A369" s="26"/>
      <c r="B369" s="27" t="s">
        <v>38</v>
      </c>
      <c r="C369" s="27"/>
      <c r="D369" s="28"/>
      <c r="E369" s="29"/>
      <c r="F369" s="30"/>
      <c r="G369" s="24"/>
      <c r="H369" s="25"/>
      <c r="I369" s="38"/>
      <c r="J369" s="37"/>
      <c r="K369" s="24">
        <f>SUM(K307:K368)</f>
        <v>438615</v>
      </c>
    </row>
    <row r="370" s="4" customFormat="1" ht="24.6" customHeight="1" spans="1:11">
      <c r="A370" s="17" t="s">
        <v>126</v>
      </c>
      <c r="B370" s="17"/>
      <c r="C370" s="17"/>
      <c r="D370" s="18"/>
      <c r="E370" s="18"/>
      <c r="F370" s="17"/>
      <c r="G370" s="17"/>
      <c r="H370" s="18"/>
      <c r="I370" s="18"/>
      <c r="J370" s="37"/>
      <c r="K370" s="24"/>
    </row>
    <row r="371" s="2" customFormat="1" ht="144.95" customHeight="1" spans="1:11">
      <c r="A371" s="19">
        <v>1</v>
      </c>
      <c r="B371" s="20" t="s">
        <v>103</v>
      </c>
      <c r="C371" s="19"/>
      <c r="D371" s="22" t="s">
        <v>24</v>
      </c>
      <c r="E371" s="23" t="s">
        <v>25</v>
      </c>
      <c r="F371" s="19" t="s">
        <v>16</v>
      </c>
      <c r="G371" s="24">
        <v>1.6</v>
      </c>
      <c r="H371" s="25">
        <v>2</v>
      </c>
      <c r="I371" s="36" t="s">
        <v>36</v>
      </c>
      <c r="J371" s="37">
        <v>4350</v>
      </c>
      <c r="K371" s="24">
        <f t="shared" si="9"/>
        <v>13920</v>
      </c>
    </row>
    <row r="372" s="2" customFormat="1" ht="24.6" customHeight="1" spans="1:11">
      <c r="A372" s="26"/>
      <c r="B372" s="27"/>
      <c r="C372" s="27"/>
      <c r="D372" s="28"/>
      <c r="E372" s="29"/>
      <c r="F372" s="30"/>
      <c r="G372" s="24"/>
      <c r="H372" s="25"/>
      <c r="I372" s="38"/>
      <c r="J372" s="37"/>
      <c r="K372" s="24"/>
    </row>
    <row r="373" s="2" customFormat="1" ht="144.95" customHeight="1" spans="1:11">
      <c r="A373" s="19">
        <v>2</v>
      </c>
      <c r="B373" s="20" t="s">
        <v>127</v>
      </c>
      <c r="C373" s="19"/>
      <c r="D373" s="22" t="s">
        <v>24</v>
      </c>
      <c r="E373" s="23" t="s">
        <v>25</v>
      </c>
      <c r="F373" s="19" t="s">
        <v>16</v>
      </c>
      <c r="G373" s="24">
        <v>0.9</v>
      </c>
      <c r="H373" s="25">
        <v>4</v>
      </c>
      <c r="I373" s="36" t="s">
        <v>36</v>
      </c>
      <c r="J373" s="37">
        <v>4350</v>
      </c>
      <c r="K373" s="24">
        <f t="shared" si="9"/>
        <v>15660</v>
      </c>
    </row>
    <row r="374" s="2" customFormat="1" ht="24.6" customHeight="1" spans="1:11">
      <c r="A374" s="26"/>
      <c r="B374" s="27"/>
      <c r="C374" s="27"/>
      <c r="D374" s="28"/>
      <c r="E374" s="29"/>
      <c r="F374" s="30"/>
      <c r="G374" s="24"/>
      <c r="H374" s="25"/>
      <c r="I374" s="38"/>
      <c r="J374" s="37"/>
      <c r="K374" s="24"/>
    </row>
    <row r="375" s="2" customFormat="1" ht="42.6" customHeight="1" spans="1:11">
      <c r="A375" s="19">
        <v>3</v>
      </c>
      <c r="B375" s="20" t="s">
        <v>128</v>
      </c>
      <c r="C375" s="19"/>
      <c r="D375" s="22" t="s">
        <v>14</v>
      </c>
      <c r="E375" s="23" t="s">
        <v>15</v>
      </c>
      <c r="F375" s="19" t="s">
        <v>16</v>
      </c>
      <c r="G375" s="24">
        <v>8</v>
      </c>
      <c r="H375" s="25">
        <v>2</v>
      </c>
      <c r="I375" s="36" t="s">
        <v>58</v>
      </c>
      <c r="J375" s="37">
        <v>1590</v>
      </c>
      <c r="K375" s="24">
        <f t="shared" si="9"/>
        <v>25440</v>
      </c>
    </row>
    <row r="376" s="2" customFormat="1" ht="42.6" customHeight="1" spans="1:11">
      <c r="A376" s="19"/>
      <c r="B376" s="20"/>
      <c r="C376" s="19"/>
      <c r="D376" s="22"/>
      <c r="E376" s="23" t="s">
        <v>18</v>
      </c>
      <c r="F376" s="19" t="s">
        <v>16</v>
      </c>
      <c r="G376" s="24">
        <f>G375</f>
        <v>8</v>
      </c>
      <c r="H376" s="25">
        <v>2</v>
      </c>
      <c r="I376" s="36"/>
      <c r="J376" s="37">
        <v>1080</v>
      </c>
      <c r="K376" s="24">
        <f t="shared" si="9"/>
        <v>17280</v>
      </c>
    </row>
    <row r="377" s="2" customFormat="1" ht="42.6" customHeight="1" spans="1:11">
      <c r="A377" s="19"/>
      <c r="B377" s="20"/>
      <c r="C377" s="19"/>
      <c r="D377" s="22"/>
      <c r="E377" s="23" t="s">
        <v>19</v>
      </c>
      <c r="F377" s="19" t="s">
        <v>16</v>
      </c>
      <c r="G377" s="24">
        <v>9.7</v>
      </c>
      <c r="H377" s="25">
        <v>2</v>
      </c>
      <c r="I377" s="36"/>
      <c r="J377" s="37">
        <v>2820</v>
      </c>
      <c r="K377" s="24">
        <f t="shared" si="9"/>
        <v>54708</v>
      </c>
    </row>
    <row r="378" s="2" customFormat="1" ht="42.6" customHeight="1" spans="1:11">
      <c r="A378" s="19"/>
      <c r="B378" s="20"/>
      <c r="C378" s="19"/>
      <c r="D378" s="22"/>
      <c r="E378" s="23" t="s">
        <v>20</v>
      </c>
      <c r="F378" s="19" t="s">
        <v>16</v>
      </c>
      <c r="G378" s="24">
        <f>G377</f>
        <v>9.7</v>
      </c>
      <c r="H378" s="25">
        <v>2</v>
      </c>
      <c r="I378" s="36"/>
      <c r="J378" s="37">
        <v>1440</v>
      </c>
      <c r="K378" s="24">
        <f t="shared" si="9"/>
        <v>27936</v>
      </c>
    </row>
    <row r="379" s="2" customFormat="1" ht="42.6" customHeight="1" spans="1:11">
      <c r="A379" s="19"/>
      <c r="B379" s="20"/>
      <c r="C379" s="19"/>
      <c r="D379" s="22"/>
      <c r="E379" s="23" t="s">
        <v>21</v>
      </c>
      <c r="F379" s="19" t="s">
        <v>22</v>
      </c>
      <c r="G379" s="24">
        <v>1</v>
      </c>
      <c r="H379" s="25">
        <v>2</v>
      </c>
      <c r="I379" s="36"/>
      <c r="J379" s="37">
        <v>2490</v>
      </c>
      <c r="K379" s="24">
        <f t="shared" si="9"/>
        <v>4980</v>
      </c>
    </row>
    <row r="380" s="2" customFormat="1" ht="42.6" customHeight="1" spans="1:11">
      <c r="A380" s="19"/>
      <c r="B380" s="20"/>
      <c r="C380" s="19"/>
      <c r="D380" s="22"/>
      <c r="E380" s="23" t="s">
        <v>59</v>
      </c>
      <c r="F380" s="19" t="s">
        <v>16</v>
      </c>
      <c r="G380" s="24">
        <v>0.8</v>
      </c>
      <c r="H380" s="25">
        <v>2</v>
      </c>
      <c r="I380" s="36"/>
      <c r="J380" s="37">
        <v>4500</v>
      </c>
      <c r="K380" s="24">
        <f t="shared" si="9"/>
        <v>7200</v>
      </c>
    </row>
    <row r="381" s="2" customFormat="1" ht="42.6" customHeight="1" spans="1:11">
      <c r="A381" s="19"/>
      <c r="B381" s="20"/>
      <c r="C381" s="19"/>
      <c r="D381" s="22"/>
      <c r="E381" s="23" t="s">
        <v>60</v>
      </c>
      <c r="F381" s="19" t="s">
        <v>22</v>
      </c>
      <c r="G381" s="24">
        <v>1</v>
      </c>
      <c r="H381" s="25">
        <v>2</v>
      </c>
      <c r="I381" s="36"/>
      <c r="J381" s="37">
        <v>8700</v>
      </c>
      <c r="K381" s="24">
        <f t="shared" si="9"/>
        <v>17400</v>
      </c>
    </row>
    <row r="382" s="2" customFormat="1" ht="24.6" customHeight="1" spans="1:11">
      <c r="A382" s="26"/>
      <c r="B382" s="27"/>
      <c r="C382" s="27"/>
      <c r="D382" s="28"/>
      <c r="E382" s="29"/>
      <c r="F382" s="30"/>
      <c r="G382" s="24"/>
      <c r="H382" s="25"/>
      <c r="I382" s="38"/>
      <c r="J382" s="37"/>
      <c r="K382" s="24"/>
    </row>
    <row r="383" s="2" customFormat="1" ht="58.15" customHeight="1" spans="1:11">
      <c r="A383" s="19">
        <v>4</v>
      </c>
      <c r="B383" s="20" t="s">
        <v>118</v>
      </c>
      <c r="C383" s="19"/>
      <c r="D383" s="22" t="s">
        <v>89</v>
      </c>
      <c r="E383" s="23" t="s">
        <v>43</v>
      </c>
      <c r="F383" s="19" t="s">
        <v>16</v>
      </c>
      <c r="G383" s="24">
        <v>1.27</v>
      </c>
      <c r="H383" s="25">
        <v>1</v>
      </c>
      <c r="I383" s="36" t="s">
        <v>90</v>
      </c>
      <c r="J383" s="37">
        <v>2760</v>
      </c>
      <c r="K383" s="24">
        <f t="shared" si="9"/>
        <v>3505.2</v>
      </c>
    </row>
    <row r="384" s="2" customFormat="1" ht="58.15" customHeight="1" spans="1:11">
      <c r="A384" s="19"/>
      <c r="B384" s="20"/>
      <c r="C384" s="19"/>
      <c r="D384" s="22"/>
      <c r="E384" s="23" t="s">
        <v>44</v>
      </c>
      <c r="F384" s="19" t="s">
        <v>16</v>
      </c>
      <c r="G384" s="24">
        <f>G383</f>
        <v>1.27</v>
      </c>
      <c r="H384" s="25">
        <v>1</v>
      </c>
      <c r="I384" s="36"/>
      <c r="J384" s="37">
        <v>1440</v>
      </c>
      <c r="K384" s="24">
        <f t="shared" si="9"/>
        <v>1828.8</v>
      </c>
    </row>
    <row r="385" s="2" customFormat="1" ht="58.15" customHeight="1" spans="1:11">
      <c r="A385" s="19"/>
      <c r="B385" s="20"/>
      <c r="C385" s="19"/>
      <c r="D385" s="22"/>
      <c r="E385" s="23" t="s">
        <v>77</v>
      </c>
      <c r="F385" s="19" t="s">
        <v>16</v>
      </c>
      <c r="G385" s="24">
        <v>0.8</v>
      </c>
      <c r="H385" s="25">
        <v>1</v>
      </c>
      <c r="I385" s="36"/>
      <c r="J385" s="37">
        <v>6900</v>
      </c>
      <c r="K385" s="24">
        <f t="shared" si="9"/>
        <v>5520</v>
      </c>
    </row>
    <row r="386" s="2" customFormat="1" ht="58.15" customHeight="1" spans="1:11">
      <c r="A386" s="19"/>
      <c r="B386" s="20"/>
      <c r="C386" s="19"/>
      <c r="D386" s="22"/>
      <c r="E386" s="23" t="s">
        <v>79</v>
      </c>
      <c r="F386" s="19" t="s">
        <v>22</v>
      </c>
      <c r="G386" s="24">
        <v>1</v>
      </c>
      <c r="H386" s="25">
        <v>1</v>
      </c>
      <c r="I386" s="36"/>
      <c r="J386" s="37">
        <v>780</v>
      </c>
      <c r="K386" s="24">
        <f t="shared" si="9"/>
        <v>780</v>
      </c>
    </row>
    <row r="387" s="2" customFormat="1" ht="24.6" customHeight="1" spans="1:11">
      <c r="A387" s="26"/>
      <c r="B387" s="27"/>
      <c r="C387" s="27"/>
      <c r="D387" s="28"/>
      <c r="E387" s="29"/>
      <c r="F387" s="30"/>
      <c r="G387" s="24"/>
      <c r="H387" s="25"/>
      <c r="I387" s="38"/>
      <c r="J387" s="37"/>
      <c r="K387" s="24"/>
    </row>
    <row r="388" s="2" customFormat="1" ht="144.95" customHeight="1" spans="1:11">
      <c r="A388" s="19">
        <v>5</v>
      </c>
      <c r="B388" s="20" t="s">
        <v>103</v>
      </c>
      <c r="C388" s="19"/>
      <c r="D388" s="22" t="s">
        <v>24</v>
      </c>
      <c r="E388" s="23" t="s">
        <v>25</v>
      </c>
      <c r="F388" s="19" t="s">
        <v>16</v>
      </c>
      <c r="G388" s="24">
        <v>1.3</v>
      </c>
      <c r="H388" s="25">
        <v>2</v>
      </c>
      <c r="I388" s="36" t="s">
        <v>36</v>
      </c>
      <c r="J388" s="37">
        <v>4350</v>
      </c>
      <c r="K388" s="24">
        <f t="shared" si="9"/>
        <v>11310</v>
      </c>
    </row>
    <row r="389" s="2" customFormat="1" ht="24.6" customHeight="1" spans="1:11">
      <c r="A389" s="26"/>
      <c r="B389" s="27"/>
      <c r="C389" s="27"/>
      <c r="D389" s="28"/>
      <c r="E389" s="29"/>
      <c r="F389" s="30"/>
      <c r="G389" s="24"/>
      <c r="H389" s="25"/>
      <c r="I389" s="38"/>
      <c r="J389" s="37"/>
      <c r="K389" s="24"/>
    </row>
    <row r="390" s="2" customFormat="1" ht="144.95" customHeight="1" spans="1:11">
      <c r="A390" s="19">
        <v>6</v>
      </c>
      <c r="B390" s="20" t="s">
        <v>129</v>
      </c>
      <c r="C390" s="19"/>
      <c r="D390" s="22" t="s">
        <v>101</v>
      </c>
      <c r="E390" s="23" t="s">
        <v>71</v>
      </c>
      <c r="F390" s="19" t="s">
        <v>16</v>
      </c>
      <c r="G390" s="24">
        <v>3.3</v>
      </c>
      <c r="H390" s="25">
        <v>2</v>
      </c>
      <c r="I390" s="36" t="s">
        <v>36</v>
      </c>
      <c r="J390" s="37">
        <v>4140</v>
      </c>
      <c r="K390" s="24">
        <f t="shared" ref="K390:K452" si="10">J390*G390*H390</f>
        <v>27324</v>
      </c>
    </row>
    <row r="391" s="2" customFormat="1" ht="24" customHeight="1" spans="1:11">
      <c r="A391" s="19"/>
      <c r="B391" s="19"/>
      <c r="C391" s="19"/>
      <c r="D391" s="28"/>
      <c r="E391" s="23"/>
      <c r="F391" s="19"/>
      <c r="G391" s="24"/>
      <c r="H391" s="25"/>
      <c r="I391" s="38"/>
      <c r="J391" s="37"/>
      <c r="K391" s="24"/>
    </row>
    <row r="392" s="2" customFormat="1" ht="83.45" customHeight="1" spans="1:11">
      <c r="A392" s="19">
        <v>7</v>
      </c>
      <c r="B392" s="19" t="s">
        <v>130</v>
      </c>
      <c r="C392" s="19"/>
      <c r="D392" s="22" t="s">
        <v>42</v>
      </c>
      <c r="E392" s="23" t="s">
        <v>43</v>
      </c>
      <c r="F392" s="19" t="s">
        <v>16</v>
      </c>
      <c r="G392" s="24">
        <v>3.9</v>
      </c>
      <c r="H392" s="25">
        <v>2</v>
      </c>
      <c r="I392" s="36" t="s">
        <v>17</v>
      </c>
      <c r="J392" s="37">
        <v>4380</v>
      </c>
      <c r="K392" s="24">
        <f t="shared" si="10"/>
        <v>34164</v>
      </c>
    </row>
    <row r="393" s="2" customFormat="1" ht="83.45" customHeight="1" spans="1:11">
      <c r="A393" s="19"/>
      <c r="B393" s="19"/>
      <c r="C393" s="19"/>
      <c r="D393" s="22"/>
      <c r="E393" s="23" t="s">
        <v>44</v>
      </c>
      <c r="F393" s="19" t="s">
        <v>16</v>
      </c>
      <c r="G393" s="24">
        <f>G392</f>
        <v>3.9</v>
      </c>
      <c r="H393" s="25">
        <v>2</v>
      </c>
      <c r="I393" s="36"/>
      <c r="J393" s="37">
        <v>1440</v>
      </c>
      <c r="K393" s="24">
        <f t="shared" si="10"/>
        <v>11232</v>
      </c>
    </row>
    <row r="394" s="2" customFormat="1" ht="83.45" customHeight="1" spans="1:11">
      <c r="A394" s="19"/>
      <c r="B394" s="19"/>
      <c r="C394" s="19"/>
      <c r="D394" s="22"/>
      <c r="E394" s="23" t="s">
        <v>21</v>
      </c>
      <c r="F394" s="19" t="s">
        <v>22</v>
      </c>
      <c r="G394" s="24">
        <v>1</v>
      </c>
      <c r="H394" s="25">
        <v>2</v>
      </c>
      <c r="I394" s="36"/>
      <c r="J394" s="37">
        <v>2490</v>
      </c>
      <c r="K394" s="24">
        <f t="shared" si="10"/>
        <v>4980</v>
      </c>
    </row>
    <row r="395" s="2" customFormat="1" ht="24.6" customHeight="1" spans="1:11">
      <c r="A395" s="26"/>
      <c r="B395" s="27"/>
      <c r="C395" s="27"/>
      <c r="D395" s="28"/>
      <c r="E395" s="29"/>
      <c r="F395" s="30"/>
      <c r="G395" s="24"/>
      <c r="H395" s="25"/>
      <c r="I395" s="38"/>
      <c r="J395" s="37"/>
      <c r="K395" s="24"/>
    </row>
    <row r="396" s="2" customFormat="1" ht="54.6" customHeight="1" spans="1:11">
      <c r="A396" s="19">
        <v>8</v>
      </c>
      <c r="B396" s="20" t="s">
        <v>131</v>
      </c>
      <c r="C396" s="19"/>
      <c r="D396" s="22" t="s">
        <v>14</v>
      </c>
      <c r="E396" s="23" t="s">
        <v>15</v>
      </c>
      <c r="F396" s="19" t="s">
        <v>16</v>
      </c>
      <c r="G396" s="24">
        <v>1.6</v>
      </c>
      <c r="H396" s="25">
        <v>2</v>
      </c>
      <c r="I396" s="36" t="s">
        <v>17</v>
      </c>
      <c r="J396" s="37">
        <v>1590</v>
      </c>
      <c r="K396" s="24">
        <f t="shared" si="10"/>
        <v>5088</v>
      </c>
    </row>
    <row r="397" s="2" customFormat="1" ht="54.6" customHeight="1" spans="1:11">
      <c r="A397" s="19"/>
      <c r="B397" s="20"/>
      <c r="C397" s="19"/>
      <c r="D397" s="22"/>
      <c r="E397" s="23" t="s">
        <v>18</v>
      </c>
      <c r="F397" s="19" t="s">
        <v>16</v>
      </c>
      <c r="G397" s="24">
        <f>G396</f>
        <v>1.6</v>
      </c>
      <c r="H397" s="25">
        <v>2</v>
      </c>
      <c r="I397" s="36"/>
      <c r="J397" s="37">
        <v>1080</v>
      </c>
      <c r="K397" s="24">
        <f t="shared" si="10"/>
        <v>3456</v>
      </c>
    </row>
    <row r="398" s="2" customFormat="1" ht="54.6" customHeight="1" spans="1:11">
      <c r="A398" s="19"/>
      <c r="B398" s="20"/>
      <c r="C398" s="19"/>
      <c r="D398" s="22"/>
      <c r="E398" s="23" t="s">
        <v>19</v>
      </c>
      <c r="F398" s="19" t="s">
        <v>16</v>
      </c>
      <c r="G398" s="24">
        <v>1.6</v>
      </c>
      <c r="H398" s="25">
        <v>2</v>
      </c>
      <c r="I398" s="36"/>
      <c r="J398" s="37">
        <v>2820</v>
      </c>
      <c r="K398" s="24">
        <f t="shared" si="10"/>
        <v>9024</v>
      </c>
    </row>
    <row r="399" s="2" customFormat="1" ht="54.6" customHeight="1" spans="1:11">
      <c r="A399" s="19"/>
      <c r="B399" s="20"/>
      <c r="C399" s="19"/>
      <c r="D399" s="22"/>
      <c r="E399" s="23" t="s">
        <v>20</v>
      </c>
      <c r="F399" s="19" t="s">
        <v>16</v>
      </c>
      <c r="G399" s="24">
        <f>G398</f>
        <v>1.6</v>
      </c>
      <c r="H399" s="25">
        <v>2</v>
      </c>
      <c r="I399" s="36"/>
      <c r="J399" s="37">
        <v>1440</v>
      </c>
      <c r="K399" s="24">
        <f t="shared" si="10"/>
        <v>4608</v>
      </c>
    </row>
    <row r="400" s="2" customFormat="1" ht="54.6" customHeight="1" spans="1:11">
      <c r="A400" s="19"/>
      <c r="B400" s="20"/>
      <c r="C400" s="19"/>
      <c r="D400" s="22"/>
      <c r="E400" s="23" t="s">
        <v>21</v>
      </c>
      <c r="F400" s="19" t="s">
        <v>22</v>
      </c>
      <c r="G400" s="24">
        <v>1</v>
      </c>
      <c r="H400" s="25">
        <v>2</v>
      </c>
      <c r="I400" s="36"/>
      <c r="J400" s="37">
        <v>2490</v>
      </c>
      <c r="K400" s="24">
        <f t="shared" si="10"/>
        <v>4980</v>
      </c>
    </row>
    <row r="401" s="2" customFormat="1" ht="24.6" customHeight="1" spans="1:11">
      <c r="A401" s="26"/>
      <c r="B401" s="27"/>
      <c r="C401" s="27"/>
      <c r="D401" s="28"/>
      <c r="E401" s="29"/>
      <c r="F401" s="30"/>
      <c r="G401" s="24"/>
      <c r="H401" s="25"/>
      <c r="I401" s="38"/>
      <c r="J401" s="37"/>
      <c r="K401" s="24"/>
    </row>
    <row r="402" s="2" customFormat="1" ht="144.95" customHeight="1" spans="1:11">
      <c r="A402" s="19">
        <v>9</v>
      </c>
      <c r="B402" s="20" t="s">
        <v>121</v>
      </c>
      <c r="C402" s="19"/>
      <c r="D402" s="22" t="s">
        <v>24</v>
      </c>
      <c r="E402" s="23" t="s">
        <v>25</v>
      </c>
      <c r="F402" s="19" t="s">
        <v>16</v>
      </c>
      <c r="G402" s="24">
        <f>1.5*31</f>
        <v>46.5</v>
      </c>
      <c r="H402" s="25">
        <v>1</v>
      </c>
      <c r="I402" s="36" t="s">
        <v>36</v>
      </c>
      <c r="J402" s="37">
        <v>4350</v>
      </c>
      <c r="K402" s="24">
        <f t="shared" si="10"/>
        <v>202275</v>
      </c>
    </row>
    <row r="403" s="2" customFormat="1" ht="24.6" customHeight="1" spans="1:11">
      <c r="A403" s="26"/>
      <c r="B403" s="27"/>
      <c r="C403" s="27"/>
      <c r="D403" s="28"/>
      <c r="E403" s="29"/>
      <c r="F403" s="30"/>
      <c r="G403" s="24"/>
      <c r="H403" s="25"/>
      <c r="I403" s="38"/>
      <c r="J403" s="37"/>
      <c r="K403" s="24"/>
    </row>
    <row r="404" s="2" customFormat="1" ht="87" customHeight="1" spans="1:11">
      <c r="A404" s="19">
        <v>10</v>
      </c>
      <c r="B404" s="19" t="s">
        <v>122</v>
      </c>
      <c r="C404" s="19"/>
      <c r="D404" s="22" t="s">
        <v>14</v>
      </c>
      <c r="E404" s="23" t="s">
        <v>19</v>
      </c>
      <c r="F404" s="19" t="s">
        <v>16</v>
      </c>
      <c r="G404" s="24">
        <v>1.6</v>
      </c>
      <c r="H404" s="25">
        <v>1</v>
      </c>
      <c r="I404" s="36" t="s">
        <v>17</v>
      </c>
      <c r="J404" s="37">
        <v>2820</v>
      </c>
      <c r="K404" s="24">
        <f t="shared" si="10"/>
        <v>4512</v>
      </c>
    </row>
    <row r="405" s="2" customFormat="1" ht="87" customHeight="1" spans="1:11">
      <c r="A405" s="19"/>
      <c r="B405" s="19"/>
      <c r="C405" s="19"/>
      <c r="D405" s="22"/>
      <c r="E405" s="23" t="s">
        <v>20</v>
      </c>
      <c r="F405" s="19" t="s">
        <v>16</v>
      </c>
      <c r="G405" s="24">
        <f>G404</f>
        <v>1.6</v>
      </c>
      <c r="H405" s="25">
        <v>1</v>
      </c>
      <c r="I405" s="36"/>
      <c r="J405" s="37">
        <v>1440</v>
      </c>
      <c r="K405" s="24">
        <f t="shared" si="10"/>
        <v>2304</v>
      </c>
    </row>
    <row r="406" s="2" customFormat="1" ht="87" customHeight="1" spans="1:11">
      <c r="A406" s="19"/>
      <c r="B406" s="19"/>
      <c r="C406" s="19"/>
      <c r="D406" s="22"/>
      <c r="E406" s="23" t="s">
        <v>21</v>
      </c>
      <c r="F406" s="19" t="s">
        <v>22</v>
      </c>
      <c r="G406" s="24">
        <v>1</v>
      </c>
      <c r="H406" s="25">
        <v>1</v>
      </c>
      <c r="I406" s="36"/>
      <c r="J406" s="37">
        <v>2490</v>
      </c>
      <c r="K406" s="24">
        <f t="shared" si="10"/>
        <v>2490</v>
      </c>
    </row>
    <row r="407" s="2" customFormat="1" ht="24.6" customHeight="1" spans="1:11">
      <c r="A407" s="26"/>
      <c r="B407" s="27"/>
      <c r="C407" s="27"/>
      <c r="D407" s="28"/>
      <c r="E407" s="29"/>
      <c r="F407" s="30"/>
      <c r="G407" s="24"/>
      <c r="H407" s="25"/>
      <c r="I407" s="38"/>
      <c r="J407" s="37"/>
      <c r="K407" s="24"/>
    </row>
    <row r="408" s="2" customFormat="1" ht="58.15" customHeight="1" spans="1:11">
      <c r="A408" s="19">
        <v>11</v>
      </c>
      <c r="B408" s="20" t="s">
        <v>118</v>
      </c>
      <c r="C408" s="19"/>
      <c r="D408" s="22" t="s">
        <v>89</v>
      </c>
      <c r="E408" s="23" t="s">
        <v>43</v>
      </c>
      <c r="F408" s="19" t="s">
        <v>16</v>
      </c>
      <c r="G408" s="24">
        <v>1.3</v>
      </c>
      <c r="H408" s="25">
        <v>1</v>
      </c>
      <c r="I408" s="36" t="s">
        <v>90</v>
      </c>
      <c r="J408" s="37">
        <v>2760</v>
      </c>
      <c r="K408" s="24">
        <f t="shared" si="10"/>
        <v>3588</v>
      </c>
    </row>
    <row r="409" s="2" customFormat="1" ht="58.15" customHeight="1" spans="1:11">
      <c r="A409" s="19"/>
      <c r="B409" s="20"/>
      <c r="C409" s="19"/>
      <c r="D409" s="22"/>
      <c r="E409" s="23" t="s">
        <v>44</v>
      </c>
      <c r="F409" s="19" t="s">
        <v>16</v>
      </c>
      <c r="G409" s="24">
        <f>G408</f>
        <v>1.3</v>
      </c>
      <c r="H409" s="25">
        <v>1</v>
      </c>
      <c r="I409" s="36"/>
      <c r="J409" s="37">
        <v>1440</v>
      </c>
      <c r="K409" s="24">
        <f t="shared" si="10"/>
        <v>1872</v>
      </c>
    </row>
    <row r="410" s="2" customFormat="1" ht="58.15" customHeight="1" spans="1:11">
      <c r="A410" s="19"/>
      <c r="B410" s="20"/>
      <c r="C410" s="19"/>
      <c r="D410" s="22"/>
      <c r="E410" s="23" t="s">
        <v>77</v>
      </c>
      <c r="F410" s="19" t="s">
        <v>16</v>
      </c>
      <c r="G410" s="24">
        <v>0.8</v>
      </c>
      <c r="H410" s="25">
        <v>1</v>
      </c>
      <c r="I410" s="36"/>
      <c r="J410" s="37">
        <v>6900</v>
      </c>
      <c r="K410" s="24">
        <f t="shared" si="10"/>
        <v>5520</v>
      </c>
    </row>
    <row r="411" s="2" customFormat="1" ht="58.15" customHeight="1" spans="1:11">
      <c r="A411" s="19"/>
      <c r="B411" s="20"/>
      <c r="C411" s="19"/>
      <c r="D411" s="22"/>
      <c r="E411" s="23" t="s">
        <v>79</v>
      </c>
      <c r="F411" s="19" t="s">
        <v>22</v>
      </c>
      <c r="G411" s="24">
        <v>1</v>
      </c>
      <c r="H411" s="25">
        <v>1</v>
      </c>
      <c r="I411" s="36"/>
      <c r="J411" s="37">
        <v>780</v>
      </c>
      <c r="K411" s="24">
        <f t="shared" si="10"/>
        <v>780</v>
      </c>
    </row>
    <row r="412" s="2" customFormat="1" ht="24.6" customHeight="1" spans="1:11">
      <c r="A412" s="26"/>
      <c r="B412" s="27"/>
      <c r="C412" s="27"/>
      <c r="D412" s="28"/>
      <c r="E412" s="29"/>
      <c r="F412" s="30"/>
      <c r="G412" s="24"/>
      <c r="H412" s="25"/>
      <c r="I412" s="38"/>
      <c r="J412" s="37"/>
      <c r="K412" s="24"/>
    </row>
    <row r="413" s="2" customFormat="1" ht="24.6" customHeight="1" spans="1:11">
      <c r="A413" s="26"/>
      <c r="B413" s="27" t="s">
        <v>38</v>
      </c>
      <c r="C413" s="27"/>
      <c r="D413" s="28"/>
      <c r="E413" s="29"/>
      <c r="F413" s="30"/>
      <c r="G413" s="24"/>
      <c r="H413" s="25"/>
      <c r="I413" s="38"/>
      <c r="J413" s="37"/>
      <c r="K413" s="24">
        <f>SUM(K371:K412)</f>
        <v>535665</v>
      </c>
    </row>
    <row r="414" s="4" customFormat="1" ht="24.6" customHeight="1" spans="1:11">
      <c r="A414" s="17" t="s">
        <v>132</v>
      </c>
      <c r="B414" s="17"/>
      <c r="C414" s="17"/>
      <c r="D414" s="18"/>
      <c r="E414" s="18"/>
      <c r="F414" s="17"/>
      <c r="G414" s="17"/>
      <c r="H414" s="18"/>
      <c r="I414" s="18"/>
      <c r="J414" s="37"/>
      <c r="K414" s="24"/>
    </row>
    <row r="415" s="2" customFormat="1" ht="144.95" customHeight="1" spans="1:11">
      <c r="A415" s="19">
        <v>1</v>
      </c>
      <c r="B415" s="20" t="s">
        <v>103</v>
      </c>
      <c r="C415" s="19"/>
      <c r="D415" s="22" t="s">
        <v>24</v>
      </c>
      <c r="E415" s="23" t="s">
        <v>25</v>
      </c>
      <c r="F415" s="19" t="s">
        <v>16</v>
      </c>
      <c r="G415" s="24">
        <v>1.6</v>
      </c>
      <c r="H415" s="25">
        <v>2</v>
      </c>
      <c r="I415" s="36" t="s">
        <v>36</v>
      </c>
      <c r="J415" s="37">
        <v>4350</v>
      </c>
      <c r="K415" s="24">
        <f t="shared" si="10"/>
        <v>13920</v>
      </c>
    </row>
    <row r="416" s="2" customFormat="1" ht="24.6" customHeight="1" spans="1:11">
      <c r="A416" s="26"/>
      <c r="B416" s="27"/>
      <c r="C416" s="27"/>
      <c r="D416" s="28"/>
      <c r="E416" s="29"/>
      <c r="F416" s="30"/>
      <c r="G416" s="24"/>
      <c r="H416" s="25"/>
      <c r="I416" s="38"/>
      <c r="J416" s="37"/>
      <c r="K416" s="24"/>
    </row>
    <row r="417" s="2" customFormat="1" ht="144.95" customHeight="1" spans="1:11">
      <c r="A417" s="19">
        <v>2</v>
      </c>
      <c r="B417" s="20" t="s">
        <v>127</v>
      </c>
      <c r="C417" s="19"/>
      <c r="D417" s="22" t="s">
        <v>24</v>
      </c>
      <c r="E417" s="23" t="s">
        <v>25</v>
      </c>
      <c r="F417" s="19" t="s">
        <v>16</v>
      </c>
      <c r="G417" s="24">
        <v>0.9</v>
      </c>
      <c r="H417" s="25">
        <v>4</v>
      </c>
      <c r="I417" s="36" t="s">
        <v>36</v>
      </c>
      <c r="J417" s="37">
        <v>4350</v>
      </c>
      <c r="K417" s="24">
        <f t="shared" si="10"/>
        <v>15660</v>
      </c>
    </row>
    <row r="418" s="2" customFormat="1" ht="24.6" customHeight="1" spans="1:11">
      <c r="A418" s="26"/>
      <c r="B418" s="27"/>
      <c r="C418" s="27"/>
      <c r="D418" s="28"/>
      <c r="E418" s="29"/>
      <c r="F418" s="30"/>
      <c r="G418" s="24"/>
      <c r="H418" s="25"/>
      <c r="I418" s="38"/>
      <c r="J418" s="37"/>
      <c r="K418" s="24"/>
    </row>
    <row r="419" s="2" customFormat="1" ht="42.6" customHeight="1" spans="1:11">
      <c r="A419" s="19">
        <v>3</v>
      </c>
      <c r="B419" s="20" t="s">
        <v>128</v>
      </c>
      <c r="C419" s="19"/>
      <c r="D419" s="22" t="s">
        <v>14</v>
      </c>
      <c r="E419" s="23" t="s">
        <v>15</v>
      </c>
      <c r="F419" s="19" t="s">
        <v>16</v>
      </c>
      <c r="G419" s="24">
        <v>8</v>
      </c>
      <c r="H419" s="25">
        <v>2</v>
      </c>
      <c r="I419" s="36" t="s">
        <v>58</v>
      </c>
      <c r="J419" s="37">
        <v>1590</v>
      </c>
      <c r="K419" s="24">
        <f t="shared" si="10"/>
        <v>25440</v>
      </c>
    </row>
    <row r="420" s="2" customFormat="1" ht="42.6" customHeight="1" spans="1:11">
      <c r="A420" s="19"/>
      <c r="B420" s="20"/>
      <c r="C420" s="19"/>
      <c r="D420" s="22"/>
      <c r="E420" s="23" t="s">
        <v>18</v>
      </c>
      <c r="F420" s="19" t="s">
        <v>16</v>
      </c>
      <c r="G420" s="24">
        <f>G419</f>
        <v>8</v>
      </c>
      <c r="H420" s="25">
        <v>2</v>
      </c>
      <c r="I420" s="36"/>
      <c r="J420" s="37">
        <v>1080</v>
      </c>
      <c r="K420" s="24">
        <f t="shared" si="10"/>
        <v>17280</v>
      </c>
    </row>
    <row r="421" s="2" customFormat="1" ht="42.6" customHeight="1" spans="1:11">
      <c r="A421" s="19"/>
      <c r="B421" s="20"/>
      <c r="C421" s="19"/>
      <c r="D421" s="22"/>
      <c r="E421" s="23" t="s">
        <v>19</v>
      </c>
      <c r="F421" s="19" t="s">
        <v>16</v>
      </c>
      <c r="G421" s="24">
        <v>9.7</v>
      </c>
      <c r="H421" s="25">
        <v>2</v>
      </c>
      <c r="I421" s="36"/>
      <c r="J421" s="37">
        <v>2820</v>
      </c>
      <c r="K421" s="24">
        <f t="shared" si="10"/>
        <v>54708</v>
      </c>
    </row>
    <row r="422" s="2" customFormat="1" ht="42.6" customHeight="1" spans="1:11">
      <c r="A422" s="19"/>
      <c r="B422" s="20"/>
      <c r="C422" s="19"/>
      <c r="D422" s="22"/>
      <c r="E422" s="23" t="s">
        <v>20</v>
      </c>
      <c r="F422" s="19" t="s">
        <v>16</v>
      </c>
      <c r="G422" s="24">
        <f>G421</f>
        <v>9.7</v>
      </c>
      <c r="H422" s="25">
        <v>2</v>
      </c>
      <c r="I422" s="36"/>
      <c r="J422" s="37">
        <v>1440</v>
      </c>
      <c r="K422" s="24">
        <f t="shared" si="10"/>
        <v>27936</v>
      </c>
    </row>
    <row r="423" s="2" customFormat="1" ht="42.6" customHeight="1" spans="1:11">
      <c r="A423" s="19"/>
      <c r="B423" s="20"/>
      <c r="C423" s="19"/>
      <c r="D423" s="22"/>
      <c r="E423" s="23" t="s">
        <v>21</v>
      </c>
      <c r="F423" s="19" t="s">
        <v>22</v>
      </c>
      <c r="G423" s="24">
        <v>1</v>
      </c>
      <c r="H423" s="25">
        <v>2</v>
      </c>
      <c r="I423" s="36"/>
      <c r="J423" s="37">
        <v>2490</v>
      </c>
      <c r="K423" s="24">
        <f t="shared" si="10"/>
        <v>4980</v>
      </c>
    </row>
    <row r="424" s="2" customFormat="1" ht="42.6" customHeight="1" spans="1:11">
      <c r="A424" s="19"/>
      <c r="B424" s="20"/>
      <c r="C424" s="19"/>
      <c r="D424" s="22"/>
      <c r="E424" s="23" t="s">
        <v>59</v>
      </c>
      <c r="F424" s="19" t="s">
        <v>16</v>
      </c>
      <c r="G424" s="24">
        <v>0.8</v>
      </c>
      <c r="H424" s="25">
        <v>2</v>
      </c>
      <c r="I424" s="36"/>
      <c r="J424" s="37">
        <v>4500</v>
      </c>
      <c r="K424" s="24">
        <f t="shared" si="10"/>
        <v>7200</v>
      </c>
    </row>
    <row r="425" s="2" customFormat="1" ht="42.6" customHeight="1" spans="1:11">
      <c r="A425" s="19"/>
      <c r="B425" s="20"/>
      <c r="C425" s="19"/>
      <c r="D425" s="22"/>
      <c r="E425" s="23" t="s">
        <v>60</v>
      </c>
      <c r="F425" s="19" t="s">
        <v>22</v>
      </c>
      <c r="G425" s="24">
        <v>1</v>
      </c>
      <c r="H425" s="25">
        <v>2</v>
      </c>
      <c r="I425" s="36"/>
      <c r="J425" s="37">
        <v>8700</v>
      </c>
      <c r="K425" s="24">
        <f t="shared" si="10"/>
        <v>17400</v>
      </c>
    </row>
    <row r="426" s="2" customFormat="1" ht="24.6" customHeight="1" spans="1:11">
      <c r="A426" s="26"/>
      <c r="B426" s="27"/>
      <c r="C426" s="27"/>
      <c r="D426" s="28"/>
      <c r="E426" s="29"/>
      <c r="F426" s="30"/>
      <c r="G426" s="24"/>
      <c r="H426" s="25"/>
      <c r="I426" s="38"/>
      <c r="J426" s="37"/>
      <c r="K426" s="24"/>
    </row>
    <row r="427" s="2" customFormat="1" ht="58.15" customHeight="1" spans="1:11">
      <c r="A427" s="19">
        <v>4</v>
      </c>
      <c r="B427" s="20" t="s">
        <v>133</v>
      </c>
      <c r="C427" s="19"/>
      <c r="D427" s="22" t="s">
        <v>89</v>
      </c>
      <c r="E427" s="23" t="s">
        <v>43</v>
      </c>
      <c r="F427" s="19" t="s">
        <v>16</v>
      </c>
      <c r="G427" s="24">
        <v>0.82</v>
      </c>
      <c r="H427" s="25">
        <v>2</v>
      </c>
      <c r="I427" s="36" t="s">
        <v>90</v>
      </c>
      <c r="J427" s="37">
        <v>2760</v>
      </c>
      <c r="K427" s="24">
        <f t="shared" si="10"/>
        <v>4526.4</v>
      </c>
    </row>
    <row r="428" s="2" customFormat="1" ht="58.15" customHeight="1" spans="1:11">
      <c r="A428" s="19"/>
      <c r="B428" s="20"/>
      <c r="C428" s="19"/>
      <c r="D428" s="22"/>
      <c r="E428" s="23" t="s">
        <v>44</v>
      </c>
      <c r="F428" s="19" t="s">
        <v>16</v>
      </c>
      <c r="G428" s="24">
        <f>G427</f>
        <v>0.82</v>
      </c>
      <c r="H428" s="25">
        <v>2</v>
      </c>
      <c r="I428" s="36"/>
      <c r="J428" s="37">
        <v>1440</v>
      </c>
      <c r="K428" s="24">
        <f t="shared" si="10"/>
        <v>2361.6</v>
      </c>
    </row>
    <row r="429" s="2" customFormat="1" ht="58.15" customHeight="1" spans="1:11">
      <c r="A429" s="19"/>
      <c r="B429" s="20"/>
      <c r="C429" s="19"/>
      <c r="D429" s="22"/>
      <c r="E429" s="23" t="s">
        <v>77</v>
      </c>
      <c r="F429" s="19" t="s">
        <v>16</v>
      </c>
      <c r="G429" s="24">
        <v>0.6</v>
      </c>
      <c r="H429" s="25">
        <v>2</v>
      </c>
      <c r="I429" s="36"/>
      <c r="J429" s="37">
        <v>6900</v>
      </c>
      <c r="K429" s="24">
        <f t="shared" si="10"/>
        <v>8280</v>
      </c>
    </row>
    <row r="430" s="2" customFormat="1" ht="58.15" customHeight="1" spans="1:11">
      <c r="A430" s="19"/>
      <c r="B430" s="20"/>
      <c r="C430" s="19"/>
      <c r="D430" s="22"/>
      <c r="E430" s="23" t="s">
        <v>79</v>
      </c>
      <c r="F430" s="19" t="s">
        <v>22</v>
      </c>
      <c r="G430" s="24">
        <v>1</v>
      </c>
      <c r="H430" s="25">
        <v>2</v>
      </c>
      <c r="I430" s="36"/>
      <c r="J430" s="37">
        <v>780</v>
      </c>
      <c r="K430" s="24">
        <f t="shared" si="10"/>
        <v>1560</v>
      </c>
    </row>
    <row r="431" s="2" customFormat="1" ht="24.6" customHeight="1" spans="1:11">
      <c r="A431" s="26"/>
      <c r="B431" s="27"/>
      <c r="C431" s="27"/>
      <c r="D431" s="28"/>
      <c r="E431" s="29"/>
      <c r="F431" s="30"/>
      <c r="G431" s="24"/>
      <c r="H431" s="25"/>
      <c r="I431" s="38"/>
      <c r="J431" s="37"/>
      <c r="K431" s="24"/>
    </row>
    <row r="432" s="2" customFormat="1" ht="144.95" customHeight="1" spans="1:11">
      <c r="A432" s="19">
        <v>5</v>
      </c>
      <c r="B432" s="20" t="s">
        <v>103</v>
      </c>
      <c r="C432" s="19"/>
      <c r="D432" s="22" t="s">
        <v>24</v>
      </c>
      <c r="E432" s="23" t="s">
        <v>25</v>
      </c>
      <c r="F432" s="19" t="s">
        <v>16</v>
      </c>
      <c r="G432" s="24">
        <v>1.3</v>
      </c>
      <c r="H432" s="25">
        <v>2</v>
      </c>
      <c r="I432" s="36" t="s">
        <v>36</v>
      </c>
      <c r="J432" s="37">
        <v>4350</v>
      </c>
      <c r="K432" s="24">
        <f t="shared" si="10"/>
        <v>11310</v>
      </c>
    </row>
    <row r="433" s="2" customFormat="1" ht="24.6" customHeight="1" spans="1:11">
      <c r="A433" s="26"/>
      <c r="B433" s="27"/>
      <c r="C433" s="27"/>
      <c r="D433" s="28"/>
      <c r="E433" s="29"/>
      <c r="F433" s="30"/>
      <c r="G433" s="24"/>
      <c r="H433" s="25"/>
      <c r="I433" s="38"/>
      <c r="J433" s="37"/>
      <c r="K433" s="24"/>
    </row>
    <row r="434" s="2" customFormat="1" ht="144.95" customHeight="1" spans="1:11">
      <c r="A434" s="19">
        <v>6</v>
      </c>
      <c r="B434" s="20" t="s">
        <v>129</v>
      </c>
      <c r="C434" s="19"/>
      <c r="D434" s="22" t="s">
        <v>101</v>
      </c>
      <c r="E434" s="23" t="s">
        <v>71</v>
      </c>
      <c r="F434" s="19" t="s">
        <v>16</v>
      </c>
      <c r="G434" s="24">
        <v>3.3</v>
      </c>
      <c r="H434" s="25">
        <v>2</v>
      </c>
      <c r="I434" s="36" t="s">
        <v>36</v>
      </c>
      <c r="J434" s="37">
        <v>4140</v>
      </c>
      <c r="K434" s="24">
        <f t="shared" si="10"/>
        <v>27324</v>
      </c>
    </row>
    <row r="435" s="2" customFormat="1" ht="24" customHeight="1" spans="1:11">
      <c r="A435" s="19"/>
      <c r="B435" s="19"/>
      <c r="C435" s="19"/>
      <c r="D435" s="28"/>
      <c r="E435" s="23"/>
      <c r="F435" s="19"/>
      <c r="G435" s="24"/>
      <c r="H435" s="25"/>
      <c r="I435" s="38"/>
      <c r="J435" s="37"/>
      <c r="K435" s="24"/>
    </row>
    <row r="436" s="2" customFormat="1" ht="83.45" customHeight="1" spans="1:11">
      <c r="A436" s="19">
        <v>7</v>
      </c>
      <c r="B436" s="19" t="s">
        <v>83</v>
      </c>
      <c r="C436" s="19"/>
      <c r="D436" s="22" t="s">
        <v>42</v>
      </c>
      <c r="E436" s="23" t="s">
        <v>43</v>
      </c>
      <c r="F436" s="19" t="s">
        <v>16</v>
      </c>
      <c r="G436" s="24">
        <v>3.9</v>
      </c>
      <c r="H436" s="25">
        <v>1</v>
      </c>
      <c r="I436" s="36" t="s">
        <v>17</v>
      </c>
      <c r="J436" s="37">
        <v>4380</v>
      </c>
      <c r="K436" s="24">
        <f t="shared" si="10"/>
        <v>17082</v>
      </c>
    </row>
    <row r="437" s="2" customFormat="1" ht="83.45" customHeight="1" spans="1:11">
      <c r="A437" s="19"/>
      <c r="B437" s="19"/>
      <c r="C437" s="19"/>
      <c r="D437" s="22"/>
      <c r="E437" s="23" t="s">
        <v>44</v>
      </c>
      <c r="F437" s="19" t="s">
        <v>16</v>
      </c>
      <c r="G437" s="24">
        <f>G436</f>
        <v>3.9</v>
      </c>
      <c r="H437" s="25">
        <v>1</v>
      </c>
      <c r="I437" s="36"/>
      <c r="J437" s="37">
        <v>1440</v>
      </c>
      <c r="K437" s="24">
        <f t="shared" si="10"/>
        <v>5616</v>
      </c>
    </row>
    <row r="438" s="2" customFormat="1" ht="83.45" customHeight="1" spans="1:11">
      <c r="A438" s="19"/>
      <c r="B438" s="19"/>
      <c r="C438" s="19"/>
      <c r="D438" s="22"/>
      <c r="E438" s="23" t="s">
        <v>21</v>
      </c>
      <c r="F438" s="19" t="s">
        <v>22</v>
      </c>
      <c r="G438" s="24">
        <v>1</v>
      </c>
      <c r="H438" s="25">
        <v>1</v>
      </c>
      <c r="I438" s="36"/>
      <c r="J438" s="37">
        <v>2490</v>
      </c>
      <c r="K438" s="24">
        <f t="shared" si="10"/>
        <v>2490</v>
      </c>
    </row>
    <row r="439" s="2" customFormat="1" ht="24.6" customHeight="1" spans="1:11">
      <c r="A439" s="26"/>
      <c r="B439" s="27"/>
      <c r="C439" s="27"/>
      <c r="D439" s="28"/>
      <c r="E439" s="29"/>
      <c r="F439" s="30"/>
      <c r="G439" s="24"/>
      <c r="H439" s="25"/>
      <c r="I439" s="38"/>
      <c r="J439" s="37"/>
      <c r="K439" s="24"/>
    </row>
    <row r="440" s="2" customFormat="1" ht="83.45" customHeight="1" spans="1:11">
      <c r="A440" s="19">
        <v>8</v>
      </c>
      <c r="B440" s="19" t="s">
        <v>83</v>
      </c>
      <c r="C440" s="19"/>
      <c r="D440" s="22" t="s">
        <v>42</v>
      </c>
      <c r="E440" s="23" t="s">
        <v>43</v>
      </c>
      <c r="F440" s="19" t="s">
        <v>16</v>
      </c>
      <c r="G440" s="24">
        <v>4.43</v>
      </c>
      <c r="H440" s="25">
        <v>1</v>
      </c>
      <c r="I440" s="36" t="s">
        <v>17</v>
      </c>
      <c r="J440" s="37">
        <v>4380</v>
      </c>
      <c r="K440" s="24">
        <f t="shared" si="10"/>
        <v>19403.4</v>
      </c>
    </row>
    <row r="441" s="2" customFormat="1" ht="83.45" customHeight="1" spans="1:11">
      <c r="A441" s="19"/>
      <c r="B441" s="19"/>
      <c r="C441" s="19"/>
      <c r="D441" s="22"/>
      <c r="E441" s="23" t="s">
        <v>44</v>
      </c>
      <c r="F441" s="19" t="s">
        <v>16</v>
      </c>
      <c r="G441" s="24">
        <f>G440</f>
        <v>4.43</v>
      </c>
      <c r="H441" s="25">
        <v>1</v>
      </c>
      <c r="I441" s="36"/>
      <c r="J441" s="37">
        <v>1440</v>
      </c>
      <c r="K441" s="24">
        <f t="shared" si="10"/>
        <v>6379.2</v>
      </c>
    </row>
    <row r="442" s="2" customFormat="1" ht="83.45" customHeight="1" spans="1:11">
      <c r="A442" s="19"/>
      <c r="B442" s="19"/>
      <c r="C442" s="19"/>
      <c r="D442" s="22"/>
      <c r="E442" s="23" t="s">
        <v>21</v>
      </c>
      <c r="F442" s="19" t="s">
        <v>22</v>
      </c>
      <c r="G442" s="24">
        <v>1</v>
      </c>
      <c r="H442" s="25">
        <v>1</v>
      </c>
      <c r="I442" s="36"/>
      <c r="J442" s="37">
        <v>2490</v>
      </c>
      <c r="K442" s="24">
        <f t="shared" si="10"/>
        <v>2490</v>
      </c>
    </row>
    <row r="443" s="2" customFormat="1" ht="24.6" customHeight="1" spans="1:11">
      <c r="A443" s="26"/>
      <c r="B443" s="27"/>
      <c r="C443" s="27"/>
      <c r="D443" s="28"/>
      <c r="E443" s="29"/>
      <c r="F443" s="30"/>
      <c r="G443" s="24"/>
      <c r="H443" s="25"/>
      <c r="I443" s="38"/>
      <c r="J443" s="37"/>
      <c r="K443" s="24"/>
    </row>
    <row r="444" s="2" customFormat="1" ht="54.6" customHeight="1" spans="1:11">
      <c r="A444" s="19">
        <v>9</v>
      </c>
      <c r="B444" s="20" t="s">
        <v>131</v>
      </c>
      <c r="C444" s="19"/>
      <c r="D444" s="22" t="s">
        <v>14</v>
      </c>
      <c r="E444" s="23" t="s">
        <v>15</v>
      </c>
      <c r="F444" s="19" t="s">
        <v>16</v>
      </c>
      <c r="G444" s="24">
        <v>1.6</v>
      </c>
      <c r="H444" s="25">
        <v>2</v>
      </c>
      <c r="I444" s="36" t="s">
        <v>17</v>
      </c>
      <c r="J444" s="37">
        <v>1590</v>
      </c>
      <c r="K444" s="24">
        <f t="shared" si="10"/>
        <v>5088</v>
      </c>
    </row>
    <row r="445" s="2" customFormat="1" ht="54.6" customHeight="1" spans="1:11">
      <c r="A445" s="19"/>
      <c r="B445" s="20"/>
      <c r="C445" s="19"/>
      <c r="D445" s="22"/>
      <c r="E445" s="23" t="s">
        <v>18</v>
      </c>
      <c r="F445" s="19" t="s">
        <v>16</v>
      </c>
      <c r="G445" s="24">
        <f>G444</f>
        <v>1.6</v>
      </c>
      <c r="H445" s="25">
        <v>2</v>
      </c>
      <c r="I445" s="36"/>
      <c r="J445" s="37">
        <v>1080</v>
      </c>
      <c r="K445" s="24">
        <f t="shared" si="10"/>
        <v>3456</v>
      </c>
    </row>
    <row r="446" s="2" customFormat="1" ht="54.6" customHeight="1" spans="1:11">
      <c r="A446" s="19"/>
      <c r="B446" s="20"/>
      <c r="C446" s="19"/>
      <c r="D446" s="22"/>
      <c r="E446" s="23" t="s">
        <v>19</v>
      </c>
      <c r="F446" s="19" t="s">
        <v>16</v>
      </c>
      <c r="G446" s="24">
        <v>1.6</v>
      </c>
      <c r="H446" s="25">
        <v>2</v>
      </c>
      <c r="I446" s="36"/>
      <c r="J446" s="37">
        <v>2820</v>
      </c>
      <c r="K446" s="24">
        <f t="shared" si="10"/>
        <v>9024</v>
      </c>
    </row>
    <row r="447" s="2" customFormat="1" ht="54.6" customHeight="1" spans="1:11">
      <c r="A447" s="19"/>
      <c r="B447" s="20"/>
      <c r="C447" s="19"/>
      <c r="D447" s="22"/>
      <c r="E447" s="23" t="s">
        <v>20</v>
      </c>
      <c r="F447" s="19" t="s">
        <v>16</v>
      </c>
      <c r="G447" s="24">
        <f>G446</f>
        <v>1.6</v>
      </c>
      <c r="H447" s="25">
        <v>2</v>
      </c>
      <c r="I447" s="36"/>
      <c r="J447" s="37">
        <v>1440</v>
      </c>
      <c r="K447" s="24">
        <f t="shared" si="10"/>
        <v>4608</v>
      </c>
    </row>
    <row r="448" s="2" customFormat="1" ht="54.6" customHeight="1" spans="1:11">
      <c r="A448" s="19"/>
      <c r="B448" s="20"/>
      <c r="C448" s="19"/>
      <c r="D448" s="22"/>
      <c r="E448" s="23" t="s">
        <v>21</v>
      </c>
      <c r="F448" s="19" t="s">
        <v>22</v>
      </c>
      <c r="G448" s="24">
        <v>1</v>
      </c>
      <c r="H448" s="25">
        <v>2</v>
      </c>
      <c r="I448" s="36"/>
      <c r="J448" s="37">
        <v>2490</v>
      </c>
      <c r="K448" s="24">
        <f t="shared" si="10"/>
        <v>4980</v>
      </c>
    </row>
    <row r="449" s="2" customFormat="1" ht="24.6" customHeight="1" spans="1:11">
      <c r="A449" s="26"/>
      <c r="B449" s="27"/>
      <c r="C449" s="27"/>
      <c r="D449" s="28"/>
      <c r="E449" s="29"/>
      <c r="F449" s="30"/>
      <c r="G449" s="24"/>
      <c r="H449" s="25"/>
      <c r="I449" s="38"/>
      <c r="J449" s="37"/>
      <c r="K449" s="24"/>
    </row>
    <row r="450" s="2" customFormat="1" ht="144.95" customHeight="1" spans="1:11">
      <c r="A450" s="19">
        <v>10</v>
      </c>
      <c r="B450" s="20" t="s">
        <v>121</v>
      </c>
      <c r="C450" s="19"/>
      <c r="D450" s="22" t="s">
        <v>24</v>
      </c>
      <c r="E450" s="23" t="s">
        <v>25</v>
      </c>
      <c r="F450" s="19" t="s">
        <v>16</v>
      </c>
      <c r="G450" s="24">
        <f>1.5*31</f>
        <v>46.5</v>
      </c>
      <c r="H450" s="25">
        <v>1</v>
      </c>
      <c r="I450" s="36" t="s">
        <v>36</v>
      </c>
      <c r="J450" s="37">
        <v>4350</v>
      </c>
      <c r="K450" s="24">
        <f t="shared" si="10"/>
        <v>202275</v>
      </c>
    </row>
    <row r="451" s="2" customFormat="1" ht="24.6" customHeight="1" spans="1:11">
      <c r="A451" s="26"/>
      <c r="B451" s="27"/>
      <c r="C451" s="27"/>
      <c r="D451" s="28"/>
      <c r="E451" s="29"/>
      <c r="F451" s="30"/>
      <c r="G451" s="24"/>
      <c r="H451" s="25"/>
      <c r="I451" s="38"/>
      <c r="J451" s="37"/>
      <c r="K451" s="24"/>
    </row>
    <row r="452" s="2" customFormat="1" ht="87" customHeight="1" spans="1:11">
      <c r="A452" s="19">
        <v>11</v>
      </c>
      <c r="B452" s="19" t="s">
        <v>122</v>
      </c>
      <c r="C452" s="19"/>
      <c r="D452" s="22" t="s">
        <v>14</v>
      </c>
      <c r="E452" s="23" t="s">
        <v>19</v>
      </c>
      <c r="F452" s="19" t="s">
        <v>16</v>
      </c>
      <c r="G452" s="24">
        <v>1.6</v>
      </c>
      <c r="H452" s="25">
        <v>1</v>
      </c>
      <c r="I452" s="36" t="s">
        <v>17</v>
      </c>
      <c r="J452" s="37">
        <v>2820</v>
      </c>
      <c r="K452" s="24">
        <f t="shared" si="10"/>
        <v>4512</v>
      </c>
    </row>
    <row r="453" s="2" customFormat="1" ht="87" customHeight="1" spans="1:11">
      <c r="A453" s="19"/>
      <c r="B453" s="19"/>
      <c r="C453" s="19"/>
      <c r="D453" s="22"/>
      <c r="E453" s="23" t="s">
        <v>20</v>
      </c>
      <c r="F453" s="19" t="s">
        <v>16</v>
      </c>
      <c r="G453" s="24">
        <f>G452</f>
        <v>1.6</v>
      </c>
      <c r="H453" s="25">
        <v>1</v>
      </c>
      <c r="I453" s="36"/>
      <c r="J453" s="37">
        <v>1440</v>
      </c>
      <c r="K453" s="24">
        <f t="shared" ref="K453:K516" si="11">J453*G453*H453</f>
        <v>2304</v>
      </c>
    </row>
    <row r="454" s="2" customFormat="1" ht="87" customHeight="1" spans="1:11">
      <c r="A454" s="19"/>
      <c r="B454" s="19"/>
      <c r="C454" s="19"/>
      <c r="D454" s="22"/>
      <c r="E454" s="23" t="s">
        <v>21</v>
      </c>
      <c r="F454" s="19" t="s">
        <v>22</v>
      </c>
      <c r="G454" s="24">
        <v>1</v>
      </c>
      <c r="H454" s="25">
        <v>1</v>
      </c>
      <c r="I454" s="36"/>
      <c r="J454" s="37">
        <v>2490</v>
      </c>
      <c r="K454" s="24">
        <f t="shared" si="11"/>
        <v>2490</v>
      </c>
    </row>
    <row r="455" s="2" customFormat="1" ht="24.6" customHeight="1" spans="1:11">
      <c r="A455" s="26"/>
      <c r="B455" s="27"/>
      <c r="C455" s="27"/>
      <c r="D455" s="28"/>
      <c r="E455" s="29"/>
      <c r="F455" s="30"/>
      <c r="G455" s="24"/>
      <c r="H455" s="25"/>
      <c r="I455" s="38"/>
      <c r="J455" s="37"/>
      <c r="K455" s="24"/>
    </row>
    <row r="456" s="2" customFormat="1" ht="24.6" customHeight="1" spans="1:11">
      <c r="A456" s="26"/>
      <c r="B456" s="27" t="s">
        <v>38</v>
      </c>
      <c r="C456" s="27"/>
      <c r="D456" s="28"/>
      <c r="E456" s="29"/>
      <c r="F456" s="30"/>
      <c r="G456" s="24"/>
      <c r="H456" s="25"/>
      <c r="I456" s="38"/>
      <c r="J456" s="37"/>
      <c r="K456" s="24">
        <f>SUM(K415:K455)</f>
        <v>532083.6</v>
      </c>
    </row>
    <row r="457" s="4" customFormat="1" ht="24.6" customHeight="1" spans="1:11">
      <c r="A457" s="17" t="s">
        <v>134</v>
      </c>
      <c r="B457" s="17"/>
      <c r="C457" s="17"/>
      <c r="D457" s="18"/>
      <c r="E457" s="18"/>
      <c r="F457" s="17"/>
      <c r="G457" s="17"/>
      <c r="H457" s="18"/>
      <c r="I457" s="18"/>
      <c r="J457" s="37"/>
      <c r="K457" s="24"/>
    </row>
    <row r="458" s="2" customFormat="1" ht="144.95" customHeight="1" spans="1:11">
      <c r="A458" s="19">
        <v>1</v>
      </c>
      <c r="B458" s="20" t="s">
        <v>103</v>
      </c>
      <c r="C458" s="19"/>
      <c r="D458" s="22" t="s">
        <v>24</v>
      </c>
      <c r="E458" s="23" t="s">
        <v>25</v>
      </c>
      <c r="F458" s="19" t="s">
        <v>16</v>
      </c>
      <c r="G458" s="24">
        <v>1.6</v>
      </c>
      <c r="H458" s="25">
        <f>2*2</f>
        <v>4</v>
      </c>
      <c r="I458" s="36" t="s">
        <v>36</v>
      </c>
      <c r="J458" s="37">
        <v>4350</v>
      </c>
      <c r="K458" s="24">
        <f t="shared" si="11"/>
        <v>27840</v>
      </c>
    </row>
    <row r="459" s="2" customFormat="1" ht="24.6" customHeight="1" spans="1:11">
      <c r="A459" s="26"/>
      <c r="B459" s="27"/>
      <c r="C459" s="27"/>
      <c r="D459" s="28"/>
      <c r="E459" s="29"/>
      <c r="F459" s="30"/>
      <c r="G459" s="24"/>
      <c r="H459" s="25"/>
      <c r="I459" s="38"/>
      <c r="J459" s="37"/>
      <c r="K459" s="24"/>
    </row>
    <row r="460" s="2" customFormat="1" ht="144.95" customHeight="1" spans="1:11">
      <c r="A460" s="19">
        <v>2</v>
      </c>
      <c r="B460" s="20" t="s">
        <v>127</v>
      </c>
      <c r="C460" s="19"/>
      <c r="D460" s="22" t="s">
        <v>24</v>
      </c>
      <c r="E460" s="23" t="s">
        <v>25</v>
      </c>
      <c r="F460" s="19" t="s">
        <v>16</v>
      </c>
      <c r="G460" s="24">
        <v>0.9</v>
      </c>
      <c r="H460" s="25">
        <f>4*2</f>
        <v>8</v>
      </c>
      <c r="I460" s="36" t="s">
        <v>36</v>
      </c>
      <c r="J460" s="37">
        <v>4350</v>
      </c>
      <c r="K460" s="24">
        <f t="shared" si="11"/>
        <v>31320</v>
      </c>
    </row>
    <row r="461" s="2" customFormat="1" ht="24.6" customHeight="1" spans="1:11">
      <c r="A461" s="26"/>
      <c r="B461" s="27"/>
      <c r="C461" s="27"/>
      <c r="D461" s="28"/>
      <c r="E461" s="29"/>
      <c r="F461" s="30"/>
      <c r="G461" s="24"/>
      <c r="H461" s="25"/>
      <c r="I461" s="38"/>
      <c r="J461" s="37"/>
      <c r="K461" s="24"/>
    </row>
    <row r="462" s="2" customFormat="1" ht="42.6" customHeight="1" spans="1:11">
      <c r="A462" s="19">
        <v>3</v>
      </c>
      <c r="B462" s="20" t="s">
        <v>128</v>
      </c>
      <c r="C462" s="19"/>
      <c r="D462" s="22" t="s">
        <v>14</v>
      </c>
      <c r="E462" s="23" t="s">
        <v>15</v>
      </c>
      <c r="F462" s="19" t="s">
        <v>16</v>
      </c>
      <c r="G462" s="24">
        <v>8</v>
      </c>
      <c r="H462" s="25">
        <f>2*2</f>
        <v>4</v>
      </c>
      <c r="I462" s="36" t="s">
        <v>58</v>
      </c>
      <c r="J462" s="37">
        <v>1590</v>
      </c>
      <c r="K462" s="24">
        <f t="shared" si="11"/>
        <v>50880</v>
      </c>
    </row>
    <row r="463" s="2" customFormat="1" ht="42.6" customHeight="1" spans="1:11">
      <c r="A463" s="19"/>
      <c r="B463" s="20"/>
      <c r="C463" s="19"/>
      <c r="D463" s="22"/>
      <c r="E463" s="23" t="s">
        <v>18</v>
      </c>
      <c r="F463" s="19" t="s">
        <v>16</v>
      </c>
      <c r="G463" s="24">
        <f>G462</f>
        <v>8</v>
      </c>
      <c r="H463" s="25">
        <f t="shared" ref="H463:H468" si="12">2*2</f>
        <v>4</v>
      </c>
      <c r="I463" s="36"/>
      <c r="J463" s="37">
        <v>1080</v>
      </c>
      <c r="K463" s="24">
        <f t="shared" si="11"/>
        <v>34560</v>
      </c>
    </row>
    <row r="464" s="2" customFormat="1" ht="42.6" customHeight="1" spans="1:11">
      <c r="A464" s="19"/>
      <c r="B464" s="20"/>
      <c r="C464" s="19"/>
      <c r="D464" s="22"/>
      <c r="E464" s="23" t="s">
        <v>19</v>
      </c>
      <c r="F464" s="19" t="s">
        <v>16</v>
      </c>
      <c r="G464" s="24">
        <v>9.7</v>
      </c>
      <c r="H464" s="25">
        <f t="shared" si="12"/>
        <v>4</v>
      </c>
      <c r="I464" s="36"/>
      <c r="J464" s="37">
        <v>2820</v>
      </c>
      <c r="K464" s="24">
        <f t="shared" si="11"/>
        <v>109416</v>
      </c>
    </row>
    <row r="465" s="2" customFormat="1" ht="42.6" customHeight="1" spans="1:11">
      <c r="A465" s="19"/>
      <c r="B465" s="20"/>
      <c r="C465" s="19"/>
      <c r="D465" s="22"/>
      <c r="E465" s="23" t="s">
        <v>20</v>
      </c>
      <c r="F465" s="19" t="s">
        <v>16</v>
      </c>
      <c r="G465" s="24">
        <f>G464</f>
        <v>9.7</v>
      </c>
      <c r="H465" s="25">
        <f t="shared" si="12"/>
        <v>4</v>
      </c>
      <c r="I465" s="36"/>
      <c r="J465" s="37">
        <v>1440</v>
      </c>
      <c r="K465" s="24">
        <f t="shared" si="11"/>
        <v>55872</v>
      </c>
    </row>
    <row r="466" s="2" customFormat="1" ht="42.6" customHeight="1" spans="1:11">
      <c r="A466" s="19"/>
      <c r="B466" s="20"/>
      <c r="C466" s="19"/>
      <c r="D466" s="22"/>
      <c r="E466" s="23" t="s">
        <v>21</v>
      </c>
      <c r="F466" s="19" t="s">
        <v>22</v>
      </c>
      <c r="G466" s="24">
        <v>1</v>
      </c>
      <c r="H466" s="25">
        <f t="shared" si="12"/>
        <v>4</v>
      </c>
      <c r="I466" s="36"/>
      <c r="J466" s="37">
        <v>2490</v>
      </c>
      <c r="K466" s="24">
        <f t="shared" si="11"/>
        <v>9960</v>
      </c>
    </row>
    <row r="467" s="2" customFormat="1" ht="42.6" customHeight="1" spans="1:11">
      <c r="A467" s="19"/>
      <c r="B467" s="20"/>
      <c r="C467" s="19"/>
      <c r="D467" s="22"/>
      <c r="E467" s="23" t="s">
        <v>59</v>
      </c>
      <c r="F467" s="19" t="s">
        <v>16</v>
      </c>
      <c r="G467" s="24">
        <v>0.8</v>
      </c>
      <c r="H467" s="25">
        <f t="shared" si="12"/>
        <v>4</v>
      </c>
      <c r="I467" s="36"/>
      <c r="J467" s="37">
        <v>4500</v>
      </c>
      <c r="K467" s="24">
        <f t="shared" si="11"/>
        <v>14400</v>
      </c>
    </row>
    <row r="468" s="2" customFormat="1" ht="42.6" customHeight="1" spans="1:11">
      <c r="A468" s="19"/>
      <c r="B468" s="20"/>
      <c r="C468" s="19"/>
      <c r="D468" s="22"/>
      <c r="E468" s="23" t="s">
        <v>60</v>
      </c>
      <c r="F468" s="19" t="s">
        <v>22</v>
      </c>
      <c r="G468" s="24">
        <v>1</v>
      </c>
      <c r="H468" s="25">
        <f t="shared" si="12"/>
        <v>4</v>
      </c>
      <c r="I468" s="36"/>
      <c r="J468" s="37">
        <v>8700</v>
      </c>
      <c r="K468" s="24">
        <f t="shared" si="11"/>
        <v>34800</v>
      </c>
    </row>
    <row r="469" s="2" customFormat="1" ht="24.6" customHeight="1" spans="1:11">
      <c r="A469" s="26"/>
      <c r="B469" s="27"/>
      <c r="C469" s="27"/>
      <c r="D469" s="28"/>
      <c r="E469" s="29"/>
      <c r="F469" s="30"/>
      <c r="G469" s="24"/>
      <c r="H469" s="25"/>
      <c r="I469" s="38"/>
      <c r="J469" s="37"/>
      <c r="K469" s="24"/>
    </row>
    <row r="470" s="2" customFormat="1" ht="58.15" customHeight="1" spans="1:11">
      <c r="A470" s="19">
        <v>4</v>
      </c>
      <c r="B470" s="20" t="s">
        <v>118</v>
      </c>
      <c r="C470" s="19"/>
      <c r="D470" s="22" t="s">
        <v>89</v>
      </c>
      <c r="E470" s="23" t="s">
        <v>43</v>
      </c>
      <c r="F470" s="19" t="s">
        <v>16</v>
      </c>
      <c r="G470" s="24">
        <v>0.82</v>
      </c>
      <c r="H470" s="25">
        <v>2</v>
      </c>
      <c r="I470" s="36" t="s">
        <v>90</v>
      </c>
      <c r="J470" s="37">
        <v>2760</v>
      </c>
      <c r="K470" s="24">
        <f t="shared" si="11"/>
        <v>4526.4</v>
      </c>
    </row>
    <row r="471" s="2" customFormat="1" ht="58.15" customHeight="1" spans="1:11">
      <c r="A471" s="19"/>
      <c r="B471" s="20"/>
      <c r="C471" s="19"/>
      <c r="D471" s="22"/>
      <c r="E471" s="23" t="s">
        <v>44</v>
      </c>
      <c r="F471" s="19" t="s">
        <v>16</v>
      </c>
      <c r="G471" s="24">
        <f>G470</f>
        <v>0.82</v>
      </c>
      <c r="H471" s="25">
        <v>2</v>
      </c>
      <c r="I471" s="36"/>
      <c r="J471" s="37">
        <v>1440</v>
      </c>
      <c r="K471" s="24">
        <f t="shared" si="11"/>
        <v>2361.6</v>
      </c>
    </row>
    <row r="472" s="2" customFormat="1" ht="58.15" customHeight="1" spans="1:11">
      <c r="A472" s="19"/>
      <c r="B472" s="20"/>
      <c r="C472" s="19"/>
      <c r="D472" s="22"/>
      <c r="E472" s="23" t="s">
        <v>77</v>
      </c>
      <c r="F472" s="19" t="s">
        <v>16</v>
      </c>
      <c r="G472" s="24">
        <v>0.6</v>
      </c>
      <c r="H472" s="25">
        <v>2</v>
      </c>
      <c r="I472" s="36"/>
      <c r="J472" s="37">
        <v>6900</v>
      </c>
      <c r="K472" s="24">
        <f t="shared" si="11"/>
        <v>8280</v>
      </c>
    </row>
    <row r="473" s="2" customFormat="1" ht="58.15" customHeight="1" spans="1:11">
      <c r="A473" s="19"/>
      <c r="B473" s="20"/>
      <c r="C473" s="19"/>
      <c r="D473" s="22"/>
      <c r="E473" s="23" t="s">
        <v>79</v>
      </c>
      <c r="F473" s="19" t="s">
        <v>22</v>
      </c>
      <c r="G473" s="24">
        <v>1</v>
      </c>
      <c r="H473" s="25">
        <v>2</v>
      </c>
      <c r="I473" s="36"/>
      <c r="J473" s="37">
        <v>780</v>
      </c>
      <c r="K473" s="24">
        <f t="shared" si="11"/>
        <v>1560</v>
      </c>
    </row>
    <row r="474" s="2" customFormat="1" ht="24.6" customHeight="1" spans="1:11">
      <c r="A474" s="26"/>
      <c r="B474" s="27"/>
      <c r="C474" s="27"/>
      <c r="D474" s="28"/>
      <c r="E474" s="29"/>
      <c r="F474" s="30"/>
      <c r="G474" s="24"/>
      <c r="H474" s="25"/>
      <c r="I474" s="38"/>
      <c r="J474" s="37"/>
      <c r="K474" s="24"/>
    </row>
    <row r="475" s="2" customFormat="1" ht="144.95" customHeight="1" spans="1:11">
      <c r="A475" s="19">
        <v>5</v>
      </c>
      <c r="B475" s="20" t="s">
        <v>103</v>
      </c>
      <c r="C475" s="19"/>
      <c r="D475" s="22" t="s">
        <v>24</v>
      </c>
      <c r="E475" s="23" t="s">
        <v>25</v>
      </c>
      <c r="F475" s="19" t="s">
        <v>16</v>
      </c>
      <c r="G475" s="24">
        <v>1.3</v>
      </c>
      <c r="H475" s="25">
        <f t="shared" ref="H475" si="13">2*2</f>
        <v>4</v>
      </c>
      <c r="I475" s="36" t="s">
        <v>36</v>
      </c>
      <c r="J475" s="37">
        <v>4350</v>
      </c>
      <c r="K475" s="24">
        <f t="shared" si="11"/>
        <v>22620</v>
      </c>
    </row>
    <row r="476" s="2" customFormat="1" ht="24.6" customHeight="1" spans="1:11">
      <c r="A476" s="26"/>
      <c r="B476" s="27"/>
      <c r="C476" s="27"/>
      <c r="D476" s="28"/>
      <c r="E476" s="29"/>
      <c r="F476" s="30"/>
      <c r="G476" s="24"/>
      <c r="H476" s="25"/>
      <c r="I476" s="38"/>
      <c r="J476" s="37"/>
      <c r="K476" s="24"/>
    </row>
    <row r="477" s="2" customFormat="1" ht="144.95" customHeight="1" spans="1:11">
      <c r="A477" s="19">
        <v>6</v>
      </c>
      <c r="B477" s="20" t="s">
        <v>129</v>
      </c>
      <c r="C477" s="19"/>
      <c r="D477" s="22" t="s">
        <v>101</v>
      </c>
      <c r="E477" s="23" t="s">
        <v>71</v>
      </c>
      <c r="F477" s="19" t="s">
        <v>16</v>
      </c>
      <c r="G477" s="24">
        <v>3.3</v>
      </c>
      <c r="H477" s="25">
        <f t="shared" ref="H477" si="14">2*2</f>
        <v>4</v>
      </c>
      <c r="I477" s="36" t="s">
        <v>36</v>
      </c>
      <c r="J477" s="37">
        <v>4140</v>
      </c>
      <c r="K477" s="24">
        <f t="shared" si="11"/>
        <v>54648</v>
      </c>
    </row>
    <row r="478" s="2" customFormat="1" ht="24" customHeight="1" spans="1:11">
      <c r="A478" s="19"/>
      <c r="B478" s="19"/>
      <c r="C478" s="19"/>
      <c r="D478" s="28"/>
      <c r="E478" s="23"/>
      <c r="F478" s="19"/>
      <c r="G478" s="24"/>
      <c r="H478" s="25"/>
      <c r="I478" s="38"/>
      <c r="J478" s="37"/>
      <c r="K478" s="24"/>
    </row>
    <row r="479" s="2" customFormat="1" ht="83.45" customHeight="1" spans="1:11">
      <c r="A479" s="19">
        <v>7</v>
      </c>
      <c r="B479" s="19" t="s">
        <v>83</v>
      </c>
      <c r="C479" s="19"/>
      <c r="D479" s="22" t="s">
        <v>42</v>
      </c>
      <c r="E479" s="23" t="s">
        <v>43</v>
      </c>
      <c r="F479" s="19" t="s">
        <v>16</v>
      </c>
      <c r="G479" s="24">
        <v>3.9</v>
      </c>
      <c r="H479" s="25">
        <v>2</v>
      </c>
      <c r="I479" s="36" t="s">
        <v>17</v>
      </c>
      <c r="J479" s="37">
        <v>4380</v>
      </c>
      <c r="K479" s="24">
        <f t="shared" si="11"/>
        <v>34164</v>
      </c>
    </row>
    <row r="480" s="2" customFormat="1" ht="83.45" customHeight="1" spans="1:11">
      <c r="A480" s="19"/>
      <c r="B480" s="19"/>
      <c r="C480" s="19"/>
      <c r="D480" s="22"/>
      <c r="E480" s="23" t="s">
        <v>44</v>
      </c>
      <c r="F480" s="19" t="s">
        <v>16</v>
      </c>
      <c r="G480" s="24">
        <f>G479</f>
        <v>3.9</v>
      </c>
      <c r="H480" s="25">
        <v>2</v>
      </c>
      <c r="I480" s="36"/>
      <c r="J480" s="37">
        <v>1440</v>
      </c>
      <c r="K480" s="24">
        <f t="shared" si="11"/>
        <v>11232</v>
      </c>
    </row>
    <row r="481" s="2" customFormat="1" ht="83.45" customHeight="1" spans="1:11">
      <c r="A481" s="19"/>
      <c r="B481" s="19"/>
      <c r="C481" s="19"/>
      <c r="D481" s="22"/>
      <c r="E481" s="23" t="s">
        <v>21</v>
      </c>
      <c r="F481" s="19" t="s">
        <v>22</v>
      </c>
      <c r="G481" s="24">
        <v>1</v>
      </c>
      <c r="H481" s="25">
        <v>2</v>
      </c>
      <c r="I481" s="36"/>
      <c r="J481" s="37">
        <v>2490</v>
      </c>
      <c r="K481" s="24">
        <f t="shared" si="11"/>
        <v>4980</v>
      </c>
    </row>
    <row r="482" s="2" customFormat="1" ht="24.6" customHeight="1" spans="1:11">
      <c r="A482" s="26"/>
      <c r="B482" s="27"/>
      <c r="C482" s="27"/>
      <c r="D482" s="28"/>
      <c r="E482" s="29"/>
      <c r="F482" s="30"/>
      <c r="G482" s="24"/>
      <c r="H482" s="25"/>
      <c r="I482" s="38"/>
      <c r="J482" s="37"/>
      <c r="K482" s="24"/>
    </row>
    <row r="483" s="2" customFormat="1" ht="83.45" customHeight="1" spans="1:11">
      <c r="A483" s="19">
        <v>8</v>
      </c>
      <c r="B483" s="19" t="s">
        <v>83</v>
      </c>
      <c r="C483" s="19"/>
      <c r="D483" s="22" t="s">
        <v>42</v>
      </c>
      <c r="E483" s="23" t="s">
        <v>43</v>
      </c>
      <c r="F483" s="19" t="s">
        <v>16</v>
      </c>
      <c r="G483" s="24">
        <v>4.43</v>
      </c>
      <c r="H483" s="25">
        <v>2</v>
      </c>
      <c r="I483" s="36" t="s">
        <v>17</v>
      </c>
      <c r="J483" s="37">
        <v>4380</v>
      </c>
      <c r="K483" s="24">
        <f t="shared" si="11"/>
        <v>38806.8</v>
      </c>
    </row>
    <row r="484" s="2" customFormat="1" ht="83.45" customHeight="1" spans="1:11">
      <c r="A484" s="19"/>
      <c r="B484" s="19"/>
      <c r="C484" s="19"/>
      <c r="D484" s="22"/>
      <c r="E484" s="23" t="s">
        <v>44</v>
      </c>
      <c r="F484" s="19" t="s">
        <v>16</v>
      </c>
      <c r="G484" s="24">
        <f>G483</f>
        <v>4.43</v>
      </c>
      <c r="H484" s="25">
        <v>2</v>
      </c>
      <c r="I484" s="36"/>
      <c r="J484" s="37">
        <v>1440</v>
      </c>
      <c r="K484" s="24">
        <f t="shared" si="11"/>
        <v>12758.4</v>
      </c>
    </row>
    <row r="485" s="2" customFormat="1" ht="83.45" customHeight="1" spans="1:11">
      <c r="A485" s="19"/>
      <c r="B485" s="19"/>
      <c r="C485" s="19"/>
      <c r="D485" s="22"/>
      <c r="E485" s="23" t="s">
        <v>21</v>
      </c>
      <c r="F485" s="19" t="s">
        <v>22</v>
      </c>
      <c r="G485" s="24">
        <v>1</v>
      </c>
      <c r="H485" s="25">
        <v>2</v>
      </c>
      <c r="I485" s="36"/>
      <c r="J485" s="37">
        <v>2490</v>
      </c>
      <c r="K485" s="24">
        <f t="shared" si="11"/>
        <v>4980</v>
      </c>
    </row>
    <row r="486" s="2" customFormat="1" ht="24.6" customHeight="1" spans="1:11">
      <c r="A486" s="26"/>
      <c r="B486" s="27"/>
      <c r="C486" s="27"/>
      <c r="D486" s="28"/>
      <c r="E486" s="29"/>
      <c r="F486" s="30"/>
      <c r="G486" s="24"/>
      <c r="H486" s="25"/>
      <c r="I486" s="38"/>
      <c r="J486" s="37"/>
      <c r="K486" s="24"/>
    </row>
    <row r="487" s="2" customFormat="1" ht="54.6" customHeight="1" spans="1:11">
      <c r="A487" s="19">
        <v>9</v>
      </c>
      <c r="B487" s="20" t="s">
        <v>131</v>
      </c>
      <c r="C487" s="19"/>
      <c r="D487" s="22" t="s">
        <v>14</v>
      </c>
      <c r="E487" s="23" t="s">
        <v>15</v>
      </c>
      <c r="F487" s="19" t="s">
        <v>16</v>
      </c>
      <c r="G487" s="24">
        <v>1.6</v>
      </c>
      <c r="H487" s="25">
        <f t="shared" ref="H487:H491" si="15">2*2</f>
        <v>4</v>
      </c>
      <c r="I487" s="36" t="s">
        <v>17</v>
      </c>
      <c r="J487" s="37">
        <v>1590</v>
      </c>
      <c r="K487" s="24">
        <f t="shared" si="11"/>
        <v>10176</v>
      </c>
    </row>
    <row r="488" s="2" customFormat="1" ht="54.6" customHeight="1" spans="1:11">
      <c r="A488" s="19"/>
      <c r="B488" s="20"/>
      <c r="C488" s="19"/>
      <c r="D488" s="22"/>
      <c r="E488" s="23" t="s">
        <v>18</v>
      </c>
      <c r="F488" s="19" t="s">
        <v>16</v>
      </c>
      <c r="G488" s="24">
        <f>G487</f>
        <v>1.6</v>
      </c>
      <c r="H488" s="25">
        <f t="shared" si="15"/>
        <v>4</v>
      </c>
      <c r="I488" s="36"/>
      <c r="J488" s="37">
        <v>1080</v>
      </c>
      <c r="K488" s="24">
        <f t="shared" si="11"/>
        <v>6912</v>
      </c>
    </row>
    <row r="489" s="2" customFormat="1" ht="54.6" customHeight="1" spans="1:11">
      <c r="A489" s="19"/>
      <c r="B489" s="20"/>
      <c r="C489" s="19"/>
      <c r="D489" s="22"/>
      <c r="E489" s="23" t="s">
        <v>19</v>
      </c>
      <c r="F489" s="19" t="s">
        <v>16</v>
      </c>
      <c r="G489" s="24">
        <v>1.6</v>
      </c>
      <c r="H489" s="25">
        <f t="shared" si="15"/>
        <v>4</v>
      </c>
      <c r="I489" s="36"/>
      <c r="J489" s="37">
        <v>2820</v>
      </c>
      <c r="K489" s="24">
        <f t="shared" si="11"/>
        <v>18048</v>
      </c>
    </row>
    <row r="490" s="2" customFormat="1" ht="54.6" customHeight="1" spans="1:11">
      <c r="A490" s="19"/>
      <c r="B490" s="20"/>
      <c r="C490" s="19"/>
      <c r="D490" s="22"/>
      <c r="E490" s="23" t="s">
        <v>20</v>
      </c>
      <c r="F490" s="19" t="s">
        <v>16</v>
      </c>
      <c r="G490" s="24">
        <f>G489</f>
        <v>1.6</v>
      </c>
      <c r="H490" s="25">
        <f t="shared" si="15"/>
        <v>4</v>
      </c>
      <c r="I490" s="36"/>
      <c r="J490" s="37">
        <v>1440</v>
      </c>
      <c r="K490" s="24">
        <f t="shared" si="11"/>
        <v>9216</v>
      </c>
    </row>
    <row r="491" s="2" customFormat="1" ht="54.6" customHeight="1" spans="1:11">
      <c r="A491" s="19"/>
      <c r="B491" s="20"/>
      <c r="C491" s="19"/>
      <c r="D491" s="22"/>
      <c r="E491" s="23" t="s">
        <v>21</v>
      </c>
      <c r="F491" s="19" t="s">
        <v>22</v>
      </c>
      <c r="G491" s="24">
        <v>1</v>
      </c>
      <c r="H491" s="25">
        <f t="shared" si="15"/>
        <v>4</v>
      </c>
      <c r="I491" s="36"/>
      <c r="J491" s="37">
        <v>2490</v>
      </c>
      <c r="K491" s="24">
        <f t="shared" si="11"/>
        <v>9960</v>
      </c>
    </row>
    <row r="492" s="2" customFormat="1" ht="24.6" customHeight="1" spans="1:11">
      <c r="A492" s="26"/>
      <c r="B492" s="27"/>
      <c r="C492" s="27"/>
      <c r="D492" s="28"/>
      <c r="E492" s="29"/>
      <c r="F492" s="30"/>
      <c r="G492" s="24"/>
      <c r="H492" s="25"/>
      <c r="I492" s="38"/>
      <c r="J492" s="37"/>
      <c r="K492" s="24"/>
    </row>
    <row r="493" s="2" customFormat="1" ht="144.95" customHeight="1" spans="1:11">
      <c r="A493" s="19">
        <v>10</v>
      </c>
      <c r="B493" s="20" t="s">
        <v>121</v>
      </c>
      <c r="C493" s="19"/>
      <c r="D493" s="22" t="s">
        <v>24</v>
      </c>
      <c r="E493" s="23" t="s">
        <v>25</v>
      </c>
      <c r="F493" s="19" t="s">
        <v>16</v>
      </c>
      <c r="G493" s="24">
        <f>1.5*31</f>
        <v>46.5</v>
      </c>
      <c r="H493" s="25">
        <v>2</v>
      </c>
      <c r="I493" s="36" t="s">
        <v>36</v>
      </c>
      <c r="J493" s="37">
        <v>4350</v>
      </c>
      <c r="K493" s="24">
        <f t="shared" si="11"/>
        <v>404550</v>
      </c>
    </row>
    <row r="494" s="2" customFormat="1" ht="24.6" customHeight="1" spans="1:11">
      <c r="A494" s="26"/>
      <c r="B494" s="27"/>
      <c r="C494" s="27"/>
      <c r="D494" s="28"/>
      <c r="E494" s="29"/>
      <c r="F494" s="30"/>
      <c r="G494" s="24"/>
      <c r="H494" s="25"/>
      <c r="I494" s="38"/>
      <c r="J494" s="37"/>
      <c r="K494" s="24"/>
    </row>
    <row r="495" s="2" customFormat="1" ht="87" customHeight="1" spans="1:11">
      <c r="A495" s="19">
        <v>11</v>
      </c>
      <c r="B495" s="19" t="s">
        <v>122</v>
      </c>
      <c r="C495" s="19"/>
      <c r="D495" s="22" t="s">
        <v>14</v>
      </c>
      <c r="E495" s="23" t="s">
        <v>19</v>
      </c>
      <c r="F495" s="19" t="s">
        <v>16</v>
      </c>
      <c r="G495" s="24">
        <v>1.6</v>
      </c>
      <c r="H495" s="25">
        <v>2</v>
      </c>
      <c r="I495" s="36" t="s">
        <v>17</v>
      </c>
      <c r="J495" s="37">
        <v>2820</v>
      </c>
      <c r="K495" s="24">
        <f t="shared" si="11"/>
        <v>9024</v>
      </c>
    </row>
    <row r="496" s="2" customFormat="1" ht="87" customHeight="1" spans="1:11">
      <c r="A496" s="19"/>
      <c r="B496" s="19"/>
      <c r="C496" s="19"/>
      <c r="D496" s="22"/>
      <c r="E496" s="23" t="s">
        <v>20</v>
      </c>
      <c r="F496" s="19" t="s">
        <v>16</v>
      </c>
      <c r="G496" s="24">
        <f>G495</f>
        <v>1.6</v>
      </c>
      <c r="H496" s="25">
        <v>2</v>
      </c>
      <c r="I496" s="36"/>
      <c r="J496" s="37">
        <v>1440</v>
      </c>
      <c r="K496" s="24">
        <f t="shared" si="11"/>
        <v>4608</v>
      </c>
    </row>
    <row r="497" s="2" customFormat="1" ht="87" customHeight="1" spans="1:11">
      <c r="A497" s="19"/>
      <c r="B497" s="19"/>
      <c r="C497" s="19"/>
      <c r="D497" s="22"/>
      <c r="E497" s="23" t="s">
        <v>21</v>
      </c>
      <c r="F497" s="19" t="s">
        <v>22</v>
      </c>
      <c r="G497" s="24">
        <v>1</v>
      </c>
      <c r="H497" s="25">
        <v>2</v>
      </c>
      <c r="I497" s="36"/>
      <c r="J497" s="37">
        <v>2490</v>
      </c>
      <c r="K497" s="24">
        <f t="shared" si="11"/>
        <v>4980</v>
      </c>
    </row>
    <row r="498" s="2" customFormat="1" ht="24.6" customHeight="1" spans="1:11">
      <c r="A498" s="26"/>
      <c r="B498" s="27"/>
      <c r="C498" s="27"/>
      <c r="D498" s="28"/>
      <c r="E498" s="29"/>
      <c r="F498" s="30"/>
      <c r="G498" s="24"/>
      <c r="H498" s="25"/>
      <c r="I498" s="38"/>
      <c r="J498" s="37"/>
      <c r="K498" s="24"/>
    </row>
    <row r="499" s="2" customFormat="1" ht="58.15" customHeight="1" spans="1:11">
      <c r="A499" s="19">
        <v>12</v>
      </c>
      <c r="B499" s="20" t="s">
        <v>118</v>
      </c>
      <c r="C499" s="19"/>
      <c r="D499" s="22" t="s">
        <v>89</v>
      </c>
      <c r="E499" s="23" t="s">
        <v>43</v>
      </c>
      <c r="F499" s="19" t="s">
        <v>16</v>
      </c>
      <c r="G499" s="24">
        <v>0.89</v>
      </c>
      <c r="H499" s="25">
        <v>2</v>
      </c>
      <c r="I499" s="36" t="s">
        <v>90</v>
      </c>
      <c r="J499" s="37">
        <v>2760</v>
      </c>
      <c r="K499" s="24">
        <f t="shared" si="11"/>
        <v>4912.8</v>
      </c>
    </row>
    <row r="500" s="2" customFormat="1" ht="58.15" customHeight="1" spans="1:11">
      <c r="A500" s="19"/>
      <c r="B500" s="20"/>
      <c r="C500" s="19"/>
      <c r="D500" s="22"/>
      <c r="E500" s="23" t="s">
        <v>44</v>
      </c>
      <c r="F500" s="19" t="s">
        <v>16</v>
      </c>
      <c r="G500" s="24">
        <f>G499</f>
        <v>0.89</v>
      </c>
      <c r="H500" s="25">
        <v>2</v>
      </c>
      <c r="I500" s="36"/>
      <c r="J500" s="37">
        <v>1440</v>
      </c>
      <c r="K500" s="24">
        <f t="shared" si="11"/>
        <v>2563.2</v>
      </c>
    </row>
    <row r="501" s="2" customFormat="1" ht="58.15" customHeight="1" spans="1:11">
      <c r="A501" s="19"/>
      <c r="B501" s="20"/>
      <c r="C501" s="19"/>
      <c r="D501" s="22"/>
      <c r="E501" s="23" t="s">
        <v>77</v>
      </c>
      <c r="F501" s="19" t="s">
        <v>16</v>
      </c>
      <c r="G501" s="24">
        <v>0.6</v>
      </c>
      <c r="H501" s="25">
        <v>2</v>
      </c>
      <c r="I501" s="36"/>
      <c r="J501" s="37">
        <v>6900</v>
      </c>
      <c r="K501" s="24">
        <f t="shared" si="11"/>
        <v>8280</v>
      </c>
    </row>
    <row r="502" s="2" customFormat="1" ht="58.15" customHeight="1" spans="1:11">
      <c r="A502" s="19"/>
      <c r="B502" s="20"/>
      <c r="C502" s="19"/>
      <c r="D502" s="22"/>
      <c r="E502" s="23" t="s">
        <v>79</v>
      </c>
      <c r="F502" s="19" t="s">
        <v>22</v>
      </c>
      <c r="G502" s="24">
        <v>1</v>
      </c>
      <c r="H502" s="25">
        <v>2</v>
      </c>
      <c r="I502" s="36"/>
      <c r="J502" s="37">
        <v>780</v>
      </c>
      <c r="K502" s="24">
        <f t="shared" si="11"/>
        <v>1560</v>
      </c>
    </row>
    <row r="503" s="2" customFormat="1" ht="24.6" customHeight="1" spans="1:11">
      <c r="A503" s="26"/>
      <c r="B503" s="27"/>
      <c r="C503" s="27"/>
      <c r="D503" s="28"/>
      <c r="E503" s="29"/>
      <c r="F503" s="30"/>
      <c r="G503" s="24"/>
      <c r="H503" s="25"/>
      <c r="I503" s="38"/>
      <c r="J503" s="37"/>
      <c r="K503" s="24"/>
    </row>
    <row r="504" s="2" customFormat="1" ht="24.6" customHeight="1" spans="1:11">
      <c r="A504" s="26"/>
      <c r="B504" s="27" t="s">
        <v>38</v>
      </c>
      <c r="C504" s="27"/>
      <c r="D504" s="28"/>
      <c r="E504" s="29"/>
      <c r="F504" s="30"/>
      <c r="G504" s="24"/>
      <c r="H504" s="25"/>
      <c r="I504" s="38"/>
      <c r="J504" s="37"/>
      <c r="K504" s="24">
        <f>SUM(K458:K503)</f>
        <v>1064755.2</v>
      </c>
    </row>
    <row r="505" s="4" customFormat="1" ht="24.6" customHeight="1" spans="1:11">
      <c r="A505" s="17" t="s">
        <v>135</v>
      </c>
      <c r="B505" s="17"/>
      <c r="C505" s="17"/>
      <c r="D505" s="18"/>
      <c r="E505" s="18"/>
      <c r="F505" s="17"/>
      <c r="G505" s="17"/>
      <c r="H505" s="18"/>
      <c r="I505" s="18"/>
      <c r="J505" s="37"/>
      <c r="K505" s="24"/>
    </row>
    <row r="506" s="2" customFormat="1" ht="105" customHeight="1" spans="1:11">
      <c r="A506" s="19">
        <v>1</v>
      </c>
      <c r="B506" s="19" t="s">
        <v>118</v>
      </c>
      <c r="C506" s="19"/>
      <c r="D506" s="22" t="s">
        <v>42</v>
      </c>
      <c r="E506" s="23" t="s">
        <v>43</v>
      </c>
      <c r="F506" s="19" t="s">
        <v>16</v>
      </c>
      <c r="G506" s="24">
        <v>2.17</v>
      </c>
      <c r="H506" s="25">
        <v>1</v>
      </c>
      <c r="I506" s="36" t="s">
        <v>34</v>
      </c>
      <c r="J506" s="37">
        <v>4380</v>
      </c>
      <c r="K506" s="24">
        <f t="shared" si="11"/>
        <v>9504.6</v>
      </c>
    </row>
    <row r="507" s="2" customFormat="1" ht="105" customHeight="1" spans="1:11">
      <c r="A507" s="19"/>
      <c r="B507" s="19"/>
      <c r="C507" s="19"/>
      <c r="D507" s="22"/>
      <c r="E507" s="23" t="s">
        <v>44</v>
      </c>
      <c r="F507" s="19" t="s">
        <v>16</v>
      </c>
      <c r="G507" s="24">
        <f>G506</f>
        <v>2.17</v>
      </c>
      <c r="H507" s="25">
        <v>1</v>
      </c>
      <c r="I507" s="36"/>
      <c r="J507" s="37">
        <v>1440</v>
      </c>
      <c r="K507" s="24">
        <f t="shared" si="11"/>
        <v>3124.8</v>
      </c>
    </row>
    <row r="508" s="2" customFormat="1" ht="24.6" customHeight="1" spans="1:11">
      <c r="A508" s="26"/>
      <c r="B508" s="27"/>
      <c r="C508" s="27"/>
      <c r="D508" s="28"/>
      <c r="E508" s="29"/>
      <c r="F508" s="30"/>
      <c r="G508" s="24"/>
      <c r="H508" s="25"/>
      <c r="I508" s="38"/>
      <c r="J508" s="37"/>
      <c r="K508" s="24"/>
    </row>
    <row r="509" s="2" customFormat="1" ht="48" customHeight="1" spans="1:11">
      <c r="A509" s="19">
        <v>2</v>
      </c>
      <c r="B509" s="20" t="s">
        <v>136</v>
      </c>
      <c r="C509" s="19"/>
      <c r="D509" s="22" t="s">
        <v>76</v>
      </c>
      <c r="E509" s="23" t="s">
        <v>77</v>
      </c>
      <c r="F509" s="19" t="s">
        <v>16</v>
      </c>
      <c r="G509" s="24">
        <v>1.6</v>
      </c>
      <c r="H509" s="25">
        <v>2</v>
      </c>
      <c r="I509" s="40" t="s">
        <v>78</v>
      </c>
      <c r="J509" s="37">
        <v>6900</v>
      </c>
      <c r="K509" s="24">
        <f t="shared" si="11"/>
        <v>22080</v>
      </c>
    </row>
    <row r="510" s="2" customFormat="1" ht="48" customHeight="1" spans="1:11">
      <c r="A510" s="19"/>
      <c r="B510" s="20"/>
      <c r="C510" s="19"/>
      <c r="D510" s="22"/>
      <c r="E510" s="23" t="s">
        <v>79</v>
      </c>
      <c r="F510" s="19" t="s">
        <v>22</v>
      </c>
      <c r="G510" s="24">
        <v>2</v>
      </c>
      <c r="H510" s="25">
        <v>2</v>
      </c>
      <c r="I510" s="40"/>
      <c r="J510" s="37">
        <v>780</v>
      </c>
      <c r="K510" s="24">
        <f t="shared" si="11"/>
        <v>3120</v>
      </c>
    </row>
    <row r="511" s="2" customFormat="1" ht="48" customHeight="1" spans="1:11">
      <c r="A511" s="19"/>
      <c r="B511" s="20"/>
      <c r="C511" s="19"/>
      <c r="D511" s="22"/>
      <c r="E511" s="23" t="s">
        <v>80</v>
      </c>
      <c r="F511" s="19" t="s">
        <v>16</v>
      </c>
      <c r="G511" s="24">
        <v>0.8</v>
      </c>
      <c r="H511" s="25">
        <v>2</v>
      </c>
      <c r="I511" s="41"/>
      <c r="J511" s="37">
        <v>5700</v>
      </c>
      <c r="K511" s="24">
        <f t="shared" si="11"/>
        <v>9120</v>
      </c>
    </row>
    <row r="512" s="2" customFormat="1" ht="24.6" customHeight="1" spans="1:11">
      <c r="A512" s="26"/>
      <c r="B512" s="27"/>
      <c r="C512" s="27"/>
      <c r="D512" s="28"/>
      <c r="E512" s="29"/>
      <c r="F512" s="30"/>
      <c r="G512" s="24"/>
      <c r="H512" s="25"/>
      <c r="I512" s="38"/>
      <c r="J512" s="37"/>
      <c r="K512" s="24"/>
    </row>
    <row r="513" s="2" customFormat="1" ht="87.95" customHeight="1" spans="1:11">
      <c r="A513" s="19">
        <v>3</v>
      </c>
      <c r="B513" s="20" t="s">
        <v>84</v>
      </c>
      <c r="C513" s="19"/>
      <c r="D513" s="22" t="s">
        <v>105</v>
      </c>
      <c r="E513" s="23" t="s">
        <v>106</v>
      </c>
      <c r="F513" s="19" t="s">
        <v>16</v>
      </c>
      <c r="G513" s="24">
        <v>1</v>
      </c>
      <c r="H513" s="25">
        <v>1</v>
      </c>
      <c r="I513" s="36" t="s">
        <v>137</v>
      </c>
      <c r="J513" s="37">
        <v>6840</v>
      </c>
      <c r="K513" s="24">
        <f t="shared" si="11"/>
        <v>6840</v>
      </c>
    </row>
    <row r="514" s="2" customFormat="1" ht="87.95" customHeight="1" spans="1:11">
      <c r="A514" s="19"/>
      <c r="B514" s="20"/>
      <c r="C514" s="19"/>
      <c r="D514" s="22"/>
      <c r="E514" s="23" t="s">
        <v>138</v>
      </c>
      <c r="F514" s="19" t="s">
        <v>16</v>
      </c>
      <c r="G514" s="24">
        <v>2.1</v>
      </c>
      <c r="H514" s="25">
        <v>1</v>
      </c>
      <c r="I514" s="36"/>
      <c r="J514" s="37">
        <v>1860</v>
      </c>
      <c r="K514" s="24">
        <f t="shared" si="11"/>
        <v>3906</v>
      </c>
    </row>
    <row r="515" s="2" customFormat="1" ht="24.6" customHeight="1" spans="1:11">
      <c r="A515" s="26"/>
      <c r="B515" s="27"/>
      <c r="C515" s="27"/>
      <c r="D515" s="28"/>
      <c r="E515" s="29"/>
      <c r="F515" s="30"/>
      <c r="G515" s="24"/>
      <c r="H515" s="25"/>
      <c r="I515" s="38"/>
      <c r="J515" s="37"/>
      <c r="K515" s="24"/>
    </row>
    <row r="516" s="2" customFormat="1" ht="144.95" customHeight="1" spans="1:11">
      <c r="A516" s="19">
        <v>4</v>
      </c>
      <c r="B516" s="20" t="s">
        <v>84</v>
      </c>
      <c r="C516" s="19"/>
      <c r="D516" s="22" t="s">
        <v>24</v>
      </c>
      <c r="E516" s="23" t="s">
        <v>25</v>
      </c>
      <c r="F516" s="19" t="s">
        <v>16</v>
      </c>
      <c r="G516" s="24">
        <v>4.2</v>
      </c>
      <c r="H516" s="25">
        <v>1</v>
      </c>
      <c r="I516" s="36" t="s">
        <v>36</v>
      </c>
      <c r="J516" s="37">
        <v>4350</v>
      </c>
      <c r="K516" s="24">
        <f t="shared" si="11"/>
        <v>18270</v>
      </c>
    </row>
    <row r="517" s="2" customFormat="1" ht="24.6" customHeight="1" spans="1:11">
      <c r="A517" s="26"/>
      <c r="B517" s="27"/>
      <c r="C517" s="27"/>
      <c r="D517" s="28"/>
      <c r="E517" s="29"/>
      <c r="F517" s="30"/>
      <c r="G517" s="24"/>
      <c r="H517" s="25"/>
      <c r="I517" s="38"/>
      <c r="J517" s="37"/>
      <c r="K517" s="24"/>
    </row>
    <row r="518" s="2" customFormat="1" ht="144.95" customHeight="1" spans="1:11">
      <c r="A518" s="19">
        <v>5</v>
      </c>
      <c r="B518" s="20" t="s">
        <v>84</v>
      </c>
      <c r="C518" s="19"/>
      <c r="D518" s="22" t="s">
        <v>24</v>
      </c>
      <c r="E518" s="23" t="s">
        <v>25</v>
      </c>
      <c r="F518" s="19" t="s">
        <v>16</v>
      </c>
      <c r="G518" s="24">
        <v>4.25</v>
      </c>
      <c r="H518" s="25">
        <v>1</v>
      </c>
      <c r="I518" s="36" t="s">
        <v>36</v>
      </c>
      <c r="J518" s="37">
        <v>4350</v>
      </c>
      <c r="K518" s="24">
        <f t="shared" ref="K518:K579" si="16">J518*G518*H518</f>
        <v>18487.5</v>
      </c>
    </row>
    <row r="519" s="2" customFormat="1" ht="24.6" customHeight="1" spans="1:11">
      <c r="A519" s="26"/>
      <c r="B519" s="27"/>
      <c r="C519" s="27"/>
      <c r="D519" s="28"/>
      <c r="E519" s="29"/>
      <c r="F519" s="30"/>
      <c r="G519" s="24"/>
      <c r="H519" s="25"/>
      <c r="I519" s="38"/>
      <c r="J519" s="37"/>
      <c r="K519" s="24"/>
    </row>
    <row r="520" s="2" customFormat="1" ht="144.95" customHeight="1" spans="1:11">
      <c r="A520" s="19">
        <v>6</v>
      </c>
      <c r="B520" s="20" t="s">
        <v>85</v>
      </c>
      <c r="C520" s="19"/>
      <c r="D520" s="22" t="s">
        <v>24</v>
      </c>
      <c r="E520" s="23" t="s">
        <v>25</v>
      </c>
      <c r="F520" s="19" t="s">
        <v>16</v>
      </c>
      <c r="G520" s="24">
        <v>0.9</v>
      </c>
      <c r="H520" s="25">
        <v>2</v>
      </c>
      <c r="I520" s="36" t="s">
        <v>36</v>
      </c>
      <c r="J520" s="37">
        <v>4350</v>
      </c>
      <c r="K520" s="24">
        <f t="shared" si="16"/>
        <v>7830</v>
      </c>
    </row>
    <row r="521" s="2" customFormat="1" ht="24.6" customHeight="1" spans="1:11">
      <c r="A521" s="26"/>
      <c r="B521" s="27"/>
      <c r="C521" s="27"/>
      <c r="D521" s="28"/>
      <c r="E521" s="29"/>
      <c r="F521" s="30"/>
      <c r="G521" s="24"/>
      <c r="H521" s="25"/>
      <c r="I521" s="38"/>
      <c r="J521" s="37"/>
      <c r="K521" s="24"/>
    </row>
    <row r="522" s="2" customFormat="1" ht="144.95" customHeight="1" spans="1:11">
      <c r="A522" s="19">
        <v>7</v>
      </c>
      <c r="B522" s="20" t="s">
        <v>119</v>
      </c>
      <c r="C522" s="19"/>
      <c r="D522" s="22" t="s">
        <v>101</v>
      </c>
      <c r="E522" s="23" t="s">
        <v>71</v>
      </c>
      <c r="F522" s="19" t="s">
        <v>16</v>
      </c>
      <c r="G522" s="24">
        <v>3</v>
      </c>
      <c r="H522" s="25">
        <v>1</v>
      </c>
      <c r="I522" s="36" t="s">
        <v>36</v>
      </c>
      <c r="J522" s="37">
        <v>4140</v>
      </c>
      <c r="K522" s="24">
        <f t="shared" si="16"/>
        <v>12420</v>
      </c>
    </row>
    <row r="523" s="2" customFormat="1" ht="24" customHeight="1" spans="1:11">
      <c r="A523" s="19"/>
      <c r="B523" s="19"/>
      <c r="C523" s="19"/>
      <c r="D523" s="28"/>
      <c r="E523" s="23"/>
      <c r="F523" s="19"/>
      <c r="G523" s="24"/>
      <c r="H523" s="25"/>
      <c r="I523" s="38"/>
      <c r="J523" s="37"/>
      <c r="K523" s="24"/>
    </row>
    <row r="524" s="2" customFormat="1" ht="144.95" customHeight="1" spans="1:11">
      <c r="A524" s="19">
        <v>8</v>
      </c>
      <c r="B524" s="20" t="s">
        <v>139</v>
      </c>
      <c r="C524" s="19"/>
      <c r="D524" s="22" t="s">
        <v>63</v>
      </c>
      <c r="E524" s="23" t="s">
        <v>64</v>
      </c>
      <c r="F524" s="19" t="s">
        <v>16</v>
      </c>
      <c r="G524" s="24">
        <v>3</v>
      </c>
      <c r="H524" s="25">
        <v>1</v>
      </c>
      <c r="I524" s="36" t="s">
        <v>36</v>
      </c>
      <c r="J524" s="37">
        <v>4050</v>
      </c>
      <c r="K524" s="24">
        <f t="shared" si="16"/>
        <v>12150</v>
      </c>
    </row>
    <row r="525" s="2" customFormat="1" ht="24.6" customHeight="1" spans="1:11">
      <c r="A525" s="26"/>
      <c r="B525" s="27"/>
      <c r="C525" s="27"/>
      <c r="D525" s="28"/>
      <c r="E525" s="29"/>
      <c r="F525" s="30"/>
      <c r="G525" s="24"/>
      <c r="H525" s="25"/>
      <c r="I525" s="38"/>
      <c r="J525" s="37"/>
      <c r="K525" s="24"/>
    </row>
    <row r="526" s="2" customFormat="1" ht="42.6" customHeight="1" spans="1:11">
      <c r="A526" s="19">
        <v>9</v>
      </c>
      <c r="B526" s="20" t="s">
        <v>140</v>
      </c>
      <c r="C526" s="19"/>
      <c r="D526" s="22" t="s">
        <v>14</v>
      </c>
      <c r="E526" s="23" t="s">
        <v>15</v>
      </c>
      <c r="F526" s="19" t="s">
        <v>16</v>
      </c>
      <c r="G526" s="24">
        <v>4.78</v>
      </c>
      <c r="H526" s="25">
        <v>1</v>
      </c>
      <c r="I526" s="36" t="s">
        <v>58</v>
      </c>
      <c r="J526" s="37">
        <v>1590</v>
      </c>
      <c r="K526" s="24">
        <f t="shared" si="16"/>
        <v>7600.2</v>
      </c>
    </row>
    <row r="527" s="2" customFormat="1" ht="42.6" customHeight="1" spans="1:11">
      <c r="A527" s="19"/>
      <c r="B527" s="20"/>
      <c r="C527" s="19"/>
      <c r="D527" s="22"/>
      <c r="E527" s="23" t="s">
        <v>18</v>
      </c>
      <c r="F527" s="19" t="s">
        <v>16</v>
      </c>
      <c r="G527" s="24">
        <f>G526</f>
        <v>4.78</v>
      </c>
      <c r="H527" s="25">
        <v>1</v>
      </c>
      <c r="I527" s="36"/>
      <c r="J527" s="37">
        <v>1080</v>
      </c>
      <c r="K527" s="24">
        <f t="shared" si="16"/>
        <v>5162.4</v>
      </c>
    </row>
    <row r="528" s="2" customFormat="1" ht="42.6" customHeight="1" spans="1:11">
      <c r="A528" s="19"/>
      <c r="B528" s="20"/>
      <c r="C528" s="19"/>
      <c r="D528" s="22"/>
      <c r="E528" s="23" t="s">
        <v>19</v>
      </c>
      <c r="F528" s="19" t="s">
        <v>16</v>
      </c>
      <c r="G528" s="24">
        <v>4.88</v>
      </c>
      <c r="H528" s="25">
        <v>1</v>
      </c>
      <c r="I528" s="36"/>
      <c r="J528" s="37">
        <v>2820</v>
      </c>
      <c r="K528" s="24">
        <f t="shared" si="16"/>
        <v>13761.6</v>
      </c>
    </row>
    <row r="529" s="2" customFormat="1" ht="42.6" customHeight="1" spans="1:11">
      <c r="A529" s="19"/>
      <c r="B529" s="20"/>
      <c r="C529" s="19"/>
      <c r="D529" s="22"/>
      <c r="E529" s="23" t="s">
        <v>20</v>
      </c>
      <c r="F529" s="19" t="s">
        <v>16</v>
      </c>
      <c r="G529" s="24">
        <f>G528</f>
        <v>4.88</v>
      </c>
      <c r="H529" s="25">
        <v>1</v>
      </c>
      <c r="I529" s="36"/>
      <c r="J529" s="37">
        <v>1440</v>
      </c>
      <c r="K529" s="24">
        <f t="shared" si="16"/>
        <v>7027.2</v>
      </c>
    </row>
    <row r="530" s="2" customFormat="1" ht="42.6" customHeight="1" spans="1:11">
      <c r="A530" s="19"/>
      <c r="B530" s="20"/>
      <c r="C530" s="19"/>
      <c r="D530" s="22"/>
      <c r="E530" s="23" t="s">
        <v>21</v>
      </c>
      <c r="F530" s="19" t="s">
        <v>22</v>
      </c>
      <c r="G530" s="24">
        <v>1</v>
      </c>
      <c r="H530" s="25">
        <v>1</v>
      </c>
      <c r="I530" s="36"/>
      <c r="J530" s="37">
        <v>2490</v>
      </c>
      <c r="K530" s="24">
        <f t="shared" si="16"/>
        <v>2490</v>
      </c>
    </row>
    <row r="531" s="2" customFormat="1" ht="42.6" customHeight="1" spans="1:11">
      <c r="A531" s="19"/>
      <c r="B531" s="20"/>
      <c r="C531" s="19"/>
      <c r="D531" s="22"/>
      <c r="E531" s="23" t="s">
        <v>59</v>
      </c>
      <c r="F531" s="19" t="s">
        <v>16</v>
      </c>
      <c r="G531" s="24">
        <v>0.8</v>
      </c>
      <c r="H531" s="25">
        <v>1</v>
      </c>
      <c r="I531" s="36"/>
      <c r="J531" s="37">
        <v>4500</v>
      </c>
      <c r="K531" s="24">
        <f t="shared" si="16"/>
        <v>3600</v>
      </c>
    </row>
    <row r="532" s="2" customFormat="1" ht="42.6" customHeight="1" spans="1:11">
      <c r="A532" s="19"/>
      <c r="B532" s="20"/>
      <c r="C532" s="19"/>
      <c r="D532" s="22"/>
      <c r="E532" s="23" t="s">
        <v>60</v>
      </c>
      <c r="F532" s="19" t="s">
        <v>22</v>
      </c>
      <c r="G532" s="24">
        <v>1</v>
      </c>
      <c r="H532" s="25">
        <v>1</v>
      </c>
      <c r="I532" s="36"/>
      <c r="J532" s="37">
        <v>8700</v>
      </c>
      <c r="K532" s="24">
        <f t="shared" si="16"/>
        <v>8700</v>
      </c>
    </row>
    <row r="533" s="2" customFormat="1" ht="24.6" customHeight="1" spans="1:11">
      <c r="A533" s="26"/>
      <c r="B533" s="27"/>
      <c r="C533" s="27"/>
      <c r="D533" s="28"/>
      <c r="E533" s="29"/>
      <c r="F533" s="30"/>
      <c r="G533" s="24"/>
      <c r="H533" s="25"/>
      <c r="I533" s="38"/>
      <c r="J533" s="37"/>
      <c r="K533" s="24"/>
    </row>
    <row r="534" s="2" customFormat="1" ht="83.45" customHeight="1" spans="1:11">
      <c r="A534" s="19">
        <v>10</v>
      </c>
      <c r="B534" s="19" t="s">
        <v>141</v>
      </c>
      <c r="C534" s="19"/>
      <c r="D534" s="22" t="s">
        <v>42</v>
      </c>
      <c r="E534" s="23" t="s">
        <v>43</v>
      </c>
      <c r="F534" s="19" t="s">
        <v>16</v>
      </c>
      <c r="G534" s="24">
        <v>3.4</v>
      </c>
      <c r="H534" s="25">
        <v>1</v>
      </c>
      <c r="I534" s="36" t="s">
        <v>17</v>
      </c>
      <c r="J534" s="37">
        <v>4380</v>
      </c>
      <c r="K534" s="24">
        <f t="shared" si="16"/>
        <v>14892</v>
      </c>
    </row>
    <row r="535" s="2" customFormat="1" ht="83.45" customHeight="1" spans="1:11">
      <c r="A535" s="19"/>
      <c r="B535" s="19"/>
      <c r="C535" s="19"/>
      <c r="D535" s="22"/>
      <c r="E535" s="23" t="s">
        <v>44</v>
      </c>
      <c r="F535" s="19" t="s">
        <v>16</v>
      </c>
      <c r="G535" s="24">
        <f>G534</f>
        <v>3.4</v>
      </c>
      <c r="H535" s="25">
        <v>1</v>
      </c>
      <c r="I535" s="36"/>
      <c r="J535" s="37">
        <v>1440</v>
      </c>
      <c r="K535" s="24">
        <f t="shared" si="16"/>
        <v>4896</v>
      </c>
    </row>
    <row r="536" s="2" customFormat="1" ht="83.45" customHeight="1" spans="1:11">
      <c r="A536" s="19"/>
      <c r="B536" s="19"/>
      <c r="C536" s="19"/>
      <c r="D536" s="22"/>
      <c r="E536" s="23" t="s">
        <v>21</v>
      </c>
      <c r="F536" s="19" t="s">
        <v>22</v>
      </c>
      <c r="G536" s="24">
        <v>1</v>
      </c>
      <c r="H536" s="25">
        <v>1</v>
      </c>
      <c r="I536" s="36"/>
      <c r="J536" s="37">
        <v>2490</v>
      </c>
      <c r="K536" s="24">
        <f t="shared" si="16"/>
        <v>2490</v>
      </c>
    </row>
    <row r="537" s="2" customFormat="1" ht="24.6" customHeight="1" spans="1:11">
      <c r="A537" s="26"/>
      <c r="B537" s="27"/>
      <c r="C537" s="27"/>
      <c r="D537" s="28"/>
      <c r="E537" s="29"/>
      <c r="F537" s="30"/>
      <c r="G537" s="24"/>
      <c r="H537" s="25"/>
      <c r="I537" s="38"/>
      <c r="J537" s="37"/>
      <c r="K537" s="24"/>
    </row>
    <row r="538" s="2" customFormat="1" ht="144.95" customHeight="1" spans="1:11">
      <c r="A538" s="19">
        <v>11</v>
      </c>
      <c r="B538" s="20" t="s">
        <v>142</v>
      </c>
      <c r="C538" s="19"/>
      <c r="D538" s="22" t="s">
        <v>63</v>
      </c>
      <c r="E538" s="23" t="s">
        <v>64</v>
      </c>
      <c r="F538" s="19" t="s">
        <v>16</v>
      </c>
      <c r="G538" s="24">
        <v>3.4</v>
      </c>
      <c r="H538" s="25">
        <v>1</v>
      </c>
      <c r="I538" s="36" t="s">
        <v>36</v>
      </c>
      <c r="J538" s="37">
        <v>4050</v>
      </c>
      <c r="K538" s="24">
        <f t="shared" si="16"/>
        <v>13770</v>
      </c>
    </row>
    <row r="539" s="2" customFormat="1" ht="24.6" customHeight="1" spans="1:11">
      <c r="A539" s="26"/>
      <c r="B539" s="27"/>
      <c r="C539" s="27"/>
      <c r="D539" s="28"/>
      <c r="E539" s="29"/>
      <c r="F539" s="30"/>
      <c r="G539" s="24"/>
      <c r="H539" s="25"/>
      <c r="I539" s="38"/>
      <c r="J539" s="37"/>
      <c r="K539" s="24"/>
    </row>
    <row r="540" s="2" customFormat="1" ht="144.95" customHeight="1" spans="1:11">
      <c r="A540" s="19">
        <v>12</v>
      </c>
      <c r="B540" s="20" t="s">
        <v>143</v>
      </c>
      <c r="C540" s="19"/>
      <c r="D540" s="22" t="s">
        <v>101</v>
      </c>
      <c r="E540" s="23" t="s">
        <v>71</v>
      </c>
      <c r="F540" s="19" t="s">
        <v>16</v>
      </c>
      <c r="G540" s="24">
        <v>4.25</v>
      </c>
      <c r="H540" s="25">
        <v>1</v>
      </c>
      <c r="I540" s="36" t="s">
        <v>36</v>
      </c>
      <c r="J540" s="37">
        <v>4140</v>
      </c>
      <c r="K540" s="24">
        <f t="shared" si="16"/>
        <v>17595</v>
      </c>
    </row>
    <row r="541" s="2" customFormat="1" ht="24" customHeight="1" spans="1:11">
      <c r="A541" s="19"/>
      <c r="B541" s="19"/>
      <c r="C541" s="19"/>
      <c r="D541" s="28"/>
      <c r="E541" s="23"/>
      <c r="F541" s="19"/>
      <c r="G541" s="24"/>
      <c r="H541" s="25"/>
      <c r="I541" s="38"/>
      <c r="J541" s="37"/>
      <c r="K541" s="24"/>
    </row>
    <row r="542" s="2" customFormat="1" ht="95.1" customHeight="1" spans="1:11">
      <c r="A542" s="19">
        <v>13</v>
      </c>
      <c r="B542" s="20" t="s">
        <v>144</v>
      </c>
      <c r="C542" s="19"/>
      <c r="D542" s="22" t="s">
        <v>69</v>
      </c>
      <c r="E542" s="23" t="s">
        <v>48</v>
      </c>
      <c r="F542" s="19" t="s">
        <v>16</v>
      </c>
      <c r="G542" s="24">
        <v>6</v>
      </c>
      <c r="H542" s="25">
        <v>1</v>
      </c>
      <c r="I542" s="36" t="s">
        <v>70</v>
      </c>
      <c r="J542" s="37">
        <v>2880</v>
      </c>
      <c r="K542" s="24">
        <f t="shared" si="16"/>
        <v>17280</v>
      </c>
    </row>
    <row r="543" s="2" customFormat="1" ht="95.1" customHeight="1" spans="1:11">
      <c r="A543" s="19"/>
      <c r="B543" s="20"/>
      <c r="C543" s="19"/>
      <c r="D543" s="22"/>
      <c r="E543" s="23" t="s">
        <v>71</v>
      </c>
      <c r="F543" s="19" t="s">
        <v>16</v>
      </c>
      <c r="G543" s="24">
        <v>6.25</v>
      </c>
      <c r="H543" s="25">
        <v>1</v>
      </c>
      <c r="I543" s="36"/>
      <c r="J543" s="37">
        <v>4140</v>
      </c>
      <c r="K543" s="24">
        <f t="shared" si="16"/>
        <v>25875</v>
      </c>
    </row>
    <row r="544" s="2" customFormat="1" ht="24.6" customHeight="1" spans="1:11">
      <c r="A544" s="26"/>
      <c r="B544" s="27"/>
      <c r="C544" s="27"/>
      <c r="D544" s="28"/>
      <c r="E544" s="29"/>
      <c r="F544" s="30"/>
      <c r="G544" s="24"/>
      <c r="H544" s="25"/>
      <c r="I544" s="38"/>
      <c r="J544" s="37"/>
      <c r="K544" s="24"/>
    </row>
    <row r="545" s="2" customFormat="1" ht="144.95" customHeight="1" spans="1:11">
      <c r="A545" s="19">
        <v>14</v>
      </c>
      <c r="B545" s="20" t="s">
        <v>139</v>
      </c>
      <c r="C545" s="19"/>
      <c r="D545" s="22" t="s">
        <v>63</v>
      </c>
      <c r="E545" s="23" t="s">
        <v>64</v>
      </c>
      <c r="F545" s="19" t="s">
        <v>16</v>
      </c>
      <c r="G545" s="24">
        <v>5.05</v>
      </c>
      <c r="H545" s="25">
        <v>1</v>
      </c>
      <c r="I545" s="36" t="s">
        <v>36</v>
      </c>
      <c r="J545" s="37">
        <v>4050</v>
      </c>
      <c r="K545" s="24">
        <f t="shared" si="16"/>
        <v>20452.5</v>
      </c>
    </row>
    <row r="546" s="2" customFormat="1" ht="24.6" customHeight="1" spans="1:11">
      <c r="A546" s="26"/>
      <c r="B546" s="27"/>
      <c r="C546" s="27"/>
      <c r="D546" s="28"/>
      <c r="E546" s="29"/>
      <c r="F546" s="30"/>
      <c r="G546" s="24"/>
      <c r="H546" s="25"/>
      <c r="I546" s="38"/>
      <c r="J546" s="37"/>
      <c r="K546" s="24"/>
    </row>
    <row r="547" s="2" customFormat="1" ht="144.95" customHeight="1" spans="1:11">
      <c r="A547" s="19">
        <v>15</v>
      </c>
      <c r="B547" s="20" t="s">
        <v>145</v>
      </c>
      <c r="C547" s="19"/>
      <c r="D547" s="22" t="s">
        <v>101</v>
      </c>
      <c r="E547" s="23" t="s">
        <v>71</v>
      </c>
      <c r="F547" s="19" t="s">
        <v>16</v>
      </c>
      <c r="G547" s="24">
        <v>5.35</v>
      </c>
      <c r="H547" s="25">
        <v>1</v>
      </c>
      <c r="I547" s="36" t="s">
        <v>36</v>
      </c>
      <c r="J547" s="37">
        <v>4140</v>
      </c>
      <c r="K547" s="24">
        <f t="shared" si="16"/>
        <v>22149</v>
      </c>
    </row>
    <row r="548" s="2" customFormat="1" ht="24" customHeight="1" spans="1:11">
      <c r="A548" s="19"/>
      <c r="B548" s="19"/>
      <c r="C548" s="19"/>
      <c r="D548" s="28"/>
      <c r="E548" s="23"/>
      <c r="F548" s="19"/>
      <c r="G548" s="24"/>
      <c r="H548" s="25"/>
      <c r="I548" s="38"/>
      <c r="J548" s="37"/>
      <c r="K548" s="24"/>
    </row>
    <row r="549" s="2" customFormat="1" ht="58.15" customHeight="1" spans="1:11">
      <c r="A549" s="19">
        <v>16</v>
      </c>
      <c r="B549" s="20" t="s">
        <v>118</v>
      </c>
      <c r="C549" s="19"/>
      <c r="D549" s="22" t="s">
        <v>89</v>
      </c>
      <c r="E549" s="23" t="s">
        <v>43</v>
      </c>
      <c r="F549" s="19" t="s">
        <v>16</v>
      </c>
      <c r="G549" s="24">
        <v>0.89</v>
      </c>
      <c r="H549" s="25">
        <v>1</v>
      </c>
      <c r="I549" s="36" t="s">
        <v>90</v>
      </c>
      <c r="J549" s="37">
        <v>2760</v>
      </c>
      <c r="K549" s="24">
        <f t="shared" si="16"/>
        <v>2456.4</v>
      </c>
    </row>
    <row r="550" s="2" customFormat="1" ht="58.15" customHeight="1" spans="1:11">
      <c r="A550" s="19"/>
      <c r="B550" s="20"/>
      <c r="C550" s="19"/>
      <c r="D550" s="22"/>
      <c r="E550" s="23" t="s">
        <v>44</v>
      </c>
      <c r="F550" s="19" t="s">
        <v>16</v>
      </c>
      <c r="G550" s="24">
        <f>G549</f>
        <v>0.89</v>
      </c>
      <c r="H550" s="25">
        <v>1</v>
      </c>
      <c r="I550" s="36"/>
      <c r="J550" s="37">
        <v>1440</v>
      </c>
      <c r="K550" s="24">
        <f t="shared" si="16"/>
        <v>1281.6</v>
      </c>
    </row>
    <row r="551" s="2" customFormat="1" ht="58.15" customHeight="1" spans="1:11">
      <c r="A551" s="19"/>
      <c r="B551" s="20"/>
      <c r="C551" s="19"/>
      <c r="D551" s="22"/>
      <c r="E551" s="23" t="s">
        <v>77</v>
      </c>
      <c r="F551" s="19" t="s">
        <v>16</v>
      </c>
      <c r="G551" s="24">
        <v>0.6</v>
      </c>
      <c r="H551" s="25">
        <v>1</v>
      </c>
      <c r="I551" s="36"/>
      <c r="J551" s="37">
        <v>6900</v>
      </c>
      <c r="K551" s="24">
        <f t="shared" si="16"/>
        <v>4140</v>
      </c>
    </row>
    <row r="552" s="2" customFormat="1" ht="58.15" customHeight="1" spans="1:11">
      <c r="A552" s="19"/>
      <c r="B552" s="20"/>
      <c r="C552" s="19"/>
      <c r="D552" s="22"/>
      <c r="E552" s="23" t="s">
        <v>79</v>
      </c>
      <c r="F552" s="19" t="s">
        <v>22</v>
      </c>
      <c r="G552" s="24">
        <v>1</v>
      </c>
      <c r="H552" s="25">
        <v>1</v>
      </c>
      <c r="I552" s="36"/>
      <c r="J552" s="37">
        <v>780</v>
      </c>
      <c r="K552" s="24">
        <f t="shared" si="16"/>
        <v>780</v>
      </c>
    </row>
    <row r="553" s="2" customFormat="1" ht="24.6" customHeight="1" spans="1:11">
      <c r="A553" s="26"/>
      <c r="B553" s="27"/>
      <c r="C553" s="27"/>
      <c r="D553" s="28"/>
      <c r="E553" s="29"/>
      <c r="F553" s="30"/>
      <c r="G553" s="24"/>
      <c r="H553" s="25"/>
      <c r="I553" s="38"/>
      <c r="J553" s="37"/>
      <c r="K553" s="24"/>
    </row>
    <row r="554" s="2" customFormat="1" ht="24.6" customHeight="1" spans="1:11">
      <c r="A554" s="26"/>
      <c r="B554" s="27" t="s">
        <v>38</v>
      </c>
      <c r="C554" s="27"/>
      <c r="D554" s="28"/>
      <c r="E554" s="29"/>
      <c r="F554" s="30"/>
      <c r="G554" s="24"/>
      <c r="H554" s="25"/>
      <c r="I554" s="38"/>
      <c r="J554" s="37"/>
      <c r="K554" s="24">
        <f>SUM(K506:K553)</f>
        <v>323251.8</v>
      </c>
    </row>
    <row r="555" s="4" customFormat="1" ht="24.6" customHeight="1" spans="1:11">
      <c r="A555" s="17" t="s">
        <v>146</v>
      </c>
      <c r="B555" s="17"/>
      <c r="C555" s="17"/>
      <c r="D555" s="18"/>
      <c r="E555" s="18"/>
      <c r="F555" s="17"/>
      <c r="G555" s="17"/>
      <c r="H555" s="18"/>
      <c r="I555" s="18"/>
      <c r="J555" s="37"/>
      <c r="K555" s="24"/>
    </row>
    <row r="556" s="2" customFormat="1" ht="144.95" customHeight="1" spans="1:11">
      <c r="A556" s="19">
        <v>1</v>
      </c>
      <c r="B556" s="20" t="s">
        <v>84</v>
      </c>
      <c r="C556" s="19"/>
      <c r="D556" s="22" t="s">
        <v>24</v>
      </c>
      <c r="E556" s="23" t="s">
        <v>25</v>
      </c>
      <c r="F556" s="19" t="s">
        <v>16</v>
      </c>
      <c r="G556" s="24">
        <v>1.6</v>
      </c>
      <c r="H556" s="25">
        <v>1</v>
      </c>
      <c r="I556" s="36" t="s">
        <v>36</v>
      </c>
      <c r="J556" s="37">
        <v>4350</v>
      </c>
      <c r="K556" s="24">
        <f t="shared" si="16"/>
        <v>6960</v>
      </c>
    </row>
    <row r="557" s="2" customFormat="1" ht="24.6" customHeight="1" spans="1:11">
      <c r="A557" s="26"/>
      <c r="B557" s="27"/>
      <c r="C557" s="27"/>
      <c r="D557" s="28"/>
      <c r="E557" s="29"/>
      <c r="F557" s="30"/>
      <c r="G557" s="24"/>
      <c r="H557" s="25"/>
      <c r="I557" s="38"/>
      <c r="J557" s="37"/>
      <c r="K557" s="24"/>
    </row>
    <row r="558" s="2" customFormat="1" ht="144.95" customHeight="1" spans="1:11">
      <c r="A558" s="19">
        <v>2</v>
      </c>
      <c r="B558" s="20" t="s">
        <v>85</v>
      </c>
      <c r="C558" s="19"/>
      <c r="D558" s="22" t="s">
        <v>24</v>
      </c>
      <c r="E558" s="23" t="s">
        <v>25</v>
      </c>
      <c r="F558" s="19" t="s">
        <v>16</v>
      </c>
      <c r="G558" s="24">
        <v>0.9</v>
      </c>
      <c r="H558" s="25">
        <v>2</v>
      </c>
      <c r="I558" s="36" t="s">
        <v>36</v>
      </c>
      <c r="J558" s="37">
        <v>4350</v>
      </c>
      <c r="K558" s="24">
        <f t="shared" si="16"/>
        <v>7830</v>
      </c>
    </row>
    <row r="559" s="2" customFormat="1" ht="24.6" customHeight="1" spans="1:11">
      <c r="A559" s="26"/>
      <c r="B559" s="27"/>
      <c r="C559" s="27"/>
      <c r="D559" s="28"/>
      <c r="E559" s="29"/>
      <c r="F559" s="30"/>
      <c r="G559" s="24"/>
      <c r="H559" s="25"/>
      <c r="I559" s="38"/>
      <c r="J559" s="37"/>
      <c r="K559" s="24"/>
    </row>
    <row r="560" s="2" customFormat="1" ht="42.6" customHeight="1" spans="1:11">
      <c r="A560" s="19">
        <v>3</v>
      </c>
      <c r="B560" s="20" t="s">
        <v>45</v>
      </c>
      <c r="C560" s="19"/>
      <c r="D560" s="22" t="s">
        <v>14</v>
      </c>
      <c r="E560" s="23" t="s">
        <v>15</v>
      </c>
      <c r="F560" s="19" t="s">
        <v>16</v>
      </c>
      <c r="G560" s="24">
        <v>8</v>
      </c>
      <c r="H560" s="25">
        <v>1</v>
      </c>
      <c r="I560" s="36" t="s">
        <v>58</v>
      </c>
      <c r="J560" s="37">
        <v>1590</v>
      </c>
      <c r="K560" s="24">
        <f t="shared" si="16"/>
        <v>12720</v>
      </c>
    </row>
    <row r="561" s="2" customFormat="1" ht="42.6" customHeight="1" spans="1:11">
      <c r="A561" s="19"/>
      <c r="B561" s="20"/>
      <c r="C561" s="19"/>
      <c r="D561" s="22"/>
      <c r="E561" s="23" t="s">
        <v>18</v>
      </c>
      <c r="F561" s="19" t="s">
        <v>16</v>
      </c>
      <c r="G561" s="24">
        <f>G560</f>
        <v>8</v>
      </c>
      <c r="H561" s="25">
        <v>1</v>
      </c>
      <c r="I561" s="36"/>
      <c r="J561" s="37">
        <v>1080</v>
      </c>
      <c r="K561" s="24">
        <f t="shared" si="16"/>
        <v>8640</v>
      </c>
    </row>
    <row r="562" s="2" customFormat="1" ht="42.6" customHeight="1" spans="1:11">
      <c r="A562" s="19"/>
      <c r="B562" s="20"/>
      <c r="C562" s="19"/>
      <c r="D562" s="22"/>
      <c r="E562" s="23" t="s">
        <v>19</v>
      </c>
      <c r="F562" s="19" t="s">
        <v>16</v>
      </c>
      <c r="G562" s="24">
        <v>9.7</v>
      </c>
      <c r="H562" s="25">
        <v>1</v>
      </c>
      <c r="I562" s="36"/>
      <c r="J562" s="37">
        <v>2820</v>
      </c>
      <c r="K562" s="24">
        <f t="shared" si="16"/>
        <v>27354</v>
      </c>
    </row>
    <row r="563" s="2" customFormat="1" ht="42.6" customHeight="1" spans="1:11">
      <c r="A563" s="19"/>
      <c r="B563" s="20"/>
      <c r="C563" s="19"/>
      <c r="D563" s="22"/>
      <c r="E563" s="23" t="s">
        <v>20</v>
      </c>
      <c r="F563" s="19" t="s">
        <v>16</v>
      </c>
      <c r="G563" s="24">
        <f>G562</f>
        <v>9.7</v>
      </c>
      <c r="H563" s="25">
        <v>1</v>
      </c>
      <c r="I563" s="36"/>
      <c r="J563" s="37">
        <v>1440</v>
      </c>
      <c r="K563" s="24">
        <f t="shared" si="16"/>
        <v>13968</v>
      </c>
    </row>
    <row r="564" s="2" customFormat="1" ht="42.6" customHeight="1" spans="1:11">
      <c r="A564" s="19"/>
      <c r="B564" s="20"/>
      <c r="C564" s="19"/>
      <c r="D564" s="22"/>
      <c r="E564" s="23" t="s">
        <v>21</v>
      </c>
      <c r="F564" s="19" t="s">
        <v>22</v>
      </c>
      <c r="G564" s="24">
        <v>1</v>
      </c>
      <c r="H564" s="25">
        <v>1</v>
      </c>
      <c r="I564" s="36"/>
      <c r="J564" s="37">
        <v>2490</v>
      </c>
      <c r="K564" s="24">
        <f t="shared" si="16"/>
        <v>2490</v>
      </c>
    </row>
    <row r="565" s="2" customFormat="1" ht="42.6" customHeight="1" spans="1:11">
      <c r="A565" s="19"/>
      <c r="B565" s="20"/>
      <c r="C565" s="19"/>
      <c r="D565" s="22"/>
      <c r="E565" s="23" t="s">
        <v>59</v>
      </c>
      <c r="F565" s="19" t="s">
        <v>16</v>
      </c>
      <c r="G565" s="24">
        <v>0.8</v>
      </c>
      <c r="H565" s="25">
        <v>1</v>
      </c>
      <c r="I565" s="36"/>
      <c r="J565" s="37">
        <v>4500</v>
      </c>
      <c r="K565" s="24">
        <f t="shared" si="16"/>
        <v>3600</v>
      </c>
    </row>
    <row r="566" s="2" customFormat="1" ht="42.6" customHeight="1" spans="1:11">
      <c r="A566" s="19"/>
      <c r="B566" s="20"/>
      <c r="C566" s="19"/>
      <c r="D566" s="22"/>
      <c r="E566" s="23" t="s">
        <v>60</v>
      </c>
      <c r="F566" s="19" t="s">
        <v>22</v>
      </c>
      <c r="G566" s="24">
        <v>1</v>
      </c>
      <c r="H566" s="25">
        <v>1</v>
      </c>
      <c r="I566" s="36"/>
      <c r="J566" s="37">
        <v>8700</v>
      </c>
      <c r="K566" s="24">
        <f t="shared" si="16"/>
        <v>8700</v>
      </c>
    </row>
    <row r="567" s="2" customFormat="1" ht="24.6" customHeight="1" spans="1:11">
      <c r="A567" s="26"/>
      <c r="B567" s="27"/>
      <c r="C567" s="27"/>
      <c r="D567" s="28"/>
      <c r="E567" s="29"/>
      <c r="F567" s="30"/>
      <c r="G567" s="24"/>
      <c r="H567" s="25"/>
      <c r="I567" s="38"/>
      <c r="J567" s="37"/>
      <c r="K567" s="24"/>
    </row>
    <row r="568" s="2" customFormat="1" ht="58.15" customHeight="1" spans="1:11">
      <c r="A568" s="19">
        <v>4</v>
      </c>
      <c r="B568" s="20" t="s">
        <v>118</v>
      </c>
      <c r="C568" s="19"/>
      <c r="D568" s="22" t="s">
        <v>89</v>
      </c>
      <c r="E568" s="23" t="s">
        <v>43</v>
      </c>
      <c r="F568" s="19" t="s">
        <v>16</v>
      </c>
      <c r="G568" s="24">
        <v>0.82</v>
      </c>
      <c r="H568" s="25">
        <v>1</v>
      </c>
      <c r="I568" s="36" t="s">
        <v>90</v>
      </c>
      <c r="J568" s="37">
        <v>2760</v>
      </c>
      <c r="K568" s="24">
        <f t="shared" si="16"/>
        <v>2263.2</v>
      </c>
    </row>
    <row r="569" s="2" customFormat="1" ht="58.15" customHeight="1" spans="1:11">
      <c r="A569" s="19"/>
      <c r="B569" s="20"/>
      <c r="C569" s="19"/>
      <c r="D569" s="22"/>
      <c r="E569" s="23" t="s">
        <v>44</v>
      </c>
      <c r="F569" s="19" t="s">
        <v>16</v>
      </c>
      <c r="G569" s="24">
        <f>G568</f>
        <v>0.82</v>
      </c>
      <c r="H569" s="25">
        <v>1</v>
      </c>
      <c r="I569" s="36"/>
      <c r="J569" s="37">
        <v>1440</v>
      </c>
      <c r="K569" s="24">
        <f t="shared" si="16"/>
        <v>1180.8</v>
      </c>
    </row>
    <row r="570" s="2" customFormat="1" ht="58.15" customHeight="1" spans="1:11">
      <c r="A570" s="19"/>
      <c r="B570" s="20"/>
      <c r="C570" s="19"/>
      <c r="D570" s="22"/>
      <c r="E570" s="23" t="s">
        <v>77</v>
      </c>
      <c r="F570" s="19" t="s">
        <v>16</v>
      </c>
      <c r="G570" s="24">
        <v>0.6</v>
      </c>
      <c r="H570" s="25">
        <v>1</v>
      </c>
      <c r="I570" s="36"/>
      <c r="J570" s="37">
        <v>6900</v>
      </c>
      <c r="K570" s="24">
        <f t="shared" si="16"/>
        <v>4140</v>
      </c>
    </row>
    <row r="571" s="2" customFormat="1" ht="58.15" customHeight="1" spans="1:11">
      <c r="A571" s="19"/>
      <c r="B571" s="20"/>
      <c r="C571" s="19"/>
      <c r="D571" s="22"/>
      <c r="E571" s="23" t="s">
        <v>79</v>
      </c>
      <c r="F571" s="19" t="s">
        <v>22</v>
      </c>
      <c r="G571" s="24">
        <v>1</v>
      </c>
      <c r="H571" s="25">
        <v>1</v>
      </c>
      <c r="I571" s="36"/>
      <c r="J571" s="37">
        <v>780</v>
      </c>
      <c r="K571" s="24">
        <f t="shared" si="16"/>
        <v>780</v>
      </c>
    </row>
    <row r="572" s="2" customFormat="1" ht="24.6" customHeight="1" spans="1:11">
      <c r="A572" s="26"/>
      <c r="B572" s="27"/>
      <c r="C572" s="27"/>
      <c r="D572" s="28"/>
      <c r="E572" s="29"/>
      <c r="F572" s="30"/>
      <c r="G572" s="24"/>
      <c r="H572" s="25"/>
      <c r="I572" s="38"/>
      <c r="J572" s="37"/>
      <c r="K572" s="24"/>
    </row>
    <row r="573" s="2" customFormat="1" ht="144.95" customHeight="1" spans="1:11">
      <c r="A573" s="19">
        <v>5</v>
      </c>
      <c r="B573" s="20" t="s">
        <v>84</v>
      </c>
      <c r="C573" s="19"/>
      <c r="D573" s="22" t="s">
        <v>24</v>
      </c>
      <c r="E573" s="23" t="s">
        <v>25</v>
      </c>
      <c r="F573" s="19" t="s">
        <v>16</v>
      </c>
      <c r="G573" s="24">
        <v>1.3</v>
      </c>
      <c r="H573" s="25">
        <v>1</v>
      </c>
      <c r="I573" s="36" t="s">
        <v>36</v>
      </c>
      <c r="J573" s="37">
        <v>4350</v>
      </c>
      <c r="K573" s="24">
        <f t="shared" si="16"/>
        <v>5655</v>
      </c>
    </row>
    <row r="574" s="2" customFormat="1" ht="24.6" customHeight="1" spans="1:11">
      <c r="A574" s="26"/>
      <c r="B574" s="27"/>
      <c r="C574" s="27"/>
      <c r="D574" s="28"/>
      <c r="E574" s="29"/>
      <c r="F574" s="30"/>
      <c r="G574" s="24"/>
      <c r="H574" s="25"/>
      <c r="I574" s="38"/>
      <c r="J574" s="37"/>
      <c r="K574" s="24"/>
    </row>
    <row r="575" s="2" customFormat="1" ht="144.95" customHeight="1" spans="1:11">
      <c r="A575" s="19">
        <v>6</v>
      </c>
      <c r="B575" s="20" t="s">
        <v>119</v>
      </c>
      <c r="C575" s="19"/>
      <c r="D575" s="22" t="s">
        <v>101</v>
      </c>
      <c r="E575" s="23" t="s">
        <v>71</v>
      </c>
      <c r="F575" s="19" t="s">
        <v>16</v>
      </c>
      <c r="G575" s="24">
        <v>3.3</v>
      </c>
      <c r="H575" s="25">
        <v>1</v>
      </c>
      <c r="I575" s="36" t="s">
        <v>36</v>
      </c>
      <c r="J575" s="37">
        <v>4140</v>
      </c>
      <c r="K575" s="24">
        <f t="shared" si="16"/>
        <v>13662</v>
      </c>
    </row>
    <row r="576" s="2" customFormat="1" ht="24" customHeight="1" spans="1:11">
      <c r="A576" s="19"/>
      <c r="B576" s="19"/>
      <c r="C576" s="19"/>
      <c r="D576" s="28"/>
      <c r="E576" s="23"/>
      <c r="F576" s="19"/>
      <c r="G576" s="24"/>
      <c r="H576" s="25"/>
      <c r="I576" s="38"/>
      <c r="J576" s="37"/>
      <c r="K576" s="24"/>
    </row>
    <row r="577" s="2" customFormat="1" ht="83.45" customHeight="1" spans="1:11">
      <c r="A577" s="19">
        <v>7</v>
      </c>
      <c r="B577" s="19" t="s">
        <v>83</v>
      </c>
      <c r="C577" s="19"/>
      <c r="D577" s="22" t="s">
        <v>42</v>
      </c>
      <c r="E577" s="23" t="s">
        <v>43</v>
      </c>
      <c r="F577" s="19" t="s">
        <v>16</v>
      </c>
      <c r="G577" s="24">
        <v>3.9</v>
      </c>
      <c r="H577" s="25">
        <v>1</v>
      </c>
      <c r="I577" s="36" t="s">
        <v>17</v>
      </c>
      <c r="J577" s="37">
        <v>4380</v>
      </c>
      <c r="K577" s="24">
        <f t="shared" si="16"/>
        <v>17082</v>
      </c>
    </row>
    <row r="578" s="2" customFormat="1" ht="83.45" customHeight="1" spans="1:11">
      <c r="A578" s="19"/>
      <c r="B578" s="19"/>
      <c r="C578" s="19"/>
      <c r="D578" s="22"/>
      <c r="E578" s="23" t="s">
        <v>44</v>
      </c>
      <c r="F578" s="19" t="s">
        <v>16</v>
      </c>
      <c r="G578" s="24">
        <f>G577</f>
        <v>3.9</v>
      </c>
      <c r="H578" s="25">
        <v>1</v>
      </c>
      <c r="I578" s="36"/>
      <c r="J578" s="37">
        <v>1440</v>
      </c>
      <c r="K578" s="24">
        <f t="shared" si="16"/>
        <v>5616</v>
      </c>
    </row>
    <row r="579" s="2" customFormat="1" ht="83.45" customHeight="1" spans="1:11">
      <c r="A579" s="19"/>
      <c r="B579" s="19"/>
      <c r="C579" s="19"/>
      <c r="D579" s="22"/>
      <c r="E579" s="23" t="s">
        <v>21</v>
      </c>
      <c r="F579" s="19" t="s">
        <v>22</v>
      </c>
      <c r="G579" s="24">
        <v>1</v>
      </c>
      <c r="H579" s="25">
        <v>1</v>
      </c>
      <c r="I579" s="36"/>
      <c r="J579" s="37">
        <v>2490</v>
      </c>
      <c r="K579" s="24">
        <f t="shared" si="16"/>
        <v>2490</v>
      </c>
    </row>
    <row r="580" s="2" customFormat="1" ht="24.6" customHeight="1" spans="1:11">
      <c r="A580" s="26"/>
      <c r="B580" s="27"/>
      <c r="C580" s="27"/>
      <c r="D580" s="28"/>
      <c r="E580" s="29"/>
      <c r="F580" s="30"/>
      <c r="G580" s="24"/>
      <c r="H580" s="25"/>
      <c r="I580" s="38"/>
      <c r="J580" s="37"/>
      <c r="K580" s="24"/>
    </row>
    <row r="581" s="2" customFormat="1" ht="144.95" customHeight="1" spans="1:11">
      <c r="A581" s="19">
        <v>8</v>
      </c>
      <c r="B581" s="20" t="s">
        <v>121</v>
      </c>
      <c r="C581" s="19"/>
      <c r="D581" s="22" t="s">
        <v>24</v>
      </c>
      <c r="E581" s="23" t="s">
        <v>25</v>
      </c>
      <c r="F581" s="19" t="s">
        <v>16</v>
      </c>
      <c r="G581" s="24">
        <f>1.5*15</f>
        <v>22.5</v>
      </c>
      <c r="H581" s="25">
        <v>1</v>
      </c>
      <c r="I581" s="36" t="s">
        <v>36</v>
      </c>
      <c r="J581" s="37">
        <v>4350</v>
      </c>
      <c r="K581" s="24">
        <f t="shared" ref="K581:K644" si="17">J581*G581*H581</f>
        <v>97875</v>
      </c>
    </row>
    <row r="582" s="2" customFormat="1" ht="24.6" customHeight="1" spans="1:11">
      <c r="A582" s="26"/>
      <c r="B582" s="27"/>
      <c r="C582" s="27"/>
      <c r="D582" s="28"/>
      <c r="E582" s="29"/>
      <c r="F582" s="30"/>
      <c r="G582" s="24"/>
      <c r="H582" s="25"/>
      <c r="I582" s="38"/>
      <c r="J582" s="37"/>
      <c r="K582" s="24"/>
    </row>
    <row r="583" s="2" customFormat="1" ht="87" customHeight="1" spans="1:11">
      <c r="A583" s="19">
        <v>9</v>
      </c>
      <c r="B583" s="19" t="s">
        <v>122</v>
      </c>
      <c r="C583" s="19"/>
      <c r="D583" s="22" t="s">
        <v>14</v>
      </c>
      <c r="E583" s="23" t="s">
        <v>19</v>
      </c>
      <c r="F583" s="19" t="s">
        <v>16</v>
      </c>
      <c r="G583" s="24">
        <v>1.6</v>
      </c>
      <c r="H583" s="25">
        <v>1</v>
      </c>
      <c r="I583" s="36" t="s">
        <v>17</v>
      </c>
      <c r="J583" s="37">
        <v>2820</v>
      </c>
      <c r="K583" s="24">
        <f t="shared" si="17"/>
        <v>4512</v>
      </c>
    </row>
    <row r="584" s="2" customFormat="1" ht="87" customHeight="1" spans="1:11">
      <c r="A584" s="19"/>
      <c r="B584" s="19"/>
      <c r="C584" s="19"/>
      <c r="D584" s="22"/>
      <c r="E584" s="23" t="s">
        <v>20</v>
      </c>
      <c r="F584" s="19" t="s">
        <v>16</v>
      </c>
      <c r="G584" s="24">
        <f>G583</f>
        <v>1.6</v>
      </c>
      <c r="H584" s="25">
        <v>1</v>
      </c>
      <c r="I584" s="36"/>
      <c r="J584" s="37">
        <v>1440</v>
      </c>
      <c r="K584" s="24">
        <f t="shared" si="17"/>
        <v>2304</v>
      </c>
    </row>
    <row r="585" s="2" customFormat="1" ht="87" customHeight="1" spans="1:11">
      <c r="A585" s="19"/>
      <c r="B585" s="19"/>
      <c r="C585" s="19"/>
      <c r="D585" s="22"/>
      <c r="E585" s="23" t="s">
        <v>21</v>
      </c>
      <c r="F585" s="19" t="s">
        <v>22</v>
      </c>
      <c r="G585" s="24">
        <v>1</v>
      </c>
      <c r="H585" s="25">
        <v>1</v>
      </c>
      <c r="I585" s="36"/>
      <c r="J585" s="37">
        <v>2490</v>
      </c>
      <c r="K585" s="24">
        <f t="shared" si="17"/>
        <v>2490</v>
      </c>
    </row>
    <row r="586" s="2" customFormat="1" ht="24.6" customHeight="1" spans="1:11">
      <c r="A586" s="26"/>
      <c r="B586" s="27"/>
      <c r="C586" s="27"/>
      <c r="D586" s="28"/>
      <c r="E586" s="29"/>
      <c r="F586" s="30"/>
      <c r="G586" s="24"/>
      <c r="H586" s="25"/>
      <c r="I586" s="38"/>
      <c r="J586" s="37"/>
      <c r="K586" s="24"/>
    </row>
    <row r="587" s="2" customFormat="1" ht="144.95" customHeight="1" spans="1:11">
      <c r="A587" s="19">
        <v>10</v>
      </c>
      <c r="B587" s="20" t="s">
        <v>85</v>
      </c>
      <c r="C587" s="19"/>
      <c r="D587" s="22" t="s">
        <v>24</v>
      </c>
      <c r="E587" s="23" t="s">
        <v>25</v>
      </c>
      <c r="F587" s="19" t="s">
        <v>16</v>
      </c>
      <c r="G587" s="24">
        <v>0.9</v>
      </c>
      <c r="H587" s="25">
        <v>2</v>
      </c>
      <c r="I587" s="36" t="s">
        <v>36</v>
      </c>
      <c r="J587" s="37">
        <v>4350</v>
      </c>
      <c r="K587" s="24">
        <f t="shared" si="17"/>
        <v>7830</v>
      </c>
    </row>
    <row r="588" s="2" customFormat="1" ht="24.6" customHeight="1" spans="1:11">
      <c r="A588" s="26"/>
      <c r="B588" s="27"/>
      <c r="C588" s="27"/>
      <c r="D588" s="28"/>
      <c r="E588" s="29"/>
      <c r="F588" s="30"/>
      <c r="G588" s="24"/>
      <c r="H588" s="25"/>
      <c r="I588" s="38"/>
      <c r="J588" s="37"/>
      <c r="K588" s="24"/>
    </row>
    <row r="589" s="2" customFormat="1" ht="87.95" customHeight="1" spans="1:11">
      <c r="A589" s="19">
        <v>11</v>
      </c>
      <c r="B589" s="20" t="s">
        <v>147</v>
      </c>
      <c r="C589" s="19"/>
      <c r="D589" s="22" t="s">
        <v>105</v>
      </c>
      <c r="E589" s="23" t="s">
        <v>106</v>
      </c>
      <c r="F589" s="19" t="s">
        <v>16</v>
      </c>
      <c r="G589" s="24">
        <v>4.5</v>
      </c>
      <c r="H589" s="25">
        <v>1</v>
      </c>
      <c r="I589" s="36" t="s">
        <v>137</v>
      </c>
      <c r="J589" s="37">
        <v>6840</v>
      </c>
      <c r="K589" s="24">
        <f t="shared" si="17"/>
        <v>30780</v>
      </c>
    </row>
    <row r="590" s="2" customFormat="1" ht="87.95" customHeight="1" spans="1:11">
      <c r="A590" s="19"/>
      <c r="B590" s="20"/>
      <c r="C590" s="19"/>
      <c r="D590" s="22"/>
      <c r="E590" s="23" t="s">
        <v>138</v>
      </c>
      <c r="F590" s="19" t="s">
        <v>16</v>
      </c>
      <c r="G590" s="24">
        <v>4.3</v>
      </c>
      <c r="H590" s="25">
        <v>1</v>
      </c>
      <c r="I590" s="36"/>
      <c r="J590" s="37">
        <v>1860</v>
      </c>
      <c r="K590" s="24">
        <f t="shared" si="17"/>
        <v>7998</v>
      </c>
    </row>
    <row r="591" s="2" customFormat="1" ht="24.6" customHeight="1" spans="1:11">
      <c r="A591" s="26"/>
      <c r="B591" s="27"/>
      <c r="C591" s="27"/>
      <c r="D591" s="28"/>
      <c r="E591" s="29"/>
      <c r="F591" s="30"/>
      <c r="G591" s="24"/>
      <c r="H591" s="25"/>
      <c r="I591" s="38"/>
      <c r="J591" s="37"/>
      <c r="K591" s="24"/>
    </row>
    <row r="592" s="2" customFormat="1" ht="87.95" customHeight="1" spans="1:11">
      <c r="A592" s="19">
        <v>12</v>
      </c>
      <c r="B592" s="20" t="s">
        <v>113</v>
      </c>
      <c r="C592" s="19"/>
      <c r="D592" s="22" t="s">
        <v>105</v>
      </c>
      <c r="E592" s="23" t="s">
        <v>106</v>
      </c>
      <c r="F592" s="19" t="s">
        <v>16</v>
      </c>
      <c r="G592" s="24">
        <v>4.5</v>
      </c>
      <c r="H592" s="25">
        <v>1</v>
      </c>
      <c r="I592" s="36" t="s">
        <v>137</v>
      </c>
      <c r="J592" s="37">
        <v>6840</v>
      </c>
      <c r="K592" s="24">
        <f t="shared" si="17"/>
        <v>30780</v>
      </c>
    </row>
    <row r="593" s="2" customFormat="1" ht="87.95" customHeight="1" spans="1:11">
      <c r="A593" s="19"/>
      <c r="B593" s="20"/>
      <c r="C593" s="19"/>
      <c r="D593" s="22"/>
      <c r="E593" s="23" t="s">
        <v>138</v>
      </c>
      <c r="F593" s="19" t="s">
        <v>16</v>
      </c>
      <c r="G593" s="24">
        <v>2</v>
      </c>
      <c r="H593" s="25">
        <v>1</v>
      </c>
      <c r="I593" s="36"/>
      <c r="J593" s="37">
        <v>1860</v>
      </c>
      <c r="K593" s="24">
        <f t="shared" si="17"/>
        <v>3720</v>
      </c>
    </row>
    <row r="594" s="2" customFormat="1" ht="24.6" customHeight="1" spans="1:11">
      <c r="A594" s="26"/>
      <c r="B594" s="27"/>
      <c r="C594" s="27"/>
      <c r="D594" s="28"/>
      <c r="E594" s="29"/>
      <c r="F594" s="30"/>
      <c r="G594" s="24"/>
      <c r="H594" s="25"/>
      <c r="I594" s="38"/>
      <c r="J594" s="37"/>
      <c r="K594" s="24"/>
    </row>
    <row r="595" s="2" customFormat="1" ht="144.95" customHeight="1" spans="1:11">
      <c r="A595" s="19">
        <v>13</v>
      </c>
      <c r="B595" s="20" t="s">
        <v>84</v>
      </c>
      <c r="C595" s="19"/>
      <c r="D595" s="22" t="s">
        <v>24</v>
      </c>
      <c r="E595" s="23" t="s">
        <v>25</v>
      </c>
      <c r="F595" s="19" t="s">
        <v>16</v>
      </c>
      <c r="G595" s="24">
        <v>8.1</v>
      </c>
      <c r="H595" s="25">
        <v>1</v>
      </c>
      <c r="I595" s="36" t="s">
        <v>36</v>
      </c>
      <c r="J595" s="37">
        <v>4350</v>
      </c>
      <c r="K595" s="24">
        <f t="shared" si="17"/>
        <v>35235</v>
      </c>
    </row>
    <row r="596" s="2" customFormat="1" ht="24.6" customHeight="1" spans="1:11">
      <c r="A596" s="26"/>
      <c r="B596" s="27"/>
      <c r="C596" s="27"/>
      <c r="D596" s="28"/>
      <c r="E596" s="29"/>
      <c r="F596" s="30"/>
      <c r="G596" s="24"/>
      <c r="H596" s="25"/>
      <c r="I596" s="38"/>
      <c r="J596" s="37"/>
      <c r="K596" s="24"/>
    </row>
    <row r="597" s="2" customFormat="1" ht="144.95" customHeight="1" spans="1:11">
      <c r="A597" s="19">
        <v>14</v>
      </c>
      <c r="B597" s="20" t="s">
        <v>84</v>
      </c>
      <c r="C597" s="19"/>
      <c r="D597" s="22" t="s">
        <v>24</v>
      </c>
      <c r="E597" s="23" t="s">
        <v>25</v>
      </c>
      <c r="F597" s="19" t="s">
        <v>16</v>
      </c>
      <c r="G597" s="24">
        <v>7.69</v>
      </c>
      <c r="H597" s="25">
        <v>1</v>
      </c>
      <c r="I597" s="36" t="s">
        <v>36</v>
      </c>
      <c r="J597" s="37">
        <v>4350</v>
      </c>
      <c r="K597" s="24">
        <f t="shared" si="17"/>
        <v>33451.5</v>
      </c>
    </row>
    <row r="598" s="2" customFormat="1" ht="24.6" customHeight="1" spans="1:11">
      <c r="A598" s="26"/>
      <c r="B598" s="27"/>
      <c r="C598" s="27"/>
      <c r="D598" s="28"/>
      <c r="E598" s="29"/>
      <c r="F598" s="30"/>
      <c r="G598" s="24"/>
      <c r="H598" s="25"/>
      <c r="I598" s="38"/>
      <c r="J598" s="37"/>
      <c r="K598" s="24"/>
    </row>
    <row r="599" s="2" customFormat="1" ht="144.95" customHeight="1" spans="1:11">
      <c r="A599" s="19">
        <v>15</v>
      </c>
      <c r="B599" s="20" t="s">
        <v>116</v>
      </c>
      <c r="C599" s="19"/>
      <c r="D599" s="22" t="s">
        <v>47</v>
      </c>
      <c r="E599" s="23" t="s">
        <v>48</v>
      </c>
      <c r="F599" s="19" t="s">
        <v>16</v>
      </c>
      <c r="G599" s="24">
        <v>2.8</v>
      </c>
      <c r="H599" s="25">
        <v>1</v>
      </c>
      <c r="I599" s="36" t="s">
        <v>49</v>
      </c>
      <c r="J599" s="37">
        <v>2880</v>
      </c>
      <c r="K599" s="24">
        <f t="shared" si="17"/>
        <v>8064</v>
      </c>
    </row>
    <row r="600" s="2" customFormat="1" ht="24.6" customHeight="1" spans="1:11">
      <c r="A600" s="26"/>
      <c r="B600" s="27"/>
      <c r="C600" s="27"/>
      <c r="D600" s="28"/>
      <c r="E600" s="29"/>
      <c r="F600" s="30"/>
      <c r="G600" s="24"/>
      <c r="H600" s="25"/>
      <c r="I600" s="38"/>
      <c r="J600" s="37"/>
      <c r="K600" s="24"/>
    </row>
    <row r="601" s="2" customFormat="1" ht="24.6" customHeight="1" spans="1:11">
      <c r="A601" s="26"/>
      <c r="B601" s="27" t="s">
        <v>38</v>
      </c>
      <c r="C601" s="27"/>
      <c r="D601" s="28"/>
      <c r="E601" s="29"/>
      <c r="F601" s="30"/>
      <c r="G601" s="24"/>
      <c r="H601" s="25"/>
      <c r="I601" s="38"/>
      <c r="J601" s="37"/>
      <c r="K601" s="24">
        <f>SUM(K556:K600)</f>
        <v>410170.5</v>
      </c>
    </row>
    <row r="602" s="4" customFormat="1" ht="24.6" customHeight="1" spans="1:11">
      <c r="A602" s="17" t="s">
        <v>148</v>
      </c>
      <c r="B602" s="17"/>
      <c r="C602" s="17"/>
      <c r="D602" s="18"/>
      <c r="E602" s="18"/>
      <c r="F602" s="17"/>
      <c r="G602" s="17"/>
      <c r="H602" s="18"/>
      <c r="I602" s="18"/>
      <c r="J602" s="37"/>
      <c r="K602" s="24"/>
    </row>
    <row r="603" s="2" customFormat="1" ht="58.15" customHeight="1" spans="1:11">
      <c r="A603" s="19">
        <v>1</v>
      </c>
      <c r="B603" s="20" t="s">
        <v>118</v>
      </c>
      <c r="C603" s="19"/>
      <c r="D603" s="22" t="s">
        <v>89</v>
      </c>
      <c r="E603" s="23" t="s">
        <v>43</v>
      </c>
      <c r="F603" s="19" t="s">
        <v>16</v>
      </c>
      <c r="G603" s="24">
        <v>2.4</v>
      </c>
      <c r="H603" s="25">
        <v>1</v>
      </c>
      <c r="I603" s="36" t="s">
        <v>90</v>
      </c>
      <c r="J603" s="37">
        <v>2760</v>
      </c>
      <c r="K603" s="24">
        <f t="shared" si="17"/>
        <v>6624</v>
      </c>
    </row>
    <row r="604" s="2" customFormat="1" ht="58.15" customHeight="1" spans="1:11">
      <c r="A604" s="19"/>
      <c r="B604" s="20"/>
      <c r="C604" s="19"/>
      <c r="D604" s="22"/>
      <c r="E604" s="23" t="s">
        <v>44</v>
      </c>
      <c r="F604" s="19" t="s">
        <v>16</v>
      </c>
      <c r="G604" s="24">
        <f>G603</f>
        <v>2.4</v>
      </c>
      <c r="H604" s="25">
        <v>1</v>
      </c>
      <c r="I604" s="36"/>
      <c r="J604" s="37">
        <v>1440</v>
      </c>
      <c r="K604" s="24">
        <f t="shared" si="17"/>
        <v>3456</v>
      </c>
    </row>
    <row r="605" s="2" customFormat="1" ht="58.15" customHeight="1" spans="1:11">
      <c r="A605" s="19"/>
      <c r="B605" s="20"/>
      <c r="C605" s="19"/>
      <c r="D605" s="22"/>
      <c r="E605" s="23" t="s">
        <v>77</v>
      </c>
      <c r="F605" s="19" t="s">
        <v>16</v>
      </c>
      <c r="G605" s="24">
        <v>0.85</v>
      </c>
      <c r="H605" s="25">
        <v>1</v>
      </c>
      <c r="I605" s="36"/>
      <c r="J605" s="37">
        <v>6900</v>
      </c>
      <c r="K605" s="24">
        <f t="shared" si="17"/>
        <v>5865</v>
      </c>
    </row>
    <row r="606" s="2" customFormat="1" ht="58.15" customHeight="1" spans="1:11">
      <c r="A606" s="19"/>
      <c r="B606" s="20"/>
      <c r="C606" s="19"/>
      <c r="D606" s="22"/>
      <c r="E606" s="23" t="s">
        <v>79</v>
      </c>
      <c r="F606" s="19" t="s">
        <v>22</v>
      </c>
      <c r="G606" s="24">
        <v>1</v>
      </c>
      <c r="H606" s="25">
        <v>1</v>
      </c>
      <c r="I606" s="36"/>
      <c r="J606" s="37">
        <v>780</v>
      </c>
      <c r="K606" s="24">
        <f t="shared" si="17"/>
        <v>780</v>
      </c>
    </row>
    <row r="607" s="2" customFormat="1" ht="24.6" customHeight="1" spans="1:11">
      <c r="A607" s="26"/>
      <c r="B607" s="27"/>
      <c r="C607" s="27"/>
      <c r="D607" s="28"/>
      <c r="E607" s="29"/>
      <c r="F607" s="30"/>
      <c r="G607" s="24"/>
      <c r="H607" s="25"/>
      <c r="I607" s="38"/>
      <c r="J607" s="37"/>
      <c r="K607" s="24"/>
    </row>
    <row r="608" s="2" customFormat="1" ht="144.95" customHeight="1" spans="1:11">
      <c r="A608" s="19">
        <v>2</v>
      </c>
      <c r="B608" s="20" t="s">
        <v>84</v>
      </c>
      <c r="C608" s="19"/>
      <c r="D608" s="22" t="s">
        <v>24</v>
      </c>
      <c r="E608" s="23" t="s">
        <v>25</v>
      </c>
      <c r="F608" s="19" t="s">
        <v>16</v>
      </c>
      <c r="G608" s="24">
        <v>1.6</v>
      </c>
      <c r="H608" s="25">
        <v>1</v>
      </c>
      <c r="I608" s="36" t="s">
        <v>36</v>
      </c>
      <c r="J608" s="37">
        <v>4350</v>
      </c>
      <c r="K608" s="24">
        <f t="shared" si="17"/>
        <v>6960</v>
      </c>
    </row>
    <row r="609" s="2" customFormat="1" ht="24.6" customHeight="1" spans="1:11">
      <c r="A609" s="26"/>
      <c r="B609" s="27"/>
      <c r="C609" s="27"/>
      <c r="D609" s="28"/>
      <c r="E609" s="29"/>
      <c r="F609" s="30"/>
      <c r="G609" s="24"/>
      <c r="H609" s="25"/>
      <c r="I609" s="38"/>
      <c r="J609" s="37"/>
      <c r="K609" s="24"/>
    </row>
    <row r="610" s="2" customFormat="1" ht="144.95" customHeight="1" spans="1:11">
      <c r="A610" s="19">
        <v>3</v>
      </c>
      <c r="B610" s="20" t="s">
        <v>84</v>
      </c>
      <c r="C610" s="19"/>
      <c r="D610" s="22" t="s">
        <v>24</v>
      </c>
      <c r="E610" s="23" t="s">
        <v>25</v>
      </c>
      <c r="F610" s="19" t="s">
        <v>16</v>
      </c>
      <c r="G610" s="24">
        <v>1.7</v>
      </c>
      <c r="H610" s="25">
        <v>1</v>
      </c>
      <c r="I610" s="36" t="s">
        <v>36</v>
      </c>
      <c r="J610" s="37">
        <v>4350</v>
      </c>
      <c r="K610" s="24">
        <f t="shared" si="17"/>
        <v>7395</v>
      </c>
    </row>
    <row r="611" s="2" customFormat="1" ht="24.6" customHeight="1" spans="1:11">
      <c r="A611" s="26"/>
      <c r="B611" s="27"/>
      <c r="C611" s="27"/>
      <c r="D611" s="28"/>
      <c r="E611" s="29"/>
      <c r="F611" s="30"/>
      <c r="G611" s="24"/>
      <c r="H611" s="25"/>
      <c r="I611" s="38"/>
      <c r="J611" s="37"/>
      <c r="K611" s="24"/>
    </row>
    <row r="612" s="3" customFormat="1" ht="151.15" customHeight="1" spans="1:11">
      <c r="A612" s="31">
        <v>4</v>
      </c>
      <c r="B612" s="32" t="s">
        <v>123</v>
      </c>
      <c r="C612" s="31"/>
      <c r="D612" s="33" t="s">
        <v>28</v>
      </c>
      <c r="E612" s="23" t="s">
        <v>31</v>
      </c>
      <c r="F612" s="19" t="s">
        <v>16</v>
      </c>
      <c r="G612" s="24">
        <v>6</v>
      </c>
      <c r="H612" s="25">
        <v>1</v>
      </c>
      <c r="I612" s="39" t="s">
        <v>30</v>
      </c>
      <c r="J612" s="37">
        <v>4800</v>
      </c>
      <c r="K612" s="24">
        <f t="shared" si="17"/>
        <v>28800</v>
      </c>
    </row>
    <row r="613" s="2" customFormat="1" ht="24.6" customHeight="1" spans="1:11">
      <c r="A613" s="26"/>
      <c r="B613" s="27"/>
      <c r="C613" s="27"/>
      <c r="D613" s="33"/>
      <c r="E613" s="29"/>
      <c r="F613" s="30"/>
      <c r="G613" s="24"/>
      <c r="H613" s="25"/>
      <c r="I613" s="38"/>
      <c r="J613" s="37"/>
      <c r="K613" s="24"/>
    </row>
    <row r="614" s="3" customFormat="1" ht="69.95" customHeight="1" spans="1:11">
      <c r="A614" s="31">
        <v>5</v>
      </c>
      <c r="B614" s="32" t="s">
        <v>124</v>
      </c>
      <c r="C614" s="31"/>
      <c r="D614" s="33" t="s">
        <v>28</v>
      </c>
      <c r="E614" s="23" t="s">
        <v>29</v>
      </c>
      <c r="F614" s="19" t="s">
        <v>16</v>
      </c>
      <c r="G614" s="24">
        <v>2</v>
      </c>
      <c r="H614" s="25">
        <v>1</v>
      </c>
      <c r="I614" s="39" t="s">
        <v>30</v>
      </c>
      <c r="J614" s="37">
        <v>2880</v>
      </c>
      <c r="K614" s="24">
        <f t="shared" si="17"/>
        <v>5760</v>
      </c>
    </row>
    <row r="615" s="3" customFormat="1" ht="69.95" customHeight="1" spans="1:11">
      <c r="A615" s="31"/>
      <c r="B615" s="32"/>
      <c r="C615" s="31"/>
      <c r="D615" s="33" t="s">
        <v>28</v>
      </c>
      <c r="E615" s="23" t="s">
        <v>31</v>
      </c>
      <c r="F615" s="19" t="s">
        <v>16</v>
      </c>
      <c r="G615" s="24">
        <v>4</v>
      </c>
      <c r="H615" s="25">
        <v>1</v>
      </c>
      <c r="I615" s="39"/>
      <c r="J615" s="37">
        <v>4800</v>
      </c>
      <c r="K615" s="24">
        <f t="shared" si="17"/>
        <v>19200</v>
      </c>
    </row>
    <row r="616" s="2" customFormat="1" ht="24.6" customHeight="1" spans="1:11">
      <c r="A616" s="26"/>
      <c r="B616" s="27"/>
      <c r="C616" s="27"/>
      <c r="D616" s="28"/>
      <c r="E616" s="29"/>
      <c r="F616" s="30"/>
      <c r="G616" s="24"/>
      <c r="H616" s="25"/>
      <c r="I616" s="38"/>
      <c r="J616" s="37"/>
      <c r="K616" s="24"/>
    </row>
    <row r="617" s="2" customFormat="1" ht="144.95" customHeight="1" spans="1:11">
      <c r="A617" s="19">
        <v>6</v>
      </c>
      <c r="B617" s="20" t="s">
        <v>84</v>
      </c>
      <c r="C617" s="19"/>
      <c r="D617" s="22" t="s">
        <v>24</v>
      </c>
      <c r="E617" s="23" t="s">
        <v>25</v>
      </c>
      <c r="F617" s="19" t="s">
        <v>16</v>
      </c>
      <c r="G617" s="24">
        <v>1.5</v>
      </c>
      <c r="H617" s="25">
        <v>1</v>
      </c>
      <c r="I617" s="36" t="s">
        <v>36</v>
      </c>
      <c r="J617" s="37">
        <v>4350</v>
      </c>
      <c r="K617" s="24">
        <f t="shared" si="17"/>
        <v>6525</v>
      </c>
    </row>
    <row r="618" s="2" customFormat="1" ht="24.6" customHeight="1" spans="1:11">
      <c r="A618" s="26"/>
      <c r="B618" s="27"/>
      <c r="C618" s="27"/>
      <c r="D618" s="28"/>
      <c r="E618" s="29"/>
      <c r="F618" s="30"/>
      <c r="G618" s="24"/>
      <c r="H618" s="25"/>
      <c r="I618" s="38"/>
      <c r="J618" s="37"/>
      <c r="K618" s="24"/>
    </row>
    <row r="619" s="2" customFormat="1" ht="24.6" customHeight="1" spans="1:11">
      <c r="A619" s="26"/>
      <c r="B619" s="27" t="s">
        <v>38</v>
      </c>
      <c r="C619" s="27"/>
      <c r="D619" s="28"/>
      <c r="E619" s="29"/>
      <c r="F619" s="30"/>
      <c r="G619" s="24"/>
      <c r="H619" s="25"/>
      <c r="I619" s="38"/>
      <c r="J619" s="37"/>
      <c r="K619" s="24">
        <f>SUM(K603:K618)</f>
        <v>91365</v>
      </c>
    </row>
    <row r="620" s="4" customFormat="1" ht="24.6" customHeight="1" spans="1:11">
      <c r="A620" s="17" t="s">
        <v>149</v>
      </c>
      <c r="B620" s="17"/>
      <c r="C620" s="17"/>
      <c r="D620" s="18"/>
      <c r="E620" s="18"/>
      <c r="F620" s="17"/>
      <c r="G620" s="17"/>
      <c r="H620" s="18"/>
      <c r="I620" s="18"/>
      <c r="J620" s="37"/>
      <c r="K620" s="24"/>
    </row>
    <row r="621" s="2" customFormat="1" ht="58.15" customHeight="1" spans="1:11">
      <c r="A621" s="19">
        <v>1</v>
      </c>
      <c r="B621" s="20" t="s">
        <v>118</v>
      </c>
      <c r="C621" s="19"/>
      <c r="D621" s="22" t="s">
        <v>89</v>
      </c>
      <c r="E621" s="23" t="s">
        <v>43</v>
      </c>
      <c r="F621" s="19" t="s">
        <v>16</v>
      </c>
      <c r="G621" s="24">
        <v>2.4</v>
      </c>
      <c r="H621" s="25">
        <v>1</v>
      </c>
      <c r="I621" s="36" t="s">
        <v>90</v>
      </c>
      <c r="J621" s="37">
        <v>2760</v>
      </c>
      <c r="K621" s="24">
        <f t="shared" si="17"/>
        <v>6624</v>
      </c>
    </row>
    <row r="622" s="2" customFormat="1" ht="58.15" customHeight="1" spans="1:11">
      <c r="A622" s="19"/>
      <c r="B622" s="20"/>
      <c r="C622" s="19"/>
      <c r="D622" s="22"/>
      <c r="E622" s="23" t="s">
        <v>44</v>
      </c>
      <c r="F622" s="19" t="s">
        <v>16</v>
      </c>
      <c r="G622" s="24">
        <f>G621</f>
        <v>2.4</v>
      </c>
      <c r="H622" s="25">
        <v>1</v>
      </c>
      <c r="I622" s="36"/>
      <c r="J622" s="37">
        <v>1440</v>
      </c>
      <c r="K622" s="24">
        <f t="shared" si="17"/>
        <v>3456</v>
      </c>
    </row>
    <row r="623" s="2" customFormat="1" ht="58.15" customHeight="1" spans="1:11">
      <c r="A623" s="19"/>
      <c r="B623" s="20"/>
      <c r="C623" s="19"/>
      <c r="D623" s="22"/>
      <c r="E623" s="23" t="s">
        <v>77</v>
      </c>
      <c r="F623" s="19" t="s">
        <v>16</v>
      </c>
      <c r="G623" s="24">
        <v>0.85</v>
      </c>
      <c r="H623" s="25">
        <v>1</v>
      </c>
      <c r="I623" s="36"/>
      <c r="J623" s="37">
        <v>6900</v>
      </c>
      <c r="K623" s="24">
        <f t="shared" si="17"/>
        <v>5865</v>
      </c>
    </row>
    <row r="624" s="2" customFormat="1" ht="58.15" customHeight="1" spans="1:11">
      <c r="A624" s="19"/>
      <c r="B624" s="20"/>
      <c r="C624" s="19"/>
      <c r="D624" s="22"/>
      <c r="E624" s="23" t="s">
        <v>79</v>
      </c>
      <c r="F624" s="19" t="s">
        <v>22</v>
      </c>
      <c r="G624" s="24">
        <v>1</v>
      </c>
      <c r="H624" s="25">
        <v>1</v>
      </c>
      <c r="I624" s="36"/>
      <c r="J624" s="37">
        <v>780</v>
      </c>
      <c r="K624" s="24">
        <f t="shared" si="17"/>
        <v>780</v>
      </c>
    </row>
    <row r="625" s="2" customFormat="1" ht="24.6" customHeight="1" spans="1:11">
      <c r="A625" s="26"/>
      <c r="B625" s="27"/>
      <c r="C625" s="27"/>
      <c r="D625" s="28"/>
      <c r="E625" s="29"/>
      <c r="F625" s="30"/>
      <c r="G625" s="24"/>
      <c r="H625" s="25"/>
      <c r="I625" s="38"/>
      <c r="J625" s="37"/>
      <c r="K625" s="24"/>
    </row>
    <row r="626" s="2" customFormat="1" ht="144.95" customHeight="1" spans="1:11">
      <c r="A626" s="19">
        <v>2</v>
      </c>
      <c r="B626" s="20" t="s">
        <v>84</v>
      </c>
      <c r="C626" s="19"/>
      <c r="D626" s="22" t="s">
        <v>24</v>
      </c>
      <c r="E626" s="23" t="s">
        <v>25</v>
      </c>
      <c r="F626" s="19" t="s">
        <v>16</v>
      </c>
      <c r="G626" s="24">
        <v>1.6</v>
      </c>
      <c r="H626" s="25">
        <v>1</v>
      </c>
      <c r="I626" s="36" t="s">
        <v>36</v>
      </c>
      <c r="J626" s="37">
        <v>4350</v>
      </c>
      <c r="K626" s="24">
        <f t="shared" si="17"/>
        <v>6960</v>
      </c>
    </row>
    <row r="627" s="2" customFormat="1" ht="24.6" customHeight="1" spans="1:11">
      <c r="A627" s="26"/>
      <c r="B627" s="27"/>
      <c r="C627" s="27"/>
      <c r="D627" s="28"/>
      <c r="E627" s="29"/>
      <c r="F627" s="30"/>
      <c r="G627" s="24"/>
      <c r="H627" s="25"/>
      <c r="I627" s="38"/>
      <c r="J627" s="37"/>
      <c r="K627" s="24"/>
    </row>
    <row r="628" s="2" customFormat="1" ht="144.95" customHeight="1" spans="1:11">
      <c r="A628" s="19">
        <v>3</v>
      </c>
      <c r="B628" s="20" t="s">
        <v>84</v>
      </c>
      <c r="C628" s="19"/>
      <c r="D628" s="22" t="s">
        <v>24</v>
      </c>
      <c r="E628" s="23" t="s">
        <v>25</v>
      </c>
      <c r="F628" s="19" t="s">
        <v>16</v>
      </c>
      <c r="G628" s="24">
        <v>1.7</v>
      </c>
      <c r="H628" s="25">
        <v>1</v>
      </c>
      <c r="I628" s="36" t="s">
        <v>36</v>
      </c>
      <c r="J628" s="37">
        <v>4350</v>
      </c>
      <c r="K628" s="24">
        <f t="shared" si="17"/>
        <v>7395</v>
      </c>
    </row>
    <row r="629" s="2" customFormat="1" ht="24.6" customHeight="1" spans="1:11">
      <c r="A629" s="26"/>
      <c r="B629" s="27"/>
      <c r="C629" s="27"/>
      <c r="D629" s="28"/>
      <c r="E629" s="29"/>
      <c r="F629" s="30"/>
      <c r="G629" s="24"/>
      <c r="H629" s="25"/>
      <c r="I629" s="38"/>
      <c r="J629" s="37"/>
      <c r="K629" s="24"/>
    </row>
    <row r="630" s="2" customFormat="1" ht="42.6" customHeight="1" spans="1:11">
      <c r="A630" s="19">
        <v>4</v>
      </c>
      <c r="B630" s="20" t="s">
        <v>45</v>
      </c>
      <c r="C630" s="19"/>
      <c r="D630" s="22" t="s">
        <v>14</v>
      </c>
      <c r="E630" s="23" t="s">
        <v>15</v>
      </c>
      <c r="F630" s="19" t="s">
        <v>16</v>
      </c>
      <c r="G630" s="24">
        <v>5.3</v>
      </c>
      <c r="H630" s="25">
        <v>1</v>
      </c>
      <c r="I630" s="36" t="s">
        <v>58</v>
      </c>
      <c r="J630" s="37">
        <v>1590</v>
      </c>
      <c r="K630" s="24">
        <f t="shared" si="17"/>
        <v>8427</v>
      </c>
    </row>
    <row r="631" s="2" customFormat="1" ht="42.6" customHeight="1" spans="1:11">
      <c r="A631" s="19"/>
      <c r="B631" s="20"/>
      <c r="C631" s="19"/>
      <c r="D631" s="22"/>
      <c r="E631" s="23" t="s">
        <v>18</v>
      </c>
      <c r="F631" s="19" t="s">
        <v>16</v>
      </c>
      <c r="G631" s="24">
        <f>G630</f>
        <v>5.3</v>
      </c>
      <c r="H631" s="25">
        <v>1</v>
      </c>
      <c r="I631" s="36"/>
      <c r="J631" s="37">
        <v>1080</v>
      </c>
      <c r="K631" s="24">
        <f t="shared" si="17"/>
        <v>5724</v>
      </c>
    </row>
    <row r="632" s="2" customFormat="1" ht="42.6" customHeight="1" spans="1:11">
      <c r="A632" s="19"/>
      <c r="B632" s="20"/>
      <c r="C632" s="19"/>
      <c r="D632" s="22"/>
      <c r="E632" s="23" t="s">
        <v>19</v>
      </c>
      <c r="F632" s="19" t="s">
        <v>16</v>
      </c>
      <c r="G632" s="24">
        <v>6.58</v>
      </c>
      <c r="H632" s="25">
        <v>1</v>
      </c>
      <c r="I632" s="36"/>
      <c r="J632" s="37">
        <v>2820</v>
      </c>
      <c r="K632" s="24">
        <f t="shared" si="17"/>
        <v>18555.6</v>
      </c>
    </row>
    <row r="633" s="2" customFormat="1" ht="42.6" customHeight="1" spans="1:11">
      <c r="A633" s="19"/>
      <c r="B633" s="20"/>
      <c r="C633" s="19"/>
      <c r="D633" s="22"/>
      <c r="E633" s="23" t="s">
        <v>20</v>
      </c>
      <c r="F633" s="19" t="s">
        <v>16</v>
      </c>
      <c r="G633" s="24">
        <f>G632</f>
        <v>6.58</v>
      </c>
      <c r="H633" s="25">
        <v>1</v>
      </c>
      <c r="I633" s="36"/>
      <c r="J633" s="37">
        <v>1440</v>
      </c>
      <c r="K633" s="24">
        <f t="shared" si="17"/>
        <v>9475.2</v>
      </c>
    </row>
    <row r="634" s="2" customFormat="1" ht="42.6" customHeight="1" spans="1:11">
      <c r="A634" s="19"/>
      <c r="B634" s="20"/>
      <c r="C634" s="19"/>
      <c r="D634" s="22"/>
      <c r="E634" s="23" t="s">
        <v>21</v>
      </c>
      <c r="F634" s="19" t="s">
        <v>22</v>
      </c>
      <c r="G634" s="24">
        <v>1</v>
      </c>
      <c r="H634" s="25">
        <v>1</v>
      </c>
      <c r="I634" s="36"/>
      <c r="J634" s="37">
        <v>2490</v>
      </c>
      <c r="K634" s="24">
        <f t="shared" si="17"/>
        <v>2490</v>
      </c>
    </row>
    <row r="635" s="2" customFormat="1" ht="42.6" customHeight="1" spans="1:11">
      <c r="A635" s="19"/>
      <c r="B635" s="20"/>
      <c r="C635" s="19"/>
      <c r="D635" s="22"/>
      <c r="E635" s="23" t="s">
        <v>59</v>
      </c>
      <c r="F635" s="19" t="s">
        <v>16</v>
      </c>
      <c r="G635" s="24">
        <v>0.8</v>
      </c>
      <c r="H635" s="25">
        <v>1</v>
      </c>
      <c r="I635" s="36"/>
      <c r="J635" s="37">
        <v>4500</v>
      </c>
      <c r="K635" s="24">
        <f t="shared" si="17"/>
        <v>3600</v>
      </c>
    </row>
    <row r="636" s="2" customFormat="1" ht="42.6" customHeight="1" spans="1:11">
      <c r="A636" s="19"/>
      <c r="B636" s="20"/>
      <c r="C636" s="19"/>
      <c r="D636" s="22"/>
      <c r="E636" s="23" t="s">
        <v>60</v>
      </c>
      <c r="F636" s="19" t="s">
        <v>22</v>
      </c>
      <c r="G636" s="24">
        <v>1</v>
      </c>
      <c r="H636" s="25">
        <v>1</v>
      </c>
      <c r="I636" s="36"/>
      <c r="J636" s="37">
        <v>8700</v>
      </c>
      <c r="K636" s="24">
        <f t="shared" si="17"/>
        <v>8700</v>
      </c>
    </row>
    <row r="637" s="2" customFormat="1" ht="24.6" customHeight="1" spans="1:11">
      <c r="A637" s="26"/>
      <c r="B637" s="27"/>
      <c r="C637" s="27"/>
      <c r="D637" s="28"/>
      <c r="E637" s="29"/>
      <c r="F637" s="30"/>
      <c r="G637" s="24"/>
      <c r="H637" s="25"/>
      <c r="I637" s="38"/>
      <c r="J637" s="37"/>
      <c r="K637" s="24"/>
    </row>
    <row r="638" s="2" customFormat="1" ht="87" customHeight="1" spans="1:11">
      <c r="A638" s="19">
        <v>5</v>
      </c>
      <c r="B638" s="19" t="s">
        <v>150</v>
      </c>
      <c r="C638" s="19"/>
      <c r="D638" s="22" t="s">
        <v>14</v>
      </c>
      <c r="E638" s="23" t="s">
        <v>19</v>
      </c>
      <c r="F638" s="19" t="s">
        <v>16</v>
      </c>
      <c r="G638" s="24">
        <v>2.35</v>
      </c>
      <c r="H638" s="25">
        <v>1</v>
      </c>
      <c r="I638" s="36" t="s">
        <v>17</v>
      </c>
      <c r="J638" s="37">
        <v>2820</v>
      </c>
      <c r="K638" s="24">
        <f t="shared" si="17"/>
        <v>6627</v>
      </c>
    </row>
    <row r="639" s="2" customFormat="1" ht="87" customHeight="1" spans="1:11">
      <c r="A639" s="19"/>
      <c r="B639" s="19"/>
      <c r="C639" s="19"/>
      <c r="D639" s="22"/>
      <c r="E639" s="23" t="s">
        <v>20</v>
      </c>
      <c r="F639" s="19" t="s">
        <v>16</v>
      </c>
      <c r="G639" s="24">
        <f>G638</f>
        <v>2.35</v>
      </c>
      <c r="H639" s="25">
        <v>1</v>
      </c>
      <c r="I639" s="36"/>
      <c r="J639" s="37">
        <v>1440</v>
      </c>
      <c r="K639" s="24">
        <f t="shared" si="17"/>
        <v>3384</v>
      </c>
    </row>
    <row r="640" s="2" customFormat="1" ht="87" customHeight="1" spans="1:11">
      <c r="A640" s="19"/>
      <c r="B640" s="19"/>
      <c r="C640" s="19"/>
      <c r="D640" s="22"/>
      <c r="E640" s="23" t="s">
        <v>21</v>
      </c>
      <c r="F640" s="19" t="s">
        <v>22</v>
      </c>
      <c r="G640" s="24">
        <v>1</v>
      </c>
      <c r="H640" s="25">
        <v>1</v>
      </c>
      <c r="I640" s="36"/>
      <c r="J640" s="37">
        <v>2490</v>
      </c>
      <c r="K640" s="24">
        <f t="shared" si="17"/>
        <v>2490</v>
      </c>
    </row>
    <row r="641" s="2" customFormat="1" ht="24.6" customHeight="1" spans="1:11">
      <c r="A641" s="26"/>
      <c r="B641" s="27"/>
      <c r="C641" s="27"/>
      <c r="D641" s="28"/>
      <c r="E641" s="29"/>
      <c r="F641" s="30"/>
      <c r="G641" s="24"/>
      <c r="H641" s="25"/>
      <c r="I641" s="38"/>
      <c r="J641" s="37"/>
      <c r="K641" s="24"/>
    </row>
    <row r="642" s="2" customFormat="1" ht="24.6" customHeight="1" spans="1:11">
      <c r="A642" s="26"/>
      <c r="B642" s="27" t="s">
        <v>38</v>
      </c>
      <c r="C642" s="27"/>
      <c r="D642" s="28"/>
      <c r="E642" s="29"/>
      <c r="F642" s="30"/>
      <c r="G642" s="24"/>
      <c r="H642" s="25"/>
      <c r="I642" s="38"/>
      <c r="J642" s="37"/>
      <c r="K642" s="24">
        <f>SUM(K621:K641)</f>
        <v>100552.8</v>
      </c>
    </row>
    <row r="643" s="4" customFormat="1" ht="24.6" customHeight="1" spans="1:11">
      <c r="A643" s="17" t="s">
        <v>151</v>
      </c>
      <c r="B643" s="17"/>
      <c r="C643" s="17"/>
      <c r="D643" s="18"/>
      <c r="E643" s="18"/>
      <c r="F643" s="17"/>
      <c r="G643" s="17"/>
      <c r="H643" s="18"/>
      <c r="I643" s="18"/>
      <c r="J643" s="37"/>
      <c r="K643" s="24"/>
    </row>
    <row r="644" s="2" customFormat="1" ht="58.15" customHeight="1" spans="1:11">
      <c r="A644" s="19">
        <v>1</v>
      </c>
      <c r="B644" s="20" t="s">
        <v>118</v>
      </c>
      <c r="C644" s="19"/>
      <c r="D644" s="22" t="s">
        <v>89</v>
      </c>
      <c r="E644" s="23" t="s">
        <v>43</v>
      </c>
      <c r="F644" s="19" t="s">
        <v>16</v>
      </c>
      <c r="G644" s="24">
        <v>2.4</v>
      </c>
      <c r="H644" s="25">
        <v>5</v>
      </c>
      <c r="I644" s="36" t="s">
        <v>90</v>
      </c>
      <c r="J644" s="37">
        <v>2760</v>
      </c>
      <c r="K644" s="24">
        <f t="shared" si="17"/>
        <v>33120</v>
      </c>
    </row>
    <row r="645" s="2" customFormat="1" ht="58.15" customHeight="1" spans="1:11">
      <c r="A645" s="19"/>
      <c r="B645" s="20"/>
      <c r="C645" s="19"/>
      <c r="D645" s="22"/>
      <c r="E645" s="23" t="s">
        <v>44</v>
      </c>
      <c r="F645" s="19" t="s">
        <v>16</v>
      </c>
      <c r="G645" s="24">
        <f>G644</f>
        <v>2.4</v>
      </c>
      <c r="H645" s="25">
        <v>5</v>
      </c>
      <c r="I645" s="36"/>
      <c r="J645" s="37">
        <v>1440</v>
      </c>
      <c r="K645" s="24">
        <f t="shared" ref="K645:K708" si="18">J645*G645*H645</f>
        <v>17280</v>
      </c>
    </row>
    <row r="646" s="2" customFormat="1" ht="58.15" customHeight="1" spans="1:11">
      <c r="A646" s="19"/>
      <c r="B646" s="20"/>
      <c r="C646" s="19"/>
      <c r="D646" s="22"/>
      <c r="E646" s="23" t="s">
        <v>77</v>
      </c>
      <c r="F646" s="19" t="s">
        <v>16</v>
      </c>
      <c r="G646" s="24">
        <v>0.85</v>
      </c>
      <c r="H646" s="25">
        <v>5</v>
      </c>
      <c r="I646" s="36"/>
      <c r="J646" s="37">
        <v>6900</v>
      </c>
      <c r="K646" s="24">
        <f t="shared" si="18"/>
        <v>29325</v>
      </c>
    </row>
    <row r="647" s="2" customFormat="1" ht="58.15" customHeight="1" spans="1:11">
      <c r="A647" s="19"/>
      <c r="B647" s="20"/>
      <c r="C647" s="19"/>
      <c r="D647" s="22"/>
      <c r="E647" s="23" t="s">
        <v>79</v>
      </c>
      <c r="F647" s="19" t="s">
        <v>22</v>
      </c>
      <c r="G647" s="24">
        <v>1</v>
      </c>
      <c r="H647" s="25">
        <v>5</v>
      </c>
      <c r="I647" s="36"/>
      <c r="J647" s="37">
        <v>780</v>
      </c>
      <c r="K647" s="24">
        <f t="shared" si="18"/>
        <v>3900</v>
      </c>
    </row>
    <row r="648" s="2" customFormat="1" ht="24.6" customHeight="1" spans="1:11">
      <c r="A648" s="26"/>
      <c r="B648" s="27"/>
      <c r="C648" s="27"/>
      <c r="D648" s="28"/>
      <c r="E648" s="29"/>
      <c r="F648" s="30"/>
      <c r="G648" s="24"/>
      <c r="H648" s="25"/>
      <c r="I648" s="38"/>
      <c r="J648" s="37"/>
      <c r="K648" s="24"/>
    </row>
    <row r="649" s="2" customFormat="1" ht="144.95" customHeight="1" spans="1:11">
      <c r="A649" s="19">
        <v>2</v>
      </c>
      <c r="B649" s="20" t="s">
        <v>84</v>
      </c>
      <c r="C649" s="19"/>
      <c r="D649" s="22" t="s">
        <v>24</v>
      </c>
      <c r="E649" s="23" t="s">
        <v>25</v>
      </c>
      <c r="F649" s="19" t="s">
        <v>16</v>
      </c>
      <c r="G649" s="24">
        <v>1.6</v>
      </c>
      <c r="H649" s="25">
        <v>5</v>
      </c>
      <c r="I649" s="36" t="s">
        <v>36</v>
      </c>
      <c r="J649" s="37">
        <v>4350</v>
      </c>
      <c r="K649" s="24">
        <f t="shared" si="18"/>
        <v>34800</v>
      </c>
    </row>
    <row r="650" s="2" customFormat="1" ht="24.6" customHeight="1" spans="1:11">
      <c r="A650" s="26"/>
      <c r="B650" s="27"/>
      <c r="C650" s="27"/>
      <c r="D650" s="28"/>
      <c r="E650" s="29"/>
      <c r="F650" s="30"/>
      <c r="G650" s="24"/>
      <c r="H650" s="25"/>
      <c r="I650" s="38"/>
      <c r="J650" s="37"/>
      <c r="K650" s="24"/>
    </row>
    <row r="651" s="2" customFormat="1" ht="144.95" customHeight="1" spans="1:11">
      <c r="A651" s="19">
        <v>3</v>
      </c>
      <c r="B651" s="20" t="s">
        <v>84</v>
      </c>
      <c r="C651" s="19"/>
      <c r="D651" s="22" t="s">
        <v>24</v>
      </c>
      <c r="E651" s="23" t="s">
        <v>25</v>
      </c>
      <c r="F651" s="19" t="s">
        <v>16</v>
      </c>
      <c r="G651" s="24">
        <v>1.7</v>
      </c>
      <c r="H651" s="25">
        <v>5</v>
      </c>
      <c r="I651" s="36" t="s">
        <v>36</v>
      </c>
      <c r="J651" s="37">
        <v>4350</v>
      </c>
      <c r="K651" s="24">
        <f t="shared" si="18"/>
        <v>36975</v>
      </c>
    </row>
    <row r="652" s="2" customFormat="1" ht="24.6" customHeight="1" spans="1:11">
      <c r="A652" s="26"/>
      <c r="B652" s="27"/>
      <c r="C652" s="27"/>
      <c r="D652" s="28"/>
      <c r="E652" s="29"/>
      <c r="F652" s="30"/>
      <c r="G652" s="24"/>
      <c r="H652" s="25"/>
      <c r="I652" s="38"/>
      <c r="J652" s="37"/>
      <c r="K652" s="24"/>
    </row>
    <row r="653" s="2" customFormat="1" ht="144.95" customHeight="1" spans="1:11">
      <c r="A653" s="19">
        <v>4</v>
      </c>
      <c r="B653" s="20" t="s">
        <v>119</v>
      </c>
      <c r="C653" s="19"/>
      <c r="D653" s="22" t="s">
        <v>101</v>
      </c>
      <c r="E653" s="23" t="s">
        <v>71</v>
      </c>
      <c r="F653" s="19" t="s">
        <v>16</v>
      </c>
      <c r="G653" s="24">
        <v>2.45</v>
      </c>
      <c r="H653" s="25">
        <v>5</v>
      </c>
      <c r="I653" s="36" t="s">
        <v>36</v>
      </c>
      <c r="J653" s="37">
        <v>4140</v>
      </c>
      <c r="K653" s="24">
        <f t="shared" si="18"/>
        <v>50715</v>
      </c>
    </row>
    <row r="654" s="2" customFormat="1" ht="24" customHeight="1" spans="1:11">
      <c r="A654" s="19"/>
      <c r="B654" s="19"/>
      <c r="C654" s="19"/>
      <c r="D654" s="28"/>
      <c r="E654" s="23"/>
      <c r="F654" s="19"/>
      <c r="G654" s="24"/>
      <c r="H654" s="25"/>
      <c r="I654" s="38"/>
      <c r="J654" s="37"/>
      <c r="K654" s="24"/>
    </row>
    <row r="655" s="2" customFormat="1" ht="83.45" customHeight="1" spans="1:11">
      <c r="A655" s="19">
        <v>5</v>
      </c>
      <c r="B655" s="19" t="s">
        <v>83</v>
      </c>
      <c r="C655" s="19"/>
      <c r="D655" s="22" t="s">
        <v>42</v>
      </c>
      <c r="E655" s="23" t="s">
        <v>43</v>
      </c>
      <c r="F655" s="19" t="s">
        <v>16</v>
      </c>
      <c r="G655" s="24">
        <v>4.08</v>
      </c>
      <c r="H655" s="25">
        <v>5</v>
      </c>
      <c r="I655" s="36" t="s">
        <v>17</v>
      </c>
      <c r="J655" s="37">
        <v>4380</v>
      </c>
      <c r="K655" s="24">
        <f t="shared" si="18"/>
        <v>89352</v>
      </c>
    </row>
    <row r="656" s="2" customFormat="1" ht="83.45" customHeight="1" spans="1:11">
      <c r="A656" s="19"/>
      <c r="B656" s="19"/>
      <c r="C656" s="19"/>
      <c r="D656" s="22"/>
      <c r="E656" s="23" t="s">
        <v>44</v>
      </c>
      <c r="F656" s="19" t="s">
        <v>16</v>
      </c>
      <c r="G656" s="24">
        <f>G655</f>
        <v>4.08</v>
      </c>
      <c r="H656" s="25">
        <v>5</v>
      </c>
      <c r="I656" s="36"/>
      <c r="J656" s="37">
        <v>1440</v>
      </c>
      <c r="K656" s="24">
        <f t="shared" si="18"/>
        <v>29376</v>
      </c>
    </row>
    <row r="657" s="2" customFormat="1" ht="83.45" customHeight="1" spans="1:11">
      <c r="A657" s="19"/>
      <c r="B657" s="19"/>
      <c r="C657" s="19"/>
      <c r="D657" s="22"/>
      <c r="E657" s="23" t="s">
        <v>21</v>
      </c>
      <c r="F657" s="19" t="s">
        <v>22</v>
      </c>
      <c r="G657" s="24">
        <v>1</v>
      </c>
      <c r="H657" s="25">
        <v>5</v>
      </c>
      <c r="I657" s="36"/>
      <c r="J657" s="37">
        <v>2490</v>
      </c>
      <c r="K657" s="24">
        <f t="shared" si="18"/>
        <v>12450</v>
      </c>
    </row>
    <row r="658" s="2" customFormat="1" ht="24.6" customHeight="1" spans="1:11">
      <c r="A658" s="26"/>
      <c r="B658" s="27"/>
      <c r="C658" s="27"/>
      <c r="D658" s="28"/>
      <c r="E658" s="29"/>
      <c r="F658" s="30"/>
      <c r="G658" s="24"/>
      <c r="H658" s="25"/>
      <c r="I658" s="38"/>
      <c r="J658" s="37"/>
      <c r="K658" s="24"/>
    </row>
    <row r="659" s="2" customFormat="1" ht="144.95" customHeight="1" spans="1:11">
      <c r="A659" s="19">
        <v>6</v>
      </c>
      <c r="B659" s="20" t="s">
        <v>85</v>
      </c>
      <c r="C659" s="19"/>
      <c r="D659" s="22" t="s">
        <v>24</v>
      </c>
      <c r="E659" s="23" t="s">
        <v>25</v>
      </c>
      <c r="F659" s="19" t="s">
        <v>16</v>
      </c>
      <c r="G659" s="24">
        <v>0.9</v>
      </c>
      <c r="H659" s="25">
        <f>2*5</f>
        <v>10</v>
      </c>
      <c r="I659" s="36" t="s">
        <v>36</v>
      </c>
      <c r="J659" s="37">
        <v>4350</v>
      </c>
      <c r="K659" s="24">
        <f t="shared" si="18"/>
        <v>39150</v>
      </c>
    </row>
    <row r="660" s="2" customFormat="1" ht="24.6" customHeight="1" spans="1:11">
      <c r="A660" s="26"/>
      <c r="B660" s="27"/>
      <c r="C660" s="27"/>
      <c r="D660" s="28"/>
      <c r="E660" s="29"/>
      <c r="F660" s="30"/>
      <c r="G660" s="24"/>
      <c r="H660" s="25"/>
      <c r="I660" s="38"/>
      <c r="J660" s="37"/>
      <c r="K660" s="24"/>
    </row>
    <row r="661" s="2" customFormat="1" ht="42.6" customHeight="1" spans="1:11">
      <c r="A661" s="19">
        <v>7</v>
      </c>
      <c r="B661" s="20" t="s">
        <v>45</v>
      </c>
      <c r="C661" s="19"/>
      <c r="D661" s="22" t="s">
        <v>14</v>
      </c>
      <c r="E661" s="23" t="s">
        <v>15</v>
      </c>
      <c r="F661" s="19" t="s">
        <v>16</v>
      </c>
      <c r="G661" s="24">
        <v>7.78</v>
      </c>
      <c r="H661" s="25">
        <v>5</v>
      </c>
      <c r="I661" s="36" t="s">
        <v>58</v>
      </c>
      <c r="J661" s="37">
        <v>1590</v>
      </c>
      <c r="K661" s="24">
        <f t="shared" si="18"/>
        <v>61851</v>
      </c>
    </row>
    <row r="662" s="2" customFormat="1" ht="42.6" customHeight="1" spans="1:11">
      <c r="A662" s="19"/>
      <c r="B662" s="20"/>
      <c r="C662" s="19"/>
      <c r="D662" s="22"/>
      <c r="E662" s="23" t="s">
        <v>18</v>
      </c>
      <c r="F662" s="19" t="s">
        <v>16</v>
      </c>
      <c r="G662" s="24">
        <f>G661</f>
        <v>7.78</v>
      </c>
      <c r="H662" s="25">
        <v>5</v>
      </c>
      <c r="I662" s="36"/>
      <c r="J662" s="37">
        <v>1080</v>
      </c>
      <c r="K662" s="24">
        <f t="shared" si="18"/>
        <v>42012</v>
      </c>
    </row>
    <row r="663" s="2" customFormat="1" ht="42.6" customHeight="1" spans="1:11">
      <c r="A663" s="19"/>
      <c r="B663" s="20"/>
      <c r="C663" s="19"/>
      <c r="D663" s="22"/>
      <c r="E663" s="23" t="s">
        <v>19</v>
      </c>
      <c r="F663" s="19" t="s">
        <v>16</v>
      </c>
      <c r="G663" s="24">
        <v>9.48</v>
      </c>
      <c r="H663" s="25">
        <v>5</v>
      </c>
      <c r="I663" s="36"/>
      <c r="J663" s="37">
        <v>2820</v>
      </c>
      <c r="K663" s="24">
        <f t="shared" si="18"/>
        <v>133668</v>
      </c>
    </row>
    <row r="664" s="2" customFormat="1" ht="42.6" customHeight="1" spans="1:11">
      <c r="A664" s="19"/>
      <c r="B664" s="20"/>
      <c r="C664" s="19"/>
      <c r="D664" s="22"/>
      <c r="E664" s="23" t="s">
        <v>20</v>
      </c>
      <c r="F664" s="19" t="s">
        <v>16</v>
      </c>
      <c r="G664" s="24">
        <f>G663</f>
        <v>9.48</v>
      </c>
      <c r="H664" s="25">
        <v>5</v>
      </c>
      <c r="I664" s="36"/>
      <c r="J664" s="37">
        <v>1440</v>
      </c>
      <c r="K664" s="24">
        <f t="shared" si="18"/>
        <v>68256</v>
      </c>
    </row>
    <row r="665" s="2" customFormat="1" ht="42.6" customHeight="1" spans="1:11">
      <c r="A665" s="19"/>
      <c r="B665" s="20"/>
      <c r="C665" s="19"/>
      <c r="D665" s="22"/>
      <c r="E665" s="23" t="s">
        <v>21</v>
      </c>
      <c r="F665" s="19" t="s">
        <v>22</v>
      </c>
      <c r="G665" s="24">
        <v>1</v>
      </c>
      <c r="H665" s="25">
        <v>5</v>
      </c>
      <c r="I665" s="36"/>
      <c r="J665" s="37">
        <v>2490</v>
      </c>
      <c r="K665" s="24">
        <f t="shared" si="18"/>
        <v>12450</v>
      </c>
    </row>
    <row r="666" s="2" customFormat="1" ht="42.6" customHeight="1" spans="1:11">
      <c r="A666" s="19"/>
      <c r="B666" s="20"/>
      <c r="C666" s="19"/>
      <c r="D666" s="22"/>
      <c r="E666" s="23" t="s">
        <v>59</v>
      </c>
      <c r="F666" s="19" t="s">
        <v>16</v>
      </c>
      <c r="G666" s="24">
        <v>0.8</v>
      </c>
      <c r="H666" s="25">
        <v>5</v>
      </c>
      <c r="I666" s="36"/>
      <c r="J666" s="37">
        <v>4500</v>
      </c>
      <c r="K666" s="24">
        <f t="shared" si="18"/>
        <v>18000</v>
      </c>
    </row>
    <row r="667" s="2" customFormat="1" ht="42.6" customHeight="1" spans="1:11">
      <c r="A667" s="19"/>
      <c r="B667" s="20"/>
      <c r="C667" s="19"/>
      <c r="D667" s="22"/>
      <c r="E667" s="23" t="s">
        <v>60</v>
      </c>
      <c r="F667" s="19" t="s">
        <v>22</v>
      </c>
      <c r="G667" s="24">
        <v>1</v>
      </c>
      <c r="H667" s="25">
        <v>5</v>
      </c>
      <c r="I667" s="36"/>
      <c r="J667" s="37">
        <v>8700</v>
      </c>
      <c r="K667" s="24">
        <f t="shared" si="18"/>
        <v>43500</v>
      </c>
    </row>
    <row r="668" s="2" customFormat="1" ht="24.6" customHeight="1" spans="1:11">
      <c r="A668" s="26"/>
      <c r="B668" s="27"/>
      <c r="C668" s="27"/>
      <c r="D668" s="28"/>
      <c r="E668" s="29"/>
      <c r="F668" s="30"/>
      <c r="G668" s="24"/>
      <c r="H668" s="25"/>
      <c r="I668" s="38"/>
      <c r="J668" s="37"/>
      <c r="K668" s="24"/>
    </row>
    <row r="669" s="2" customFormat="1" ht="54.6" customHeight="1" spans="1:11">
      <c r="A669" s="19">
        <v>8</v>
      </c>
      <c r="B669" s="20" t="s">
        <v>120</v>
      </c>
      <c r="C669" s="19"/>
      <c r="D669" s="22" t="s">
        <v>14</v>
      </c>
      <c r="E669" s="23" t="s">
        <v>15</v>
      </c>
      <c r="F669" s="19" t="s">
        <v>16</v>
      </c>
      <c r="G669" s="24">
        <v>1.2</v>
      </c>
      <c r="H669" s="25">
        <v>5</v>
      </c>
      <c r="I669" s="36" t="s">
        <v>17</v>
      </c>
      <c r="J669" s="37">
        <v>1590</v>
      </c>
      <c r="K669" s="24">
        <f t="shared" si="18"/>
        <v>9540</v>
      </c>
    </row>
    <row r="670" s="2" customFormat="1" ht="54.6" customHeight="1" spans="1:11">
      <c r="A670" s="19"/>
      <c r="B670" s="20"/>
      <c r="C670" s="19"/>
      <c r="D670" s="22"/>
      <c r="E670" s="23" t="s">
        <v>18</v>
      </c>
      <c r="F670" s="19" t="s">
        <v>16</v>
      </c>
      <c r="G670" s="24">
        <f>G669</f>
        <v>1.2</v>
      </c>
      <c r="H670" s="25">
        <v>5</v>
      </c>
      <c r="I670" s="36"/>
      <c r="J670" s="37">
        <v>1080</v>
      </c>
      <c r="K670" s="24">
        <f t="shared" si="18"/>
        <v>6480</v>
      </c>
    </row>
    <row r="671" s="2" customFormat="1" ht="54.6" customHeight="1" spans="1:11">
      <c r="A671" s="19"/>
      <c r="B671" s="20"/>
      <c r="C671" s="19"/>
      <c r="D671" s="22"/>
      <c r="E671" s="23" t="s">
        <v>19</v>
      </c>
      <c r="F671" s="19" t="s">
        <v>16</v>
      </c>
      <c r="G671" s="24">
        <v>1.2</v>
      </c>
      <c r="H671" s="25">
        <v>5</v>
      </c>
      <c r="I671" s="36"/>
      <c r="J671" s="37">
        <v>2820</v>
      </c>
      <c r="K671" s="24">
        <f t="shared" si="18"/>
        <v>16920</v>
      </c>
    </row>
    <row r="672" s="2" customFormat="1" ht="54.6" customHeight="1" spans="1:11">
      <c r="A672" s="19"/>
      <c r="B672" s="20"/>
      <c r="C672" s="19"/>
      <c r="D672" s="22"/>
      <c r="E672" s="23" t="s">
        <v>20</v>
      </c>
      <c r="F672" s="19" t="s">
        <v>16</v>
      </c>
      <c r="G672" s="24">
        <f>G671</f>
        <v>1.2</v>
      </c>
      <c r="H672" s="25">
        <v>5</v>
      </c>
      <c r="I672" s="36"/>
      <c r="J672" s="37">
        <v>1440</v>
      </c>
      <c r="K672" s="24">
        <f t="shared" si="18"/>
        <v>8640</v>
      </c>
    </row>
    <row r="673" s="2" customFormat="1" ht="54.6" customHeight="1" spans="1:11">
      <c r="A673" s="19"/>
      <c r="B673" s="20"/>
      <c r="C673" s="19"/>
      <c r="D673" s="22"/>
      <c r="E673" s="23" t="s">
        <v>21</v>
      </c>
      <c r="F673" s="19" t="s">
        <v>22</v>
      </c>
      <c r="G673" s="24">
        <v>1</v>
      </c>
      <c r="H673" s="25">
        <v>5</v>
      </c>
      <c r="I673" s="36"/>
      <c r="J673" s="37">
        <v>2490</v>
      </c>
      <c r="K673" s="24">
        <f t="shared" si="18"/>
        <v>12450</v>
      </c>
    </row>
    <row r="674" s="2" customFormat="1" ht="24.6" customHeight="1" spans="1:11">
      <c r="A674" s="26"/>
      <c r="B674" s="27"/>
      <c r="C674" s="27"/>
      <c r="D674" s="28"/>
      <c r="E674" s="29"/>
      <c r="F674" s="30"/>
      <c r="G674" s="24"/>
      <c r="H674" s="25"/>
      <c r="I674" s="38"/>
      <c r="J674" s="37"/>
      <c r="K674" s="24"/>
    </row>
    <row r="675" s="2" customFormat="1" ht="144.95" customHeight="1" spans="1:11">
      <c r="A675" s="19">
        <v>9</v>
      </c>
      <c r="B675" s="20" t="s">
        <v>84</v>
      </c>
      <c r="C675" s="19"/>
      <c r="D675" s="22" t="s">
        <v>24</v>
      </c>
      <c r="E675" s="23" t="s">
        <v>25</v>
      </c>
      <c r="F675" s="19" t="s">
        <v>16</v>
      </c>
      <c r="G675" s="24">
        <v>3.41</v>
      </c>
      <c r="H675" s="25">
        <v>5</v>
      </c>
      <c r="I675" s="36" t="s">
        <v>36</v>
      </c>
      <c r="J675" s="37">
        <v>4350</v>
      </c>
      <c r="K675" s="24">
        <f t="shared" si="18"/>
        <v>74167.5</v>
      </c>
    </row>
    <row r="676" s="2" customFormat="1" ht="24.6" customHeight="1" spans="1:11">
      <c r="A676" s="26"/>
      <c r="B676" s="27"/>
      <c r="C676" s="27"/>
      <c r="D676" s="28"/>
      <c r="E676" s="29"/>
      <c r="F676" s="30"/>
      <c r="G676" s="24"/>
      <c r="H676" s="25"/>
      <c r="I676" s="38"/>
      <c r="J676" s="37"/>
      <c r="K676" s="24"/>
    </row>
    <row r="677" s="2" customFormat="1" ht="87" customHeight="1" spans="1:11">
      <c r="A677" s="19">
        <v>10</v>
      </c>
      <c r="B677" s="19" t="s">
        <v>152</v>
      </c>
      <c r="C677" s="19"/>
      <c r="D677" s="22" t="s">
        <v>14</v>
      </c>
      <c r="E677" s="23" t="s">
        <v>19</v>
      </c>
      <c r="F677" s="19" t="s">
        <v>16</v>
      </c>
      <c r="G677" s="24">
        <v>3.55</v>
      </c>
      <c r="H677" s="25">
        <v>5</v>
      </c>
      <c r="I677" s="36" t="s">
        <v>17</v>
      </c>
      <c r="J677" s="37">
        <v>2820</v>
      </c>
      <c r="K677" s="24">
        <f t="shared" si="18"/>
        <v>50055</v>
      </c>
    </row>
    <row r="678" s="2" customFormat="1" ht="87" customHeight="1" spans="1:11">
      <c r="A678" s="19"/>
      <c r="B678" s="19"/>
      <c r="C678" s="19"/>
      <c r="D678" s="22"/>
      <c r="E678" s="23" t="s">
        <v>20</v>
      </c>
      <c r="F678" s="19" t="s">
        <v>16</v>
      </c>
      <c r="G678" s="24">
        <f>G677</f>
        <v>3.55</v>
      </c>
      <c r="H678" s="25">
        <v>5</v>
      </c>
      <c r="I678" s="36"/>
      <c r="J678" s="37">
        <v>1440</v>
      </c>
      <c r="K678" s="24">
        <f t="shared" si="18"/>
        <v>25560</v>
      </c>
    </row>
    <row r="679" s="2" customFormat="1" ht="87" customHeight="1" spans="1:11">
      <c r="A679" s="19"/>
      <c r="B679" s="19"/>
      <c r="C679" s="19"/>
      <c r="D679" s="22"/>
      <c r="E679" s="23" t="s">
        <v>21</v>
      </c>
      <c r="F679" s="19" t="s">
        <v>22</v>
      </c>
      <c r="G679" s="24">
        <v>1</v>
      </c>
      <c r="H679" s="25">
        <v>5</v>
      </c>
      <c r="I679" s="36"/>
      <c r="J679" s="37">
        <v>2490</v>
      </c>
      <c r="K679" s="24">
        <f t="shared" si="18"/>
        <v>12450</v>
      </c>
    </row>
    <row r="680" s="2" customFormat="1" ht="24.6" customHeight="1" spans="1:11">
      <c r="A680" s="26"/>
      <c r="B680" s="27"/>
      <c r="C680" s="27"/>
      <c r="D680" s="28"/>
      <c r="E680" s="29"/>
      <c r="F680" s="30"/>
      <c r="G680" s="24"/>
      <c r="H680" s="25"/>
      <c r="I680" s="38"/>
      <c r="J680" s="37"/>
      <c r="K680" s="24"/>
    </row>
    <row r="681" s="2" customFormat="1" ht="144.95" customHeight="1" spans="1:11">
      <c r="A681" s="19">
        <v>11</v>
      </c>
      <c r="B681" s="20" t="s">
        <v>121</v>
      </c>
      <c r="C681" s="19"/>
      <c r="D681" s="22" t="s">
        <v>24</v>
      </c>
      <c r="E681" s="23" t="s">
        <v>25</v>
      </c>
      <c r="F681" s="19" t="s">
        <v>16</v>
      </c>
      <c r="G681" s="24">
        <f>1.5*15</f>
        <v>22.5</v>
      </c>
      <c r="H681" s="25">
        <v>5</v>
      </c>
      <c r="I681" s="36" t="s">
        <v>36</v>
      </c>
      <c r="J681" s="37">
        <v>4350</v>
      </c>
      <c r="K681" s="24">
        <f t="shared" si="18"/>
        <v>489375</v>
      </c>
    </row>
    <row r="682" s="2" customFormat="1" ht="24.6" customHeight="1" spans="1:11">
      <c r="A682" s="26"/>
      <c r="B682" s="27"/>
      <c r="C682" s="27"/>
      <c r="D682" s="28"/>
      <c r="E682" s="29"/>
      <c r="F682" s="30"/>
      <c r="G682" s="24"/>
      <c r="H682" s="25"/>
      <c r="I682" s="38"/>
      <c r="J682" s="37"/>
      <c r="K682" s="24"/>
    </row>
    <row r="683" s="2" customFormat="1" ht="24.6" customHeight="1" spans="1:11">
      <c r="A683" s="26"/>
      <c r="B683" s="27" t="s">
        <v>38</v>
      </c>
      <c r="C683" s="27"/>
      <c r="D683" s="28"/>
      <c r="E683" s="29"/>
      <c r="F683" s="30"/>
      <c r="G683" s="24"/>
      <c r="H683" s="25"/>
      <c r="I683" s="38"/>
      <c r="J683" s="37"/>
      <c r="K683" s="24">
        <f>SUM(K644:K682)</f>
        <v>1461817.5</v>
      </c>
    </row>
    <row r="684" s="4" customFormat="1" ht="24.6" customHeight="1" spans="1:11">
      <c r="A684" s="17" t="s">
        <v>153</v>
      </c>
      <c r="B684" s="17"/>
      <c r="C684" s="17"/>
      <c r="D684" s="18"/>
      <c r="E684" s="18"/>
      <c r="F684" s="17"/>
      <c r="G684" s="17"/>
      <c r="H684" s="18"/>
      <c r="I684" s="18"/>
      <c r="J684" s="37"/>
      <c r="K684" s="24"/>
    </row>
    <row r="685" s="2" customFormat="1" ht="58.15" customHeight="1" spans="1:11">
      <c r="A685" s="19">
        <v>1</v>
      </c>
      <c r="B685" s="20" t="s">
        <v>118</v>
      </c>
      <c r="C685" s="19"/>
      <c r="D685" s="22" t="s">
        <v>89</v>
      </c>
      <c r="E685" s="23" t="s">
        <v>43</v>
      </c>
      <c r="F685" s="19" t="s">
        <v>16</v>
      </c>
      <c r="G685" s="24">
        <v>2.4</v>
      </c>
      <c r="H685" s="25">
        <v>1</v>
      </c>
      <c r="I685" s="36" t="s">
        <v>90</v>
      </c>
      <c r="J685" s="37">
        <v>2760</v>
      </c>
      <c r="K685" s="24">
        <f t="shared" si="18"/>
        <v>6624</v>
      </c>
    </row>
    <row r="686" s="2" customFormat="1" ht="58.15" customHeight="1" spans="1:11">
      <c r="A686" s="19"/>
      <c r="B686" s="20"/>
      <c r="C686" s="19"/>
      <c r="D686" s="22"/>
      <c r="E686" s="23" t="s">
        <v>44</v>
      </c>
      <c r="F686" s="19" t="s">
        <v>16</v>
      </c>
      <c r="G686" s="24">
        <f>G685</f>
        <v>2.4</v>
      </c>
      <c r="H686" s="25">
        <v>1</v>
      </c>
      <c r="I686" s="36"/>
      <c r="J686" s="37">
        <v>1440</v>
      </c>
      <c r="K686" s="24">
        <f t="shared" si="18"/>
        <v>3456</v>
      </c>
    </row>
    <row r="687" s="2" customFormat="1" ht="58.15" customHeight="1" spans="1:11">
      <c r="A687" s="19"/>
      <c r="B687" s="20"/>
      <c r="C687" s="19"/>
      <c r="D687" s="22"/>
      <c r="E687" s="23" t="s">
        <v>77</v>
      </c>
      <c r="F687" s="19" t="s">
        <v>16</v>
      </c>
      <c r="G687" s="24">
        <v>0.85</v>
      </c>
      <c r="H687" s="25">
        <v>1</v>
      </c>
      <c r="I687" s="36"/>
      <c r="J687" s="37">
        <v>6900</v>
      </c>
      <c r="K687" s="24">
        <f t="shared" si="18"/>
        <v>5865</v>
      </c>
    </row>
    <row r="688" s="2" customFormat="1" ht="58.15" customHeight="1" spans="1:11">
      <c r="A688" s="19"/>
      <c r="B688" s="20"/>
      <c r="C688" s="19"/>
      <c r="D688" s="22"/>
      <c r="E688" s="23" t="s">
        <v>79</v>
      </c>
      <c r="F688" s="19" t="s">
        <v>22</v>
      </c>
      <c r="G688" s="24">
        <v>1</v>
      </c>
      <c r="H688" s="25">
        <v>1</v>
      </c>
      <c r="I688" s="36"/>
      <c r="J688" s="37">
        <v>780</v>
      </c>
      <c r="K688" s="24">
        <f t="shared" si="18"/>
        <v>780</v>
      </c>
    </row>
    <row r="689" s="2" customFormat="1" ht="24.6" customHeight="1" spans="1:11">
      <c r="A689" s="26"/>
      <c r="B689" s="27"/>
      <c r="C689" s="27"/>
      <c r="D689" s="28"/>
      <c r="E689" s="29"/>
      <c r="F689" s="30"/>
      <c r="G689" s="24"/>
      <c r="H689" s="25"/>
      <c r="I689" s="38"/>
      <c r="J689" s="37"/>
      <c r="K689" s="24"/>
    </row>
    <row r="690" s="2" customFormat="1" ht="144.95" customHeight="1" spans="1:11">
      <c r="A690" s="19">
        <v>2</v>
      </c>
      <c r="B690" s="20" t="s">
        <v>84</v>
      </c>
      <c r="C690" s="19"/>
      <c r="D690" s="22" t="s">
        <v>24</v>
      </c>
      <c r="E690" s="23" t="s">
        <v>25</v>
      </c>
      <c r="F690" s="19" t="s">
        <v>16</v>
      </c>
      <c r="G690" s="24">
        <v>1.6</v>
      </c>
      <c r="H690" s="25">
        <v>1</v>
      </c>
      <c r="I690" s="36" t="s">
        <v>36</v>
      </c>
      <c r="J690" s="37">
        <v>4350</v>
      </c>
      <c r="K690" s="24">
        <f t="shared" si="18"/>
        <v>6960</v>
      </c>
    </row>
    <row r="691" s="2" customFormat="1" ht="24.6" customHeight="1" spans="1:11">
      <c r="A691" s="26"/>
      <c r="B691" s="27"/>
      <c r="C691" s="27"/>
      <c r="D691" s="28"/>
      <c r="E691" s="29"/>
      <c r="F691" s="30"/>
      <c r="G691" s="24"/>
      <c r="H691" s="25"/>
      <c r="I691" s="38"/>
      <c r="J691" s="37"/>
      <c r="K691" s="24"/>
    </row>
    <row r="692" s="2" customFormat="1" ht="144.95" customHeight="1" spans="1:11">
      <c r="A692" s="19">
        <v>3</v>
      </c>
      <c r="B692" s="20" t="s">
        <v>84</v>
      </c>
      <c r="C692" s="19"/>
      <c r="D692" s="22" t="s">
        <v>24</v>
      </c>
      <c r="E692" s="23" t="s">
        <v>25</v>
      </c>
      <c r="F692" s="19" t="s">
        <v>16</v>
      </c>
      <c r="G692" s="24">
        <v>1.7</v>
      </c>
      <c r="H692" s="25">
        <v>1</v>
      </c>
      <c r="I692" s="36" t="s">
        <v>36</v>
      </c>
      <c r="J692" s="37">
        <v>4350</v>
      </c>
      <c r="K692" s="24">
        <f t="shared" si="18"/>
        <v>7395</v>
      </c>
    </row>
    <row r="693" s="2" customFormat="1" ht="24.6" customHeight="1" spans="1:11">
      <c r="A693" s="26"/>
      <c r="B693" s="27"/>
      <c r="C693" s="27"/>
      <c r="D693" s="28"/>
      <c r="E693" s="29"/>
      <c r="F693" s="30"/>
      <c r="G693" s="24"/>
      <c r="H693" s="25"/>
      <c r="I693" s="38"/>
      <c r="J693" s="37"/>
      <c r="K693" s="24"/>
    </row>
    <row r="694" s="2" customFormat="1" ht="144.95" customHeight="1" spans="1:11">
      <c r="A694" s="19">
        <v>4</v>
      </c>
      <c r="B694" s="20" t="s">
        <v>119</v>
      </c>
      <c r="C694" s="19"/>
      <c r="D694" s="22" t="s">
        <v>101</v>
      </c>
      <c r="E694" s="23" t="s">
        <v>71</v>
      </c>
      <c r="F694" s="19" t="s">
        <v>16</v>
      </c>
      <c r="G694" s="24">
        <v>2.45</v>
      </c>
      <c r="H694" s="25">
        <v>1</v>
      </c>
      <c r="I694" s="36" t="s">
        <v>36</v>
      </c>
      <c r="J694" s="37">
        <v>4140</v>
      </c>
      <c r="K694" s="24">
        <f t="shared" si="18"/>
        <v>10143</v>
      </c>
    </row>
    <row r="695" s="2" customFormat="1" ht="24" customHeight="1" spans="1:11">
      <c r="A695" s="19"/>
      <c r="B695" s="19"/>
      <c r="C695" s="19"/>
      <c r="D695" s="28"/>
      <c r="E695" s="23"/>
      <c r="F695" s="19"/>
      <c r="G695" s="24"/>
      <c r="H695" s="25"/>
      <c r="I695" s="38"/>
      <c r="J695" s="37"/>
      <c r="K695" s="24"/>
    </row>
    <row r="696" s="2" customFormat="1" ht="83.45" customHeight="1" spans="1:11">
      <c r="A696" s="19">
        <v>5</v>
      </c>
      <c r="B696" s="19" t="s">
        <v>83</v>
      </c>
      <c r="C696" s="19"/>
      <c r="D696" s="22" t="s">
        <v>42</v>
      </c>
      <c r="E696" s="23" t="s">
        <v>43</v>
      </c>
      <c r="F696" s="19" t="s">
        <v>16</v>
      </c>
      <c r="G696" s="24">
        <v>4.08</v>
      </c>
      <c r="H696" s="25">
        <v>1</v>
      </c>
      <c r="I696" s="36" t="s">
        <v>17</v>
      </c>
      <c r="J696" s="37">
        <v>4380</v>
      </c>
      <c r="K696" s="24">
        <f t="shared" si="18"/>
        <v>17870.4</v>
      </c>
    </row>
    <row r="697" s="2" customFormat="1" ht="83.45" customHeight="1" spans="1:11">
      <c r="A697" s="19"/>
      <c r="B697" s="19"/>
      <c r="C697" s="19"/>
      <c r="D697" s="22"/>
      <c r="E697" s="23" t="s">
        <v>44</v>
      </c>
      <c r="F697" s="19" t="s">
        <v>16</v>
      </c>
      <c r="G697" s="24">
        <f>G696</f>
        <v>4.08</v>
      </c>
      <c r="H697" s="25">
        <v>1</v>
      </c>
      <c r="I697" s="36"/>
      <c r="J697" s="37">
        <v>1440</v>
      </c>
      <c r="K697" s="24">
        <f t="shared" si="18"/>
        <v>5875.2</v>
      </c>
    </row>
    <row r="698" s="2" customFormat="1" ht="83.45" customHeight="1" spans="1:11">
      <c r="A698" s="19"/>
      <c r="B698" s="19"/>
      <c r="C698" s="19"/>
      <c r="D698" s="22"/>
      <c r="E698" s="23" t="s">
        <v>21</v>
      </c>
      <c r="F698" s="19" t="s">
        <v>22</v>
      </c>
      <c r="G698" s="24">
        <v>1</v>
      </c>
      <c r="H698" s="25">
        <v>1</v>
      </c>
      <c r="I698" s="36"/>
      <c r="J698" s="37">
        <v>2490</v>
      </c>
      <c r="K698" s="24">
        <f t="shared" si="18"/>
        <v>2490</v>
      </c>
    </row>
    <row r="699" s="2" customFormat="1" ht="24.6" customHeight="1" spans="1:11">
      <c r="A699" s="26"/>
      <c r="B699" s="27"/>
      <c r="C699" s="27"/>
      <c r="D699" s="28"/>
      <c r="E699" s="29"/>
      <c r="F699" s="30"/>
      <c r="G699" s="24"/>
      <c r="H699" s="25"/>
      <c r="I699" s="38"/>
      <c r="J699" s="37"/>
      <c r="K699" s="24"/>
    </row>
    <row r="700" s="2" customFormat="1" ht="144.95" customHeight="1" spans="1:11">
      <c r="A700" s="19">
        <v>6</v>
      </c>
      <c r="B700" s="20" t="s">
        <v>85</v>
      </c>
      <c r="C700" s="19"/>
      <c r="D700" s="22" t="s">
        <v>24</v>
      </c>
      <c r="E700" s="23" t="s">
        <v>25</v>
      </c>
      <c r="F700" s="19" t="s">
        <v>16</v>
      </c>
      <c r="G700" s="24">
        <v>0.9</v>
      </c>
      <c r="H700" s="25">
        <v>2</v>
      </c>
      <c r="I700" s="36" t="s">
        <v>36</v>
      </c>
      <c r="J700" s="37">
        <v>4350</v>
      </c>
      <c r="K700" s="24">
        <f t="shared" si="18"/>
        <v>7830</v>
      </c>
    </row>
    <row r="701" s="2" customFormat="1" ht="24.6" customHeight="1" spans="1:11">
      <c r="A701" s="26"/>
      <c r="B701" s="27"/>
      <c r="C701" s="27"/>
      <c r="D701" s="28"/>
      <c r="E701" s="29"/>
      <c r="F701" s="30"/>
      <c r="G701" s="24"/>
      <c r="H701" s="25"/>
      <c r="I701" s="38"/>
      <c r="J701" s="37"/>
      <c r="K701" s="24"/>
    </row>
    <row r="702" s="2" customFormat="1" ht="42.6" customHeight="1" spans="1:11">
      <c r="A702" s="19">
        <v>7</v>
      </c>
      <c r="B702" s="20" t="s">
        <v>45</v>
      </c>
      <c r="C702" s="19"/>
      <c r="D702" s="22" t="s">
        <v>14</v>
      </c>
      <c r="E702" s="23" t="s">
        <v>15</v>
      </c>
      <c r="F702" s="19" t="s">
        <v>16</v>
      </c>
      <c r="G702" s="24">
        <v>8.58</v>
      </c>
      <c r="H702" s="25">
        <v>1</v>
      </c>
      <c r="I702" s="36" t="s">
        <v>58</v>
      </c>
      <c r="J702" s="37">
        <v>1590</v>
      </c>
      <c r="K702" s="24">
        <f t="shared" si="18"/>
        <v>13642.2</v>
      </c>
    </row>
    <row r="703" s="2" customFormat="1" ht="42.6" customHeight="1" spans="1:11">
      <c r="A703" s="19"/>
      <c r="B703" s="20"/>
      <c r="C703" s="19"/>
      <c r="D703" s="22"/>
      <c r="E703" s="23" t="s">
        <v>18</v>
      </c>
      <c r="F703" s="19" t="s">
        <v>16</v>
      </c>
      <c r="G703" s="24">
        <f>G702</f>
        <v>8.58</v>
      </c>
      <c r="H703" s="25">
        <v>1</v>
      </c>
      <c r="I703" s="36"/>
      <c r="J703" s="37">
        <v>1080</v>
      </c>
      <c r="K703" s="24">
        <f t="shared" si="18"/>
        <v>9266.4</v>
      </c>
    </row>
    <row r="704" s="2" customFormat="1" ht="42.6" customHeight="1" spans="1:11">
      <c r="A704" s="19"/>
      <c r="B704" s="20"/>
      <c r="C704" s="19"/>
      <c r="D704" s="22"/>
      <c r="E704" s="23" t="s">
        <v>19</v>
      </c>
      <c r="F704" s="19" t="s">
        <v>16</v>
      </c>
      <c r="G704" s="24">
        <v>9.48</v>
      </c>
      <c r="H704" s="25">
        <v>1</v>
      </c>
      <c r="I704" s="36"/>
      <c r="J704" s="37">
        <v>2820</v>
      </c>
      <c r="K704" s="24">
        <f t="shared" si="18"/>
        <v>26733.6</v>
      </c>
    </row>
    <row r="705" s="2" customFormat="1" ht="42.6" customHeight="1" spans="1:11">
      <c r="A705" s="19"/>
      <c r="B705" s="20"/>
      <c r="C705" s="19"/>
      <c r="D705" s="22"/>
      <c r="E705" s="23" t="s">
        <v>20</v>
      </c>
      <c r="F705" s="19" t="s">
        <v>16</v>
      </c>
      <c r="G705" s="24">
        <f>G704</f>
        <v>9.48</v>
      </c>
      <c r="H705" s="25">
        <v>1</v>
      </c>
      <c r="I705" s="36"/>
      <c r="J705" s="37">
        <v>1440</v>
      </c>
      <c r="K705" s="24">
        <f t="shared" si="18"/>
        <v>13651.2</v>
      </c>
    </row>
    <row r="706" s="2" customFormat="1" ht="42.6" customHeight="1" spans="1:11">
      <c r="A706" s="19"/>
      <c r="B706" s="20"/>
      <c r="C706" s="19"/>
      <c r="D706" s="22"/>
      <c r="E706" s="23" t="s">
        <v>21</v>
      </c>
      <c r="F706" s="19" t="s">
        <v>22</v>
      </c>
      <c r="G706" s="24">
        <v>1</v>
      </c>
      <c r="H706" s="25">
        <v>1</v>
      </c>
      <c r="I706" s="36"/>
      <c r="J706" s="37">
        <v>2490</v>
      </c>
      <c r="K706" s="24">
        <f t="shared" si="18"/>
        <v>2490</v>
      </c>
    </row>
    <row r="707" s="2" customFormat="1" ht="42.6" customHeight="1" spans="1:11">
      <c r="A707" s="19"/>
      <c r="B707" s="20"/>
      <c r="C707" s="19"/>
      <c r="D707" s="22"/>
      <c r="E707" s="23" t="s">
        <v>59</v>
      </c>
      <c r="F707" s="19" t="s">
        <v>16</v>
      </c>
      <c r="G707" s="24">
        <v>0.8</v>
      </c>
      <c r="H707" s="25">
        <v>1</v>
      </c>
      <c r="I707" s="36"/>
      <c r="J707" s="37">
        <v>4500</v>
      </c>
      <c r="K707" s="24">
        <f t="shared" si="18"/>
        <v>3600</v>
      </c>
    </row>
    <row r="708" s="2" customFormat="1" ht="42.6" customHeight="1" spans="1:11">
      <c r="A708" s="19"/>
      <c r="B708" s="20"/>
      <c r="C708" s="19"/>
      <c r="D708" s="22"/>
      <c r="E708" s="23" t="s">
        <v>60</v>
      </c>
      <c r="F708" s="19" t="s">
        <v>22</v>
      </c>
      <c r="G708" s="24">
        <v>1</v>
      </c>
      <c r="H708" s="25">
        <v>1</v>
      </c>
      <c r="I708" s="36"/>
      <c r="J708" s="37">
        <v>8700</v>
      </c>
      <c r="K708" s="24">
        <f t="shared" si="18"/>
        <v>8700</v>
      </c>
    </row>
    <row r="709" s="2" customFormat="1" ht="24.6" customHeight="1" spans="1:11">
      <c r="A709" s="26"/>
      <c r="B709" s="27"/>
      <c r="C709" s="27"/>
      <c r="D709" s="28"/>
      <c r="E709" s="29"/>
      <c r="F709" s="30"/>
      <c r="G709" s="24"/>
      <c r="H709" s="25"/>
      <c r="I709" s="38"/>
      <c r="J709" s="37"/>
      <c r="K709" s="24"/>
    </row>
    <row r="710" s="2" customFormat="1" ht="144.95" customHeight="1" spans="1:11">
      <c r="A710" s="19">
        <v>8</v>
      </c>
      <c r="B710" s="20" t="s">
        <v>84</v>
      </c>
      <c r="C710" s="19"/>
      <c r="D710" s="22" t="s">
        <v>24</v>
      </c>
      <c r="E710" s="23" t="s">
        <v>25</v>
      </c>
      <c r="F710" s="19" t="s">
        <v>16</v>
      </c>
      <c r="G710" s="24">
        <v>3.21</v>
      </c>
      <c r="H710" s="25">
        <v>1</v>
      </c>
      <c r="I710" s="36" t="s">
        <v>36</v>
      </c>
      <c r="J710" s="37">
        <v>4350</v>
      </c>
      <c r="K710" s="24">
        <f t="shared" ref="K710:K712" si="19">J710*G710*H710</f>
        <v>13963.5</v>
      </c>
    </row>
    <row r="711" s="2" customFormat="1" ht="24.6" customHeight="1" spans="1:11">
      <c r="A711" s="26"/>
      <c r="B711" s="27"/>
      <c r="C711" s="27"/>
      <c r="D711" s="28"/>
      <c r="E711" s="29"/>
      <c r="F711" s="30"/>
      <c r="G711" s="24"/>
      <c r="H711" s="25"/>
      <c r="I711" s="38"/>
      <c r="J711" s="37"/>
      <c r="K711" s="24"/>
    </row>
    <row r="712" s="2" customFormat="1" ht="144.95" customHeight="1" spans="1:11">
      <c r="A712" s="19">
        <v>9</v>
      </c>
      <c r="B712" s="20" t="s">
        <v>121</v>
      </c>
      <c r="C712" s="19"/>
      <c r="D712" s="22" t="s">
        <v>24</v>
      </c>
      <c r="E712" s="23" t="s">
        <v>25</v>
      </c>
      <c r="F712" s="19" t="s">
        <v>16</v>
      </c>
      <c r="G712" s="24">
        <f>1.5*15</f>
        <v>22.5</v>
      </c>
      <c r="H712" s="25">
        <v>1</v>
      </c>
      <c r="I712" s="36" t="s">
        <v>36</v>
      </c>
      <c r="J712" s="37">
        <v>4350</v>
      </c>
      <c r="K712" s="24">
        <f t="shared" si="19"/>
        <v>97875</v>
      </c>
    </row>
    <row r="713" s="2" customFormat="1" ht="24.6" customHeight="1" spans="1:11">
      <c r="A713" s="26"/>
      <c r="B713" s="27"/>
      <c r="C713" s="27"/>
      <c r="D713" s="28"/>
      <c r="E713" s="29"/>
      <c r="F713" s="30"/>
      <c r="G713" s="24"/>
      <c r="H713" s="25"/>
      <c r="I713" s="38"/>
      <c r="J713" s="37"/>
      <c r="K713" s="24"/>
    </row>
    <row r="714" s="2" customFormat="1" ht="24.6" customHeight="1" spans="1:11">
      <c r="A714" s="26"/>
      <c r="B714" s="27" t="s">
        <v>38</v>
      </c>
      <c r="C714" s="27"/>
      <c r="D714" s="28"/>
      <c r="E714" s="29"/>
      <c r="F714" s="30"/>
      <c r="G714" s="24"/>
      <c r="H714" s="25"/>
      <c r="I714" s="38"/>
      <c r="J714" s="37"/>
      <c r="K714" s="24">
        <f>SUM(K685:K713)</f>
        <v>265210.5</v>
      </c>
    </row>
    <row r="715" customHeight="1" spans="1:11">
      <c r="A715" s="13" t="s">
        <v>154</v>
      </c>
      <c r="B715" s="13"/>
      <c r="C715" s="13"/>
      <c r="D715" s="13"/>
      <c r="E715" s="13"/>
      <c r="F715" s="13"/>
      <c r="G715" s="13"/>
      <c r="H715" s="13"/>
      <c r="I715" s="13"/>
      <c r="J715" s="13"/>
      <c r="K715" s="35">
        <f>K44+K136+K155+K160+K242+K282+K305+K369+K413+K456+K504+K554+K601+K619+K642+K683+K714</f>
        <v>7966648.5</v>
      </c>
    </row>
  </sheetData>
  <autoFilter ref="A2:K712">
    <extLst/>
  </autoFilter>
  <mergeCells count="463">
    <mergeCell ref="A1:K1"/>
    <mergeCell ref="A715:J715"/>
    <mergeCell ref="A4:A8"/>
    <mergeCell ref="A12:A13"/>
    <mergeCell ref="A17:A21"/>
    <mergeCell ref="A23:A27"/>
    <mergeCell ref="A29:A32"/>
    <mergeCell ref="A46:A50"/>
    <mergeCell ref="A54:A55"/>
    <mergeCell ref="A57:A61"/>
    <mergeCell ref="A71:A73"/>
    <mergeCell ref="A75:A77"/>
    <mergeCell ref="A79:A81"/>
    <mergeCell ref="A83:A87"/>
    <mergeCell ref="A89:A93"/>
    <mergeCell ref="A95:A99"/>
    <mergeCell ref="A103:A106"/>
    <mergeCell ref="A108:A111"/>
    <mergeCell ref="A113:A116"/>
    <mergeCell ref="A118:A124"/>
    <mergeCell ref="A138:A142"/>
    <mergeCell ref="A146:A150"/>
    <mergeCell ref="A152:A153"/>
    <mergeCell ref="A157:A158"/>
    <mergeCell ref="A162:A164"/>
    <mergeCell ref="A166:A167"/>
    <mergeCell ref="A169:A173"/>
    <mergeCell ref="A175:A181"/>
    <mergeCell ref="A183:A187"/>
    <mergeCell ref="A189:A193"/>
    <mergeCell ref="A195:A197"/>
    <mergeCell ref="A205:A207"/>
    <mergeCell ref="A211:A214"/>
    <mergeCell ref="A218:A221"/>
    <mergeCell ref="A223:A225"/>
    <mergeCell ref="A233:A234"/>
    <mergeCell ref="A244:A246"/>
    <mergeCell ref="A248:A249"/>
    <mergeCell ref="A277:A280"/>
    <mergeCell ref="A284:A285"/>
    <mergeCell ref="A311:A317"/>
    <mergeCell ref="A319:A322"/>
    <mergeCell ref="A328:A330"/>
    <mergeCell ref="A332:A336"/>
    <mergeCell ref="A340:A342"/>
    <mergeCell ref="A344:A345"/>
    <mergeCell ref="A347:A348"/>
    <mergeCell ref="A356:A359"/>
    <mergeCell ref="A375:A381"/>
    <mergeCell ref="A383:A386"/>
    <mergeCell ref="A392:A394"/>
    <mergeCell ref="A396:A400"/>
    <mergeCell ref="A404:A406"/>
    <mergeCell ref="A408:A411"/>
    <mergeCell ref="A419:A425"/>
    <mergeCell ref="A427:A430"/>
    <mergeCell ref="A436:A438"/>
    <mergeCell ref="A440:A442"/>
    <mergeCell ref="A444:A448"/>
    <mergeCell ref="A452:A454"/>
    <mergeCell ref="A462:A468"/>
    <mergeCell ref="A470:A473"/>
    <mergeCell ref="A479:A481"/>
    <mergeCell ref="A483:A485"/>
    <mergeCell ref="A487:A491"/>
    <mergeCell ref="A495:A497"/>
    <mergeCell ref="A499:A502"/>
    <mergeCell ref="A506:A507"/>
    <mergeCell ref="A509:A511"/>
    <mergeCell ref="A513:A514"/>
    <mergeCell ref="A526:A532"/>
    <mergeCell ref="A534:A536"/>
    <mergeCell ref="A542:A543"/>
    <mergeCell ref="A549:A552"/>
    <mergeCell ref="A560:A566"/>
    <mergeCell ref="A568:A571"/>
    <mergeCell ref="A577:A579"/>
    <mergeCell ref="A583:A585"/>
    <mergeCell ref="A589:A590"/>
    <mergeCell ref="A592:A593"/>
    <mergeCell ref="A603:A606"/>
    <mergeCell ref="A614:A615"/>
    <mergeCell ref="A621:A624"/>
    <mergeCell ref="A630:A636"/>
    <mergeCell ref="A638:A640"/>
    <mergeCell ref="A644:A647"/>
    <mergeCell ref="A655:A657"/>
    <mergeCell ref="A661:A667"/>
    <mergeCell ref="A669:A673"/>
    <mergeCell ref="A677:A679"/>
    <mergeCell ref="A685:A688"/>
    <mergeCell ref="A696:A698"/>
    <mergeCell ref="A702:A708"/>
    <mergeCell ref="B4:B8"/>
    <mergeCell ref="B12:B13"/>
    <mergeCell ref="B17:B21"/>
    <mergeCell ref="B23:B27"/>
    <mergeCell ref="B29:B32"/>
    <mergeCell ref="B46:B50"/>
    <mergeCell ref="B54:B55"/>
    <mergeCell ref="B57:B61"/>
    <mergeCell ref="B71:B73"/>
    <mergeCell ref="B75:B77"/>
    <mergeCell ref="B79:B81"/>
    <mergeCell ref="B83:B87"/>
    <mergeCell ref="B89:B93"/>
    <mergeCell ref="B95:B99"/>
    <mergeCell ref="B103:B106"/>
    <mergeCell ref="B108:B111"/>
    <mergeCell ref="B113:B116"/>
    <mergeCell ref="B118:B124"/>
    <mergeCell ref="B138:B142"/>
    <mergeCell ref="B146:B150"/>
    <mergeCell ref="B152:B153"/>
    <mergeCell ref="B157:B158"/>
    <mergeCell ref="B162:B164"/>
    <mergeCell ref="B166:B167"/>
    <mergeCell ref="B169:B173"/>
    <mergeCell ref="B175:B181"/>
    <mergeCell ref="B183:B187"/>
    <mergeCell ref="B189:B193"/>
    <mergeCell ref="B195:B197"/>
    <mergeCell ref="B205:B207"/>
    <mergeCell ref="B211:B214"/>
    <mergeCell ref="B218:B221"/>
    <mergeCell ref="B223:B225"/>
    <mergeCell ref="B233:B234"/>
    <mergeCell ref="B244:B246"/>
    <mergeCell ref="B248:B249"/>
    <mergeCell ref="B277:B280"/>
    <mergeCell ref="B284:B285"/>
    <mergeCell ref="B311:B317"/>
    <mergeCell ref="B319:B322"/>
    <mergeCell ref="B328:B330"/>
    <mergeCell ref="B332:B336"/>
    <mergeCell ref="B340:B342"/>
    <mergeCell ref="B344:B345"/>
    <mergeCell ref="B347:B348"/>
    <mergeCell ref="B356:B359"/>
    <mergeCell ref="B375:B381"/>
    <mergeCell ref="B383:B386"/>
    <mergeCell ref="B392:B394"/>
    <mergeCell ref="B396:B400"/>
    <mergeCell ref="B404:B406"/>
    <mergeCell ref="B408:B411"/>
    <mergeCell ref="B419:B425"/>
    <mergeCell ref="B427:B430"/>
    <mergeCell ref="B436:B438"/>
    <mergeCell ref="B440:B442"/>
    <mergeCell ref="B444:B448"/>
    <mergeCell ref="B452:B454"/>
    <mergeCell ref="B462:B468"/>
    <mergeCell ref="B470:B473"/>
    <mergeCell ref="B479:B481"/>
    <mergeCell ref="B483:B485"/>
    <mergeCell ref="B487:B491"/>
    <mergeCell ref="B495:B497"/>
    <mergeCell ref="B499:B502"/>
    <mergeCell ref="B506:B507"/>
    <mergeCell ref="B509:B511"/>
    <mergeCell ref="B513:B514"/>
    <mergeCell ref="B526:B532"/>
    <mergeCell ref="B534:B536"/>
    <mergeCell ref="B542:B543"/>
    <mergeCell ref="B549:B552"/>
    <mergeCell ref="B560:B566"/>
    <mergeCell ref="B568:B571"/>
    <mergeCell ref="B577:B579"/>
    <mergeCell ref="B583:B585"/>
    <mergeCell ref="B589:B590"/>
    <mergeCell ref="B592:B593"/>
    <mergeCell ref="B603:B606"/>
    <mergeCell ref="B614:B615"/>
    <mergeCell ref="B621:B624"/>
    <mergeCell ref="B630:B636"/>
    <mergeCell ref="B638:B640"/>
    <mergeCell ref="B644:B647"/>
    <mergeCell ref="B655:B657"/>
    <mergeCell ref="B661:B667"/>
    <mergeCell ref="B669:B673"/>
    <mergeCell ref="B677:B679"/>
    <mergeCell ref="B685:B688"/>
    <mergeCell ref="B696:B698"/>
    <mergeCell ref="B702:B708"/>
    <mergeCell ref="C4:C8"/>
    <mergeCell ref="C12:C13"/>
    <mergeCell ref="C17:C21"/>
    <mergeCell ref="C23:C27"/>
    <mergeCell ref="C29:C32"/>
    <mergeCell ref="C46:C50"/>
    <mergeCell ref="C54:C55"/>
    <mergeCell ref="C57:C61"/>
    <mergeCell ref="C71:C73"/>
    <mergeCell ref="C75:C77"/>
    <mergeCell ref="C79:C81"/>
    <mergeCell ref="C83:C87"/>
    <mergeCell ref="C89:C93"/>
    <mergeCell ref="C95:C99"/>
    <mergeCell ref="C103:C106"/>
    <mergeCell ref="C108:C111"/>
    <mergeCell ref="C113:C116"/>
    <mergeCell ref="C118:C124"/>
    <mergeCell ref="C138:C142"/>
    <mergeCell ref="C146:C150"/>
    <mergeCell ref="C152:C153"/>
    <mergeCell ref="C157:C158"/>
    <mergeCell ref="C162:C164"/>
    <mergeCell ref="C166:C167"/>
    <mergeCell ref="C169:C173"/>
    <mergeCell ref="C175:C181"/>
    <mergeCell ref="C183:C187"/>
    <mergeCell ref="C189:C193"/>
    <mergeCell ref="C195:C197"/>
    <mergeCell ref="C205:C207"/>
    <mergeCell ref="C211:C214"/>
    <mergeCell ref="C218:C221"/>
    <mergeCell ref="C223:C225"/>
    <mergeCell ref="C233:C234"/>
    <mergeCell ref="C244:C246"/>
    <mergeCell ref="C248:C249"/>
    <mergeCell ref="C277:C280"/>
    <mergeCell ref="C284:C285"/>
    <mergeCell ref="C311:C317"/>
    <mergeCell ref="C319:C322"/>
    <mergeCell ref="C328:C330"/>
    <mergeCell ref="C332:C336"/>
    <mergeCell ref="C340:C342"/>
    <mergeCell ref="C344:C345"/>
    <mergeCell ref="C347:C348"/>
    <mergeCell ref="C356:C359"/>
    <mergeCell ref="C375:C381"/>
    <mergeCell ref="C383:C386"/>
    <mergeCell ref="C392:C394"/>
    <mergeCell ref="C396:C400"/>
    <mergeCell ref="C404:C406"/>
    <mergeCell ref="C408:C411"/>
    <mergeCell ref="C419:C425"/>
    <mergeCell ref="C427:C430"/>
    <mergeCell ref="C436:C438"/>
    <mergeCell ref="C440:C442"/>
    <mergeCell ref="C444:C448"/>
    <mergeCell ref="C452:C454"/>
    <mergeCell ref="C462:C468"/>
    <mergeCell ref="C470:C473"/>
    <mergeCell ref="C479:C481"/>
    <mergeCell ref="C483:C485"/>
    <mergeCell ref="C487:C491"/>
    <mergeCell ref="C495:C497"/>
    <mergeCell ref="C499:C502"/>
    <mergeCell ref="C506:C507"/>
    <mergeCell ref="C509:C511"/>
    <mergeCell ref="C513:C514"/>
    <mergeCell ref="C526:C532"/>
    <mergeCell ref="C534:C536"/>
    <mergeCell ref="C542:C543"/>
    <mergeCell ref="C549:C552"/>
    <mergeCell ref="C560:C566"/>
    <mergeCell ref="C568:C571"/>
    <mergeCell ref="C577:C579"/>
    <mergeCell ref="C583:C585"/>
    <mergeCell ref="C589:C590"/>
    <mergeCell ref="C592:C593"/>
    <mergeCell ref="C603:C606"/>
    <mergeCell ref="C614:C615"/>
    <mergeCell ref="C621:C624"/>
    <mergeCell ref="C630:C636"/>
    <mergeCell ref="C638:C640"/>
    <mergeCell ref="C644:C647"/>
    <mergeCell ref="C655:C657"/>
    <mergeCell ref="C661:C667"/>
    <mergeCell ref="C669:C673"/>
    <mergeCell ref="C677:C679"/>
    <mergeCell ref="C685:C688"/>
    <mergeCell ref="C696:C698"/>
    <mergeCell ref="C702:C708"/>
    <mergeCell ref="D4:D8"/>
    <mergeCell ref="D12:D13"/>
    <mergeCell ref="D15:D16"/>
    <mergeCell ref="D17:D21"/>
    <mergeCell ref="D23:D27"/>
    <mergeCell ref="D29:D32"/>
    <mergeCell ref="D46:D50"/>
    <mergeCell ref="D54:D55"/>
    <mergeCell ref="D57:D61"/>
    <mergeCell ref="D71:D73"/>
    <mergeCell ref="D75:D77"/>
    <mergeCell ref="D79:D81"/>
    <mergeCell ref="D83:D87"/>
    <mergeCell ref="D89:D93"/>
    <mergeCell ref="D95:D99"/>
    <mergeCell ref="D103:D106"/>
    <mergeCell ref="D108:D111"/>
    <mergeCell ref="D113:D116"/>
    <mergeCell ref="D118:D124"/>
    <mergeCell ref="D138:D142"/>
    <mergeCell ref="D146:D150"/>
    <mergeCell ref="D152:D153"/>
    <mergeCell ref="D157:D158"/>
    <mergeCell ref="D162:D164"/>
    <mergeCell ref="D166:D167"/>
    <mergeCell ref="D169:D173"/>
    <mergeCell ref="D175:D181"/>
    <mergeCell ref="D183:D187"/>
    <mergeCell ref="D189:D193"/>
    <mergeCell ref="D195:D197"/>
    <mergeCell ref="D205:D207"/>
    <mergeCell ref="D211:D214"/>
    <mergeCell ref="D218:D221"/>
    <mergeCell ref="D223:D225"/>
    <mergeCell ref="D233:D234"/>
    <mergeCell ref="D244:D246"/>
    <mergeCell ref="D248:D249"/>
    <mergeCell ref="D277:D280"/>
    <mergeCell ref="D284:D285"/>
    <mergeCell ref="D311:D317"/>
    <mergeCell ref="D319:D322"/>
    <mergeCell ref="D328:D330"/>
    <mergeCell ref="D332:D336"/>
    <mergeCell ref="D340:D342"/>
    <mergeCell ref="D344:D345"/>
    <mergeCell ref="D347:D348"/>
    <mergeCell ref="D356:D359"/>
    <mergeCell ref="D363:D364"/>
    <mergeCell ref="D365:D366"/>
    <mergeCell ref="D367:D368"/>
    <mergeCell ref="D375:D381"/>
    <mergeCell ref="D383:D386"/>
    <mergeCell ref="D392:D394"/>
    <mergeCell ref="D396:D400"/>
    <mergeCell ref="D404:D406"/>
    <mergeCell ref="D408:D411"/>
    <mergeCell ref="D419:D425"/>
    <mergeCell ref="D427:D430"/>
    <mergeCell ref="D436:D438"/>
    <mergeCell ref="D440:D442"/>
    <mergeCell ref="D444:D448"/>
    <mergeCell ref="D452:D454"/>
    <mergeCell ref="D462:D468"/>
    <mergeCell ref="D470:D473"/>
    <mergeCell ref="D479:D481"/>
    <mergeCell ref="D483:D485"/>
    <mergeCell ref="D487:D491"/>
    <mergeCell ref="D495:D497"/>
    <mergeCell ref="D499:D502"/>
    <mergeCell ref="D506:D507"/>
    <mergeCell ref="D509:D511"/>
    <mergeCell ref="D513:D514"/>
    <mergeCell ref="D526:D532"/>
    <mergeCell ref="D534:D536"/>
    <mergeCell ref="D542:D543"/>
    <mergeCell ref="D549:D552"/>
    <mergeCell ref="D560:D566"/>
    <mergeCell ref="D568:D571"/>
    <mergeCell ref="D577:D579"/>
    <mergeCell ref="D583:D585"/>
    <mergeCell ref="D589:D590"/>
    <mergeCell ref="D592:D593"/>
    <mergeCell ref="D603:D606"/>
    <mergeCell ref="D612:D613"/>
    <mergeCell ref="D621:D624"/>
    <mergeCell ref="D630:D636"/>
    <mergeCell ref="D638:D640"/>
    <mergeCell ref="D644:D647"/>
    <mergeCell ref="D655:D657"/>
    <mergeCell ref="D661:D667"/>
    <mergeCell ref="D669:D673"/>
    <mergeCell ref="D677:D679"/>
    <mergeCell ref="D685:D688"/>
    <mergeCell ref="D696:D698"/>
    <mergeCell ref="D702:D708"/>
    <mergeCell ref="I4:I8"/>
    <mergeCell ref="I12:I13"/>
    <mergeCell ref="I17:I21"/>
    <mergeCell ref="I23:I27"/>
    <mergeCell ref="I29:I32"/>
    <mergeCell ref="I46:I50"/>
    <mergeCell ref="I54:I55"/>
    <mergeCell ref="I57:I61"/>
    <mergeCell ref="I71:I73"/>
    <mergeCell ref="I75:I77"/>
    <mergeCell ref="I79:I81"/>
    <mergeCell ref="I83:I87"/>
    <mergeCell ref="I89:I93"/>
    <mergeCell ref="I95:I99"/>
    <mergeCell ref="I103:I106"/>
    <mergeCell ref="I108:I111"/>
    <mergeCell ref="I113:I116"/>
    <mergeCell ref="I118:I124"/>
    <mergeCell ref="I138:I142"/>
    <mergeCell ref="I146:I150"/>
    <mergeCell ref="I152:I153"/>
    <mergeCell ref="I157:I158"/>
    <mergeCell ref="I162:I164"/>
    <mergeCell ref="I166:I167"/>
    <mergeCell ref="I169:I173"/>
    <mergeCell ref="I175:I181"/>
    <mergeCell ref="I183:I187"/>
    <mergeCell ref="I189:I193"/>
    <mergeCell ref="I195:I197"/>
    <mergeCell ref="I205:I207"/>
    <mergeCell ref="I211:I214"/>
    <mergeCell ref="I218:I221"/>
    <mergeCell ref="I223:I225"/>
    <mergeCell ref="I233:I234"/>
    <mergeCell ref="I244:I246"/>
    <mergeCell ref="I248:I249"/>
    <mergeCell ref="I277:I280"/>
    <mergeCell ref="I284:I285"/>
    <mergeCell ref="I311:I317"/>
    <mergeCell ref="I319:I322"/>
    <mergeCell ref="I328:I330"/>
    <mergeCell ref="I332:I336"/>
    <mergeCell ref="I340:I342"/>
    <mergeCell ref="I344:I345"/>
    <mergeCell ref="I347:I348"/>
    <mergeCell ref="I356:I359"/>
    <mergeCell ref="I375:I381"/>
    <mergeCell ref="I383:I386"/>
    <mergeCell ref="I392:I394"/>
    <mergeCell ref="I396:I400"/>
    <mergeCell ref="I404:I406"/>
    <mergeCell ref="I408:I411"/>
    <mergeCell ref="I419:I425"/>
    <mergeCell ref="I427:I430"/>
    <mergeCell ref="I436:I438"/>
    <mergeCell ref="I440:I442"/>
    <mergeCell ref="I444:I448"/>
    <mergeCell ref="I452:I454"/>
    <mergeCell ref="I462:I468"/>
    <mergeCell ref="I470:I473"/>
    <mergeCell ref="I479:I481"/>
    <mergeCell ref="I483:I485"/>
    <mergeCell ref="I487:I491"/>
    <mergeCell ref="I495:I497"/>
    <mergeCell ref="I499:I502"/>
    <mergeCell ref="I506:I507"/>
    <mergeCell ref="I509:I511"/>
    <mergeCell ref="I513:I514"/>
    <mergeCell ref="I526:I532"/>
    <mergeCell ref="I534:I536"/>
    <mergeCell ref="I542:I543"/>
    <mergeCell ref="I549:I552"/>
    <mergeCell ref="I560:I566"/>
    <mergeCell ref="I568:I571"/>
    <mergeCell ref="I577:I579"/>
    <mergeCell ref="I583:I585"/>
    <mergeCell ref="I589:I590"/>
    <mergeCell ref="I592:I593"/>
    <mergeCell ref="I603:I606"/>
    <mergeCell ref="I614:I615"/>
    <mergeCell ref="I621:I624"/>
    <mergeCell ref="I630:I636"/>
    <mergeCell ref="I638:I640"/>
    <mergeCell ref="I644:I647"/>
    <mergeCell ref="I655:I657"/>
    <mergeCell ref="I661:I667"/>
    <mergeCell ref="I669:I673"/>
    <mergeCell ref="I677:I679"/>
    <mergeCell ref="I685:I688"/>
    <mergeCell ref="I696:I698"/>
    <mergeCell ref="I702:I708"/>
    <mergeCell ref="J2:J3"/>
    <mergeCell ref="K2:K3"/>
  </mergeCells>
  <printOptions horizontalCentered="1"/>
  <pageMargins left="0.393055555555556" right="0.393055555555556" top="0.590277777777778" bottom="0.590277777777778" header="0" footer="0"/>
  <pageSetup paperSize="9" scale="54" orientation="landscape"/>
  <headerFooter scaleWithDoc="0">
    <oddFooter>&amp;C第 &amp;P 页，共 &amp;N 页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2016-05-19T08:42:00Z</dcterms:created>
  <cp:lastPrinted>2022-10-09T05:51:00Z</cp:lastPrinted>
  <dcterms:modified xsi:type="dcterms:W3CDTF">2024-08-14T11:48:40Z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2248BA77E60945B58DCBB40CC427B104_13</vt:lpwstr>
  </property>
  <property fmtid="{D5CDD505-2E9C-101B-9397-08002B2CF9AE}" pid="4" name="KSOReadingLayout">
    <vt:bool>true</vt:bool>
  </property>
</Properties>
</file>