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改电学校面积2024 (2)" sheetId="1" r:id="rId1"/>
  </sheets>
  <definedNames>
    <definedName name="_xlnm._FilterDatabase" localSheetId="0" hidden="1">'改电学校面积2024 (2)'!$A$2:$E$13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<sst xmlns="http://schemas.openxmlformats.org/spreadsheetml/2006/main" count="27" uniqueCount="27">
  <si>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2024年改电学校面积</t>
  </si>
  <si>
    <t>序号</t>
  </si>
  <si>
    <t>学校</t>
  </si>
  <si>
    <t>取暖面积总计</t>
  </si>
  <si>
    <t>取暖面积说明（平方米）</t>
  </si>
  <si>
    <t>备注</t>
  </si>
  <si>
    <t>六户小学</t>
  </si>
  <si>
    <t>综合楼2040，教学楼2630，宿舍楼2973，餐厅1047，新建宿舍楼860，周转房700，水冲厕所189，幼儿园1586。新建综合楼1100</t>
  </si>
  <si>
    <t>九龙小学</t>
  </si>
  <si>
    <t>教学楼2869，餐厅418，宿舍451，后建综合楼1305，新建宿舍463，周转房525,门卫50，水冲厕所195，幼儿园1090</t>
  </si>
  <si>
    <t>水泉小学</t>
  </si>
  <si>
    <r>
      <rPr>
        <sz val="10"/>
        <rFont val="宋体"/>
        <charset val="134"/>
      </rPr>
      <t>学生宿舍、餐厅39</t>
    </r>
    <r>
      <rPr>
        <sz val="10"/>
        <rFont val="宋体"/>
        <charset val="134"/>
      </rPr>
      <t>9</t>
    </r>
    <r>
      <rPr>
        <sz val="10"/>
        <rFont val="宋体"/>
        <charset val="134"/>
      </rPr>
      <t>0，综合楼4800，水冲厕所220，幼儿园1114，多功能教室</t>
    </r>
    <r>
      <rPr>
        <sz val="10"/>
        <rFont val="宋体"/>
        <charset val="134"/>
      </rPr>
      <t>525（新增）</t>
    </r>
  </si>
  <si>
    <t>太和学校</t>
  </si>
  <si>
    <t>教学楼4383，餐厅1200，周转房553，新旧宿舍3804，综合楼1400，水冲厕所130（新增）</t>
  </si>
  <si>
    <t>溪柳小学</t>
  </si>
  <si>
    <t>教学楼2607，新建餐厅300，幼儿园909，水冲厕所160，综合楼1734，门卫50（新增）</t>
  </si>
  <si>
    <t>宝石小学</t>
  </si>
  <si>
    <t>2009年建综合楼2120，,2011年建教学楼1010，宿舍楼3260，餐厅1100，,旧教学楼1800.周转房600，2017年新建综合楼2879，新建厨房230，淋浴、水冲厕所300，门卫60，幼儿园1200</t>
  </si>
  <si>
    <t>永安小学</t>
  </si>
  <si>
    <t>教学楼2202，女宿舍楼1200，餐厅493，新建男宿舍、餐厅1490，综合楼1776，门卫60，幼儿园909，教师周转房、淋浴室、水冲厕所880。</t>
  </si>
  <si>
    <t>太东小学</t>
  </si>
  <si>
    <t>综合楼2262，新建宿舍楼1300，综合教室（平房）300，学生休息室（平房）300食堂，平房300，餐厅474，门卫房46.5，2023-2024年新增周转房1575</t>
  </si>
  <si>
    <t>第五中学</t>
  </si>
  <si>
    <t>新建综合楼4562，宿舍楼2000，餐厅1046，教学楼2480，综合楼1518，建综合楼3761，前楼办公楼（新建综合楼）水冲厕所400平，教学楼水冲厕所200平</t>
  </si>
  <si>
    <t>南厢小学</t>
  </si>
  <si>
    <t>教学楼3834，宿舍楼2245，餐厅767，门卫96，综合楼3110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</si>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</sst>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/>
    <xf numFmtId="0" fontId="4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zoomScaleSheetLayoutView="60" workbookViewId="0">
      <pane xSplit="2" ySplit="2" topLeftCell="C5" activePane="bottomRight" state="frozen"/>
      <selection/>
      <selection pane="topRight"/>
      <selection pane="bottomLeft"/>
      <selection pane="bottomRight" activeCell="E9" sqref="E9"/>
    </sheetView>
  </sheetViews>
  <sheetFormatPr defaultColWidth="9" defaultRowHeight="15.6" outlineLevelCol="4"/>
  <cols>
    <col min="1" max="1" width="5" customWidth="1"/>
    <col min="2" max="2" width="14.5833333333333" customWidth="1"/>
    <col min="3" max="3" width="13.0833333333333" customWidth="1"/>
    <col min="4" max="4" width="73.5" customWidth="1"/>
    <col min="5" max="5" width="56.25" customWidth="1"/>
  </cols>
  <sheetData>
    <row r="1" ht="29.25" customHeight="1" spans="1:5">
      <c r="A1" s="1" t="s">
        <v>0</v>
      </c>
      <c r="B1" s="1"/>
      <c r="C1" s="1"/>
      <c r="D1" s="1"/>
      <c r="E1" s="1"/>
    </row>
    <row r="2" ht="22.5" customHeight="1" spans="1:5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</row>
    <row r="3" ht="32" customHeight="1" spans="1:5">
      <c r="A3" s="4">
        <v>1</v>
      </c>
      <c r="B3" s="4" t="s">
        <v>6</v>
      </c>
      <c r="C3" s="5">
        <f>2040+2630+2973+1047+860+700+189+1586+1100</f>
        <v>13125</v>
      </c>
      <c r="D3" s="6" t="s">
        <v>7</v>
      </c>
      <c r="E3" s="5"/>
    </row>
    <row r="4" ht="33" customHeight="1" spans="1:5">
      <c r="A4" s="4">
        <v>2</v>
      </c>
      <c r="B4" s="4" t="s">
        <v>8</v>
      </c>
      <c r="C4" s="5">
        <f>2869+418+451+1305+463+525+50+195+1090</f>
        <v>7366</v>
      </c>
      <c r="D4" s="6" t="s">
        <v>9</v>
      </c>
      <c r="E4" s="5"/>
    </row>
    <row r="5" ht="30" customHeight="1" spans="1:5">
      <c r="A5" s="4">
        <v>3</v>
      </c>
      <c r="B5" s="4" t="s">
        <v>10</v>
      </c>
      <c r="C5" s="5">
        <f>3990+4800+220+1114+525</f>
        <v>10649</v>
      </c>
      <c r="D5" s="6" t="s">
        <v>11</v>
      </c>
      <c r="E5" s="5"/>
    </row>
    <row r="6" ht="25.15" customHeight="1" spans="1:5">
      <c r="A6" s="4">
        <v>4</v>
      </c>
      <c r="B6" s="4" t="s">
        <v>12</v>
      </c>
      <c r="C6" s="5">
        <f>4383+1200+553+3804+1400+130</f>
        <v>11470</v>
      </c>
      <c r="D6" s="6" t="s">
        <v>13</v>
      </c>
      <c r="E6" s="5"/>
    </row>
    <row r="7" ht="20.15" customHeight="1" spans="1:5">
      <c r="A7" s="4">
        <v>5</v>
      </c>
      <c r="B7" s="4" t="s">
        <v>14</v>
      </c>
      <c r="C7" s="5">
        <f>2607+300+909+160+1734+50</f>
        <v>5760</v>
      </c>
      <c r="D7" s="6" t="s">
        <v>15</v>
      </c>
      <c r="E7" s="5"/>
    </row>
    <row r="8" ht="55.5" customHeight="1" spans="1:5">
      <c r="A8" s="4">
        <v>6</v>
      </c>
      <c r="B8" s="4" t="s">
        <v>16</v>
      </c>
      <c r="C8" s="5">
        <f>2120+1010+3260+1100+1800+600+2879+230+300+60+1200</f>
        <v>14559</v>
      </c>
      <c r="D8" s="6" t="s">
        <v>17</v>
      </c>
      <c r="E8" s="5"/>
    </row>
    <row r="9" ht="82" customHeight="1" spans="1:5">
      <c r="A9" s="4">
        <v>7</v>
      </c>
      <c r="B9" s="4" t="s">
        <v>18</v>
      </c>
      <c r="C9" s="5">
        <f>2202+1200+493+1490+1776+60+909+880</f>
        <v>9010</v>
      </c>
      <c r="D9" s="6" t="s">
        <v>19</v>
      </c>
      <c r="E9" s="7"/>
    </row>
    <row r="10" ht="37" customHeight="1" spans="1:5">
      <c r="A10" s="4">
        <v>8</v>
      </c>
      <c r="B10" s="4" t="s">
        <v>20</v>
      </c>
      <c r="C10" s="5">
        <f>2262+1300+300+300+300+474+46.5+1575</f>
        <v>6557.5</v>
      </c>
      <c r="D10" s="6" t="s">
        <v>21</v>
      </c>
      <c r="E10" s="5"/>
    </row>
    <row r="11" ht="37" customHeight="1" spans="1:5">
      <c r="A11" s="4">
        <v>9</v>
      </c>
      <c r="B11" s="4" t="s">
        <v>22</v>
      </c>
      <c r="C11" s="5">
        <f>4562+2000+1046+2480+1518+3761+400+200</f>
        <v>15967</v>
      </c>
      <c r="D11" s="6" t="s">
        <v>23</v>
      </c>
      <c r="E11" s="5"/>
    </row>
    <row r="12" ht="74" customHeight="1" spans="1:5">
      <c r="A12" s="4">
        <v>10</v>
      </c>
      <c r="B12" s="4" t="s">
        <v>24</v>
      </c>
      <c r="C12" s="5">
        <f>3834+2245+767+96+3110</f>
        <v>10052</v>
      </c>
      <c r="D12" s="6" t="s">
        <v>25</v>
      </c>
      <c r="E12" s="7"/>
    </row>
    <row r="13" ht="19.5" customHeight="1" spans="1:5">
      <c r="A13" s="8"/>
      <c r="B13" s="4" t="s">
        <v>26</v>
      </c>
      <c r="C13" s="5">
        <f>SUM(C3:C12)</f>
        <v>104515.5</v>
      </c>
      <c r="D13" s="6"/>
      <c r="E13" s="5"/>
    </row>
    <row r="15" ht="7" customHeight="1"/>
    <row r="17" spans="1:2">
      <c r="A17" s="9"/>
      <c r="B17" s="9"/>
    </row>
  </sheetData>
  <autoFilter xmlns:etc="http://www.wps.cn/officeDocument/2017/etCustomData" ref="A2:E13" etc:filterBottomFollowUsedRange="0">
    <extLst/>
  </autoFilter>
  <mergeCells count="1">
    <mergeCell ref="A1:E1"/>
  </mergeCells>
  <pageMargins left="0.53" right="0.24" top="0.17" bottom="0.16" header="0.17" footer="0.16"/>
  <pageSetup paperSize="9" orientation="landscape" horizontalDpi="180" verticalDpi="18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改电学校面积2024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念</dc:creator>
  <cp:lastModifiedBy></cp:lastModifiedBy>
  <dcterms:created xsi:type="dcterms:W3CDTF">2024-08-30T09:04:00Z</dcterms:created>
  <dcterms:modified xsi:type="dcterms:W3CDTF">2024-09-22T03:19:57Z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3581B1B728174340BF488786AFB1FD37_13</vt:lpwstr>
  </property>
  <property fmtid="{D5CDD505-2E9C-101B-9397-08002B2CF9AE}" pid="3" name="KSOProductBuildVer">
    <vt:lpwstr>2052-12.1.0.18276</vt:lpwstr>
  </property>
</Properties>
</file>