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45" windowHeight="17775" activeTab="5"/>
  </bookViews>
  <sheets>
    <sheet name="说明" sheetId="8" r:id="rId1"/>
    <sheet name="100章" sheetId="3" r:id="rId2"/>
    <sheet name="200章" sheetId="4" r:id="rId3"/>
    <sheet name="300章" sheetId="5" r:id="rId4"/>
    <sheet name="600章" sheetId="7" r:id="rId5"/>
    <sheet name="汇总表" sheetId="2" r:id="rId6"/>
  </sheets>
  <definedNames>
    <definedName name="_xlnm.Print_Titles" localSheetId="2">'200章'!$1:$4</definedName>
    <definedName name="_xlnm.Print_Titles" localSheetId="3">'300章'!$1:$4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<sst xmlns="http://schemas.openxmlformats.org/spreadsheetml/2006/main" count="191" uniqueCount="127">
  <si>
    <t>第五章  工程量清单</t>
  </si>
  <si>
    <t>1.工程量清单说明</t>
  </si>
  <si>
    <t xml:space="preserve">  1.1 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</si>
  <si>
    <t xml:space="preserve">  1.2 本工程量清单应与招标文件中的投标人须知、通用合同条款、专用合同条款、工程量清单计量规则、技术规范及图纸等一起阅读和理解。</t>
  </si>
  <si>
    <t xml:space="preserve">  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 15.4款的规定，按监理人确定的单价或总额价计算支付额。</t>
  </si>
  <si>
    <t xml:space="preserve">  1.4 工程量清单各章是按第八章“工程量清单计量规则”、第七章“技术规范”的相应章次编号的，因此，工程量清单中各章的工程子目的范围与计量等应与“工程量清单计量规则” “技术规范”相应章节的范围、计量与支付条款结合起来理解或解释。</t>
  </si>
  <si>
    <t xml:space="preserve">  1.5 对作业和材料的一般说明或规定，未重复写入工程量清单内，在给工程量清单各子目标价前，应参阅第七章“技术规范”的有关内容。</t>
  </si>
  <si>
    <t xml:space="preserve">  1.6 工程量清单中所列工程量的变动，丝毫不会降低或影响合同条款的效力，也不免除承包人按规定的标准进行施工和修复缺陷的责任。</t>
  </si>
  <si>
    <t xml:space="preserve">  1.7 图纸中所列的工程数量表及数量汇总表仅是提供资料，不是工程量清单的外延。当图纸与工程量清单所列数量不一致时，以工程量清单所列数量作为报价的依据。</t>
  </si>
  <si>
    <t>2.投标报价的说明</t>
  </si>
  <si>
    <t xml:space="preserve">  2.1 工程量清单中的每一子目须填入单价或价格，且只允许有一个报价。</t>
  </si>
  <si>
    <t xml:space="preserve">  2.2 除非合同另有规定，工程量清单中有标价的单价和总额价均已包括了为实施和完成合同工程所需的劳务、材料、机械、质检（自检）、安装、缺陷修复、管理、保险、税费、利润等费用，以及合同明示或暗示的所有责任、义务和一般风险。</t>
  </si>
  <si>
    <t xml:space="preserve">  2.3 工程量清单中投标人没有填入单价或价格的子目，其费用视为已分摊在工程量清单中其他相关子目的单价或价格之中。承包人必须按监理人指令完成工程量清单中未填入单价或价格的子目，但不能得到结算与支付</t>
  </si>
  <si>
    <t xml:space="preserve">  2.4 符合合同条款规定的全部费用应认为已被计入有标价的工程量清单所列各子目之中，未列子目不予计量的工作，其费用应视为已分摊在本合同工程的有关子目的单价或总额价之中。</t>
  </si>
  <si>
    <t xml:space="preserve">  2.5 承包人用于本合同工程的各类装备的提供、运输、维护、拆卸、拼装等支付的费用，已包括在工程量清单的单价与总额价之中。</t>
  </si>
  <si>
    <t xml:space="preserve">  2.6工程量清单中各项金额均以人民币（元）结算。</t>
  </si>
  <si>
    <t xml:space="preserve">  2.7暂列金额（不含计日工总额）的数量及拟用子目的说明： 不计。</t>
  </si>
  <si>
    <t>3.计日工说明:无。</t>
  </si>
  <si>
    <t>4.其它说明</t>
  </si>
  <si>
    <t>工程量清单</t>
  </si>
  <si>
    <t>项目名称：大簸箕沟至西沟公路工程项目</t>
  </si>
  <si>
    <t>货币单位: 人民币 元</t>
  </si>
  <si>
    <t>清单 第100章  总则</t>
  </si>
  <si>
    <t>子目号</t>
  </si>
  <si>
    <t>子  目  名  称</t>
  </si>
  <si>
    <t>单位</t>
  </si>
  <si>
    <t>数量</t>
  </si>
  <si>
    <t>单价</t>
  </si>
  <si>
    <t>合价</t>
  </si>
  <si>
    <t>101</t>
  </si>
  <si>
    <t>通则</t>
  </si>
  <si>
    <t>101-1</t>
  </si>
  <si>
    <t>保险费</t>
  </si>
  <si>
    <t>-a</t>
  </si>
  <si>
    <t>工程保险费</t>
  </si>
  <si>
    <t>总额</t>
  </si>
  <si>
    <t>102</t>
  </si>
  <si>
    <t>工程管理</t>
  </si>
  <si>
    <t>102-3</t>
  </si>
  <si>
    <t>安全生产费</t>
  </si>
  <si>
    <t>清单  第 100 章合计   人民币</t>
  </si>
  <si>
    <t>清单 第200章  路基</t>
  </si>
  <si>
    <t>203</t>
  </si>
  <si>
    <t>挖方路基</t>
  </si>
  <si>
    <t>203-1</t>
  </si>
  <si>
    <t>路基挖方</t>
  </si>
  <si>
    <t>挖土方</t>
  </si>
  <si>
    <t>m3</t>
  </si>
  <si>
    <t>清单  第 200 章合计   人民币</t>
  </si>
  <si>
    <t>清单 第300章  路面</t>
  </si>
  <si>
    <t>302</t>
  </si>
  <si>
    <t>垫层</t>
  </si>
  <si>
    <t>302-2</t>
  </si>
  <si>
    <t>砂砾垫层</t>
  </si>
  <si>
    <t>15cm碎石土垫层</t>
  </si>
  <si>
    <t>m2</t>
  </si>
  <si>
    <t>-b</t>
  </si>
  <si>
    <t>10cm砂砾找平层</t>
  </si>
  <si>
    <t>基层</t>
  </si>
  <si>
    <t>306-1</t>
  </si>
  <si>
    <t>碎石土基层</t>
  </si>
  <si>
    <t>15cm碎石土基层</t>
  </si>
  <si>
    <t>水泥混凝土面板</t>
  </si>
  <si>
    <t>312-1</t>
  </si>
  <si>
    <t>18cm厚混凝土面层（含填缝材料）</t>
  </si>
  <si>
    <t>312-2</t>
  </si>
  <si>
    <t>钢筋</t>
  </si>
  <si>
    <t>光圆钢筋（HPB235、HPB300）-传力杆</t>
  </si>
  <si>
    <t>kg</t>
  </si>
  <si>
    <t>光圆钢筋（HPB235、HPB300）</t>
  </si>
  <si>
    <t>路肩培土、中央分隔带回填土、土路肩加固及路缘石</t>
  </si>
  <si>
    <t>313-1</t>
  </si>
  <si>
    <t>路肩培土</t>
  </si>
  <si>
    <t>33cm碎石土路肩</t>
  </si>
  <si>
    <t>33cm碎石土路肩（错车道）</t>
  </si>
  <si>
    <t>清单  第 300 章合计   人民币</t>
  </si>
  <si>
    <t>清单 第600章  安全设施及预埋管线</t>
  </si>
  <si>
    <t>604</t>
  </si>
  <si>
    <t>道路交通标志</t>
  </si>
  <si>
    <t>604-1</t>
  </si>
  <si>
    <t>单柱式交通标志</t>
  </si>
  <si>
    <t>三角形（A=90）</t>
  </si>
  <si>
    <t>个</t>
  </si>
  <si>
    <t>八边形（80+80*50）</t>
  </si>
  <si>
    <t>-c</t>
  </si>
  <si>
    <t>矩形（90+90*40）</t>
  </si>
  <si>
    <t>604-2</t>
  </si>
  <si>
    <t>双柱式交通标志</t>
  </si>
  <si>
    <t>矩形（160*120）</t>
  </si>
  <si>
    <t>604-8</t>
  </si>
  <si>
    <t>里程碑</t>
  </si>
  <si>
    <t>604-10</t>
  </si>
  <si>
    <t>百米桩</t>
  </si>
  <si>
    <t>605</t>
  </si>
  <si>
    <t>道路交通标线</t>
  </si>
  <si>
    <t>605-5</t>
  </si>
  <si>
    <t>道口标柱</t>
  </si>
  <si>
    <t>605-8</t>
  </si>
  <si>
    <t>减速带</t>
  </si>
  <si>
    <t>橡胶减速带</t>
  </si>
  <si>
    <t>m</t>
  </si>
  <si>
    <t>清单  第 600 章合计   人民币</t>
  </si>
  <si>
    <t>投标报价汇总表</t>
  </si>
  <si>
    <t>序  号</t>
  </si>
  <si>
    <t>章  次</t>
  </si>
  <si>
    <t>科  目  名  称</t>
  </si>
  <si>
    <t>金额(元)</t>
  </si>
  <si>
    <t>1</t>
  </si>
  <si>
    <t>100</t>
  </si>
  <si>
    <t>2</t>
  </si>
  <si>
    <t>200</t>
  </si>
  <si>
    <t>3</t>
  </si>
  <si>
    <t>300</t>
  </si>
  <si>
    <t>4</t>
  </si>
  <si>
    <t>600</t>
  </si>
  <si>
    <t>5</t>
  </si>
  <si>
    <t>第100章至600章清单合计</t>
  </si>
  <si>
    <t>6</t>
  </si>
  <si>
    <t>已包含在清单合计中的材料、工程设备、专业工程暂估价合计</t>
  </si>
  <si>
    <t>7</t>
  </si>
  <si>
    <t>清单合计减去材料、工程设备、专业工程暂估价
合计(即5-6)=7</t>
  </si>
  <si>
    <t>8</t>
  </si>
  <si>
    <t>计日工合计</t>
  </si>
  <si>
    <t>9</t>
  </si>
  <si>
    <t>暂列金额(不含计日工总额)</t>
  </si>
  <si>
    <t>10</t>
  </si>
  <si>
    <t>投标报价(5+8+9)=10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</si>
</sst>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00000_ ;_ * \-#,##0.0000000_ ;_ * &quot;-&quot;???????_ ;_ @_ "/>
  </numFmts>
  <fonts count="33">
    <font>
      <sz val="12"/>
      <color indexed="8"/>
      <name val="宋体"/>
      <charset val="134"/>
    </font>
    <font>
      <b/>
      <sz val="20"/>
      <color indexed="8"/>
      <name val="smartSimSun"/>
      <charset val="134"/>
    </font>
    <font>
      <sz val="12"/>
      <color indexed="8"/>
      <name val="smartSimSun"/>
      <charset val="134"/>
    </font>
    <font>
      <sz val="11"/>
      <color indexed="8"/>
      <name val="smartSimSun"/>
      <charset val="134"/>
    </font>
    <font>
      <b/>
      <sz val="20"/>
      <color indexed="8"/>
      <name val="宋体"/>
      <charset val="134"/>
    </font>
    <font>
      <sz val="11"/>
      <color indexed="8"/>
      <name val="宋体"/>
      <charset val="134"/>
    </font>
    <font>
      <b/>
      <sz val="14"/>
      <name val="宋体"/>
      <charset val="134"/>
    </font>
    <font>
      <b/>
      <sz val="11"/>
      <name val="宋体"/>
      <charset val="134"/>
    </font>
    <font>
      <sz val="11"/>
      <name val="宋体"/>
      <charset val="134"/>
    </font>
    <font>
      <b/>
      <sz val="12"/>
      <color rgb="FF000000"/>
      <name val="宋体"/>
      <charset val="134"/>
    </font>
    <font>
      <sz val="12"/>
      <name val="宋体"/>
      <charset val="134"/>
      <scheme val="minor"/>
    </font>
    <font>
      <sz val="12"/>
      <color rgb="FF000000"/>
      <name val="宋体"/>
      <charset val="134"/>
    </font>
    <font>
      <sz val="11"/>
      <name val="华文中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4" borderId="8" applyNumberFormat="0" applyAlignment="0" applyProtection="0">
      <alignment vertical="center"/>
    </xf>
    <xf numFmtId="0" fontId="23" fillId="5" borderId="9" applyNumberFormat="0" applyAlignment="0" applyProtection="0">
      <alignment vertical="center"/>
    </xf>
    <xf numFmtId="0" fontId="24" fillId="5" borderId="8" applyNumberFormat="0" applyAlignment="0" applyProtection="0">
      <alignment vertical="center"/>
    </xf>
    <xf numFmtId="0" fontId="25" fillId="6"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34">
    <xf numFmtId="0" fontId="0" fillId="0" borderId="0" xfId="0" applyAlignment="1">
      <alignment horizontal="left" vertical="center" wrapText="1"/>
    </xf>
    <xf numFmtId="0" fontId="1" fillId="0" borderId="0" xfId="0" applyFont="1" applyAlignment="1">
      <alignment horizontal="center" vertical="center" shrinkToFit="1"/>
    </xf>
    <xf numFmtId="0" fontId="2" fillId="0" borderId="0" xfId="0" applyFont="1" applyAlignment="1">
      <alignment horizontal="left" vertical="center" shrinkToFit="1"/>
    </xf>
    <xf numFmtId="0" fontId="3" fillId="0" borderId="1" xfId="0" applyFont="1" applyBorder="1" applyAlignment="1">
      <alignment horizontal="center" vertical="center" shrinkToFit="1"/>
    </xf>
    <xf numFmtId="176" fontId="3" fillId="0" borderId="1"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0" fontId="3" fillId="0" borderId="1" xfId="0" applyFont="1" applyBorder="1" applyAlignment="1">
      <alignment horizontal="center" vertical="center" wrapText="1"/>
    </xf>
    <xf numFmtId="0" fontId="0" fillId="0" borderId="0" xfId="0" applyAlignment="1" applyProtection="1">
      <alignment horizontal="left"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shrinkToFit="1"/>
    </xf>
    <xf numFmtId="0" fontId="0" fillId="0" borderId="0" xfId="0" applyFont="1" applyAlignment="1" applyProtection="1">
      <alignment horizontal="left" vertical="center" shrinkToFit="1"/>
    </xf>
    <xf numFmtId="0" fontId="0"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left" vertical="center" shrinkToFit="1"/>
    </xf>
    <xf numFmtId="176" fontId="5" fillId="0" borderId="1" xfId="0" applyNumberFormat="1" applyFont="1" applyBorder="1" applyAlignment="1" applyProtection="1">
      <alignment horizontal="center" vertical="center" shrinkToFit="1"/>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0" fillId="0" borderId="0" xfId="0" applyFill="1" applyAlignment="1" applyProtection="1">
      <alignment horizontal="left" vertical="center" wrapText="1"/>
    </xf>
    <xf numFmtId="0" fontId="0" fillId="0" borderId="1"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5" fillId="0" borderId="1" xfId="0" applyFont="1" applyBorder="1" applyAlignment="1" applyProtection="1">
      <alignment horizontal="left" vertical="center" wrapText="1" shrinkToFit="1"/>
    </xf>
    <xf numFmtId="176" fontId="5" fillId="0" borderId="1" xfId="0" applyNumberFormat="1" applyFont="1" applyFill="1" applyBorder="1" applyAlignment="1" applyProtection="1">
      <alignment horizontal="center" vertical="center" shrinkToFit="1"/>
    </xf>
    <xf numFmtId="176" fontId="5" fillId="0" borderId="1" xfId="0" applyNumberFormat="1" applyFont="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wrapText="1"/>
    </xf>
    <xf numFmtId="0" fontId="7" fillId="2" borderId="1" xfId="0" applyFont="1" applyFill="1" applyBorder="1" applyAlignment="1" applyProtection="1">
      <alignment vertical="distributed" wrapText="1"/>
    </xf>
    <xf numFmtId="0" fontId="8" fillId="2" borderId="1" xfId="0" applyFont="1" applyFill="1" applyBorder="1" applyAlignment="1" applyProtection="1">
      <alignment vertical="center" wrapText="1"/>
    </xf>
    <xf numFmtId="0" fontId="7" fillId="2" borderId="1" xfId="0" applyFont="1" applyFill="1" applyBorder="1" applyAlignment="1" applyProtection="1">
      <alignment vertical="center" wrapText="1"/>
    </xf>
    <xf numFmtId="0" fontId="7" fillId="2" borderId="1" xfId="0" applyFont="1" applyFill="1" applyBorder="1" applyAlignment="1" applyProtection="1">
      <alignment horizontal="justify" vertical="center"/>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0" fontId="11" fillId="0" borderId="0" xfId="0" applyFont="1" applyFill="1" applyAlignment="1">
      <alignment horizontal="left" vertical="center" wrapText="1"/>
    </xf>
    <xf numFmtId="0" fontId="12"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www.wps.cn/officeDocument/2023/relationships/customStorage" Target="customStorage/customStorage.xml"/><Relationship Id="rId10" Type="http://schemas.openxmlformats.org/officeDocument/2006/relationships/styles" Target="styles.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view="pageBreakPreview" zoomScaleNormal="100" workbookViewId="0">
      <selection activeCell="A1" sqref="$A1:$XFD1048576"/>
    </sheetView>
  </sheetViews>
  <sheetFormatPr defaultColWidth="9" defaultRowHeight="14.25"/>
  <cols>
    <col min="1" max="1" width="95.625" customWidth="1"/>
  </cols>
  <sheetData>
    <row r="1" ht="39" customHeight="1" spans="1:1">
      <c r="A1" s="25" t="s">
        <v>0</v>
      </c>
    </row>
    <row r="2" ht="30" customHeight="1" spans="1:1">
      <c r="A2" s="26" t="s">
        <v>1</v>
      </c>
    </row>
    <row r="3" ht="57" customHeight="1" spans="1:1">
      <c r="A3" s="27" t="s">
        <v>2</v>
      </c>
    </row>
    <row r="4" ht="38" customHeight="1" spans="1:1">
      <c r="A4" s="27" t="s">
        <v>3</v>
      </c>
    </row>
    <row r="5" ht="78" customHeight="1" spans="1:1">
      <c r="A5" s="27" t="s">
        <v>4</v>
      </c>
    </row>
    <row r="6" ht="61" customHeight="1" spans="1:1">
      <c r="A6" s="27" t="s">
        <v>5</v>
      </c>
    </row>
    <row r="7" ht="41" customHeight="1" spans="1:1">
      <c r="A7" s="27" t="s">
        <v>6</v>
      </c>
    </row>
    <row r="8" ht="52" customHeight="1" spans="1:1">
      <c r="A8" s="27" t="s">
        <v>7</v>
      </c>
    </row>
    <row r="9" ht="51" customHeight="1" spans="1:1">
      <c r="A9" s="27" t="s">
        <v>8</v>
      </c>
    </row>
    <row r="10" ht="30" customHeight="1" spans="1:1">
      <c r="A10" s="28" t="s">
        <v>9</v>
      </c>
    </row>
    <row r="11" ht="30" customHeight="1" spans="1:1">
      <c r="A11" s="27" t="s">
        <v>10</v>
      </c>
    </row>
    <row r="12" ht="48" customHeight="1" spans="1:1">
      <c r="A12" s="27" t="s">
        <v>11</v>
      </c>
    </row>
    <row r="13" ht="59" customHeight="1" spans="1:1">
      <c r="A13" s="27" t="s">
        <v>12</v>
      </c>
    </row>
    <row r="14" ht="50" customHeight="1" spans="1:1">
      <c r="A14" s="27" t="s">
        <v>13</v>
      </c>
    </row>
    <row r="15" ht="45" customHeight="1" spans="1:1">
      <c r="A15" s="27" t="s">
        <v>14</v>
      </c>
    </row>
    <row r="16" ht="30" customHeight="1" spans="1:1">
      <c r="A16" s="27" t="s">
        <v>15</v>
      </c>
    </row>
    <row r="17" ht="30" customHeight="1" spans="1:1">
      <c r="A17" s="27" t="s">
        <v>16</v>
      </c>
    </row>
    <row r="18" ht="30" customHeight="1" spans="1:1">
      <c r="A18" s="29" t="s">
        <v>17</v>
      </c>
    </row>
    <row r="19" ht="30" customHeight="1" spans="1:1">
      <c r="A19" s="29" t="s">
        <v>18</v>
      </c>
    </row>
    <row r="20" ht="30" customHeight="1" spans="1:1">
      <c r="A20" s="30"/>
    </row>
    <row r="21" ht="59" customHeight="1" spans="1:1">
      <c r="A21" s="31"/>
    </row>
    <row r="22" ht="120" customHeight="1" spans="1:1">
      <c r="A22" s="32"/>
    </row>
    <row r="23" ht="55" customHeight="1" spans="1:1">
      <c r="A23" s="31"/>
    </row>
    <row r="24" ht="47" customHeight="1" spans="1:1">
      <c r="A24" s="31"/>
    </row>
    <row r="25" ht="42" customHeight="1" spans="1:1">
      <c r="A25" s="33"/>
    </row>
    <row r="26" ht="45" customHeight="1" spans="1:1">
      <c r="A26" s="33"/>
    </row>
    <row r="27" ht="67" customHeight="1" spans="1:1">
      <c r="A27" s="33"/>
    </row>
    <row r="28" ht="42" customHeight="1" spans="1:1">
      <c r="A28" s="31"/>
    </row>
  </sheetData>
  <sheetProtection algorithmName="SHA-512" hashValue="6dpRyuulQNPGLFWPaSYLHded+y9EnDsZviWU+TKM2a/hNqMRCQfh6fnefbvy9MvnLlwokyThPLEaY5WmWWUKfA==" saltValue="9FmUv6nLYD3bK1VeW/0ozQ==" spinCount="100000" sheet="1" selectLockedCells="1" objects="1"/>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view="pageBreakPreview" zoomScale="120" zoomScaleNormal="130" workbookViewId="0">
      <selection activeCell="E9" sqref="E9"/>
    </sheetView>
  </sheetViews>
  <sheetFormatPr defaultColWidth="9" defaultRowHeight="14.25" outlineLevelCol="5"/>
  <cols>
    <col min="1" max="1" width="8.125" customWidth="1"/>
    <col min="2" max="2" width="32.25" customWidth="1"/>
    <col min="3" max="3" width="8.125" customWidth="1"/>
    <col min="4" max="4" width="9.75" customWidth="1"/>
    <col min="5" max="5" width="10.4333333333333" customWidth="1"/>
    <col min="6" max="6" width="11.8833333333333" customWidth="1"/>
    <col min="7" max="7" width="20" customWidth="1"/>
  </cols>
  <sheetData>
    <row r="1" customFormat="1" ht="50" customHeight="1" spans="1:6">
      <c r="A1" s="9" t="s">
        <v>19</v>
      </c>
      <c r="B1" s="9"/>
      <c r="C1" s="9"/>
      <c r="D1" s="9"/>
      <c r="E1" s="9"/>
      <c r="F1" s="9"/>
    </row>
    <row r="2" customFormat="1" ht="30" customHeight="1" spans="1:6">
      <c r="A2" s="10" t="s">
        <v>20</v>
      </c>
      <c r="B2" s="10"/>
      <c r="C2" s="10"/>
      <c r="D2" s="10"/>
      <c r="E2" s="10" t="s">
        <v>21</v>
      </c>
      <c r="F2" s="10"/>
    </row>
    <row r="3" customFormat="1" ht="32.95" customHeight="1" spans="1:6">
      <c r="A3" s="11" t="s">
        <v>22</v>
      </c>
      <c r="B3" s="11"/>
      <c r="C3" s="11"/>
      <c r="D3" s="11"/>
      <c r="E3" s="11"/>
      <c r="F3" s="11"/>
    </row>
    <row r="4" customFormat="1" ht="30" customHeight="1" spans="1:6">
      <c r="A4" s="12" t="s">
        <v>23</v>
      </c>
      <c r="B4" s="12" t="s">
        <v>24</v>
      </c>
      <c r="C4" s="12" t="s">
        <v>25</v>
      </c>
      <c r="D4" s="12" t="s">
        <v>26</v>
      </c>
      <c r="E4" s="12" t="s">
        <v>27</v>
      </c>
      <c r="F4" s="12" t="s">
        <v>28</v>
      </c>
    </row>
    <row r="5" customFormat="1" ht="30" customHeight="1" spans="1:6">
      <c r="A5" s="12" t="s">
        <v>29</v>
      </c>
      <c r="B5" s="13" t="s">
        <v>30</v>
      </c>
      <c r="C5" s="12"/>
      <c r="D5" s="12"/>
      <c r="E5" s="12"/>
      <c r="F5" s="12"/>
    </row>
    <row r="6" customFormat="1" ht="30" customHeight="1" spans="1:6">
      <c r="A6" s="12" t="s">
        <v>31</v>
      </c>
      <c r="B6" s="13" t="s">
        <v>32</v>
      </c>
      <c r="C6" s="12"/>
      <c r="D6" s="12"/>
      <c r="E6" s="12"/>
      <c r="F6" s="12"/>
    </row>
    <row r="7" customFormat="1" ht="30" customHeight="1" spans="1:6">
      <c r="A7" s="12" t="s">
        <v>33</v>
      </c>
      <c r="B7" s="13" t="s">
        <v>34</v>
      </c>
      <c r="C7" s="12" t="s">
        <v>35</v>
      </c>
      <c r="D7" s="14">
        <v>1</v>
      </c>
      <c r="E7" s="15"/>
      <c r="F7" s="14">
        <f>ROUND(D7*E7,2)</f>
        <v>0</v>
      </c>
    </row>
    <row r="8" customFormat="1" ht="30" customHeight="1" spans="1:6">
      <c r="A8" s="12" t="s">
        <v>36</v>
      </c>
      <c r="B8" s="13" t="s">
        <v>37</v>
      </c>
      <c r="C8" s="12"/>
      <c r="D8" s="12"/>
      <c r="E8" s="12"/>
      <c r="F8" s="12"/>
    </row>
    <row r="9" customFormat="1" ht="30" customHeight="1" spans="1:6">
      <c r="A9" s="12" t="s">
        <v>38</v>
      </c>
      <c r="B9" s="22" t="s">
        <v>39</v>
      </c>
      <c r="C9" s="12" t="s">
        <v>35</v>
      </c>
      <c r="D9" s="14">
        <v>1</v>
      </c>
      <c r="E9" s="24"/>
      <c r="F9" s="14">
        <f>ROUND(D9*E9,2)</f>
        <v>0</v>
      </c>
    </row>
    <row r="10" customFormat="1" ht="30" customHeight="1" spans="1:6">
      <c r="A10" s="16" t="s">
        <v>40</v>
      </c>
      <c r="B10" s="17"/>
      <c r="C10" s="18"/>
      <c r="D10" s="14">
        <f>SUM(F5:F9)</f>
        <v>0</v>
      </c>
      <c r="E10" s="14"/>
      <c r="F10" s="14"/>
    </row>
    <row r="11" ht="67.85" customHeight="1"/>
  </sheetData>
  <sheetProtection algorithmName="SHA-512" hashValue="NAlUmBa/EhAH7NKObWd5wNLYnkWrqlGBO3R0dNaGFEEuZuBzy9f0gsfF9SjSitDIwQsnwu8Riqr6n+sePifxaA==" saltValue="vrOZLyeUwnpreLPFYl2kqw==" spinCount="100000" sheet="1" selectLockedCells="1" objects="1"/>
  <mergeCells count="6">
    <mergeCell ref="A1:F1"/>
    <mergeCell ref="A2:D2"/>
    <mergeCell ref="E2:F2"/>
    <mergeCell ref="A3:F3"/>
    <mergeCell ref="A10:C10"/>
    <mergeCell ref="D10:F10"/>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view="pageBreakPreview" zoomScale="130" zoomScaleNormal="100" workbookViewId="0">
      <selection activeCell="E7" sqref="E7"/>
    </sheetView>
  </sheetViews>
  <sheetFormatPr defaultColWidth="9" defaultRowHeight="14.25" outlineLevelRow="7" outlineLevelCol="5"/>
  <cols>
    <col min="1" max="1" width="8.125" style="7" customWidth="1"/>
    <col min="2" max="2" width="32.2583333333333" style="7" customWidth="1"/>
    <col min="3" max="3" width="8.125" style="7" customWidth="1"/>
    <col min="4" max="4" width="9.75833333333333" style="19" customWidth="1"/>
    <col min="5" max="5" width="10.4333333333333" style="7" customWidth="1"/>
    <col min="6" max="6" width="11.8833333333333" style="7" customWidth="1"/>
    <col min="7" max="7" width="20" style="7" customWidth="1"/>
    <col min="8" max="16384" width="9" style="7"/>
  </cols>
  <sheetData>
    <row r="1" s="7" customFormat="1" ht="50" customHeight="1" spans="1:6">
      <c r="A1" s="9" t="s">
        <v>19</v>
      </c>
      <c r="B1" s="9"/>
      <c r="C1" s="9"/>
      <c r="D1" s="9"/>
      <c r="E1" s="9"/>
      <c r="F1" s="9"/>
    </row>
    <row r="2" s="7" customFormat="1" ht="30" customHeight="1" spans="1:6">
      <c r="A2" s="10" t="s">
        <v>20</v>
      </c>
      <c r="B2" s="10"/>
      <c r="C2" s="10"/>
      <c r="D2" s="10"/>
      <c r="E2" s="10" t="s">
        <v>21</v>
      </c>
      <c r="F2" s="10"/>
    </row>
    <row r="3" s="7" customFormat="1" ht="30" customHeight="1" spans="1:6">
      <c r="A3" s="11" t="s">
        <v>41</v>
      </c>
      <c r="B3" s="11"/>
      <c r="C3" s="11"/>
      <c r="D3" s="20"/>
      <c r="E3" s="11"/>
      <c r="F3" s="11"/>
    </row>
    <row r="4" s="7" customFormat="1" ht="30" customHeight="1" spans="1:6">
      <c r="A4" s="12" t="s">
        <v>23</v>
      </c>
      <c r="B4" s="12" t="s">
        <v>24</v>
      </c>
      <c r="C4" s="12" t="s">
        <v>25</v>
      </c>
      <c r="D4" s="21" t="s">
        <v>26</v>
      </c>
      <c r="E4" s="12" t="s">
        <v>27</v>
      </c>
      <c r="F4" s="12" t="s">
        <v>28</v>
      </c>
    </row>
    <row r="5" s="7" customFormat="1" ht="30" customHeight="1" spans="1:6">
      <c r="A5" s="12" t="s">
        <v>42</v>
      </c>
      <c r="B5" s="22" t="s">
        <v>43</v>
      </c>
      <c r="C5" s="12"/>
      <c r="D5" s="23"/>
      <c r="E5" s="12"/>
      <c r="F5" s="12"/>
    </row>
    <row r="6" s="7" customFormat="1" ht="30" customHeight="1" spans="1:6">
      <c r="A6" s="12" t="s">
        <v>44</v>
      </c>
      <c r="B6" s="22" t="s">
        <v>45</v>
      </c>
      <c r="C6" s="12"/>
      <c r="D6" s="23"/>
      <c r="E6" s="12"/>
      <c r="F6" s="12"/>
    </row>
    <row r="7" s="7" customFormat="1" ht="30" customHeight="1" spans="1:6">
      <c r="A7" s="12" t="s">
        <v>33</v>
      </c>
      <c r="B7" s="22" t="s">
        <v>46</v>
      </c>
      <c r="C7" s="12" t="s">
        <v>47</v>
      </c>
      <c r="D7" s="23">
        <v>275</v>
      </c>
      <c r="E7" s="15"/>
      <c r="F7" s="14">
        <f>ROUND(D7*E7,2)</f>
        <v>0</v>
      </c>
    </row>
    <row r="8" s="7" customFormat="1" ht="30" customHeight="1" spans="1:6">
      <c r="A8" s="16" t="s">
        <v>48</v>
      </c>
      <c r="B8" s="17"/>
      <c r="C8" s="18"/>
      <c r="D8" s="23">
        <f>SUM(F5:F7)</f>
        <v>0</v>
      </c>
      <c r="E8" s="14"/>
      <c r="F8" s="14"/>
    </row>
  </sheetData>
  <sheetProtection algorithmName="SHA-512" hashValue="CLabGT0eJ7nX04jECEVRmJtcSC13HUUsAiO5H0KT7oNMn5DahkPpIE8vafaG+58fMKByTYXqJp+MM9jQgrg4hQ==" saltValue="zvkj+SuEcS3e1H6tyGXN4A==" spinCount="100000" sheet="1" selectLockedCells="1" objects="1"/>
  <mergeCells count="6">
    <mergeCell ref="A1:F1"/>
    <mergeCell ref="A2:D2"/>
    <mergeCell ref="E2:F2"/>
    <mergeCell ref="A3:F3"/>
    <mergeCell ref="A8:C8"/>
    <mergeCell ref="D8:F8"/>
  </mergeCells>
  <pageMargins left="0.751388888888889" right="0.751388888888889" top="0.865972222222222" bottom="1" header="0.5" footer="0.5"/>
  <pageSetup paperSize="9" orientation="portrait" horizontalDpi="600"/>
  <headerFooter/>
  <ignoredErrors>
    <ignoredError sqref="E8:F8 A5:A7 E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view="pageBreakPreview" zoomScaleNormal="145" workbookViewId="0">
      <selection activeCell="E7" sqref="E7"/>
    </sheetView>
  </sheetViews>
  <sheetFormatPr defaultColWidth="9" defaultRowHeight="14.25" outlineLevelCol="5"/>
  <cols>
    <col min="1" max="1" width="8.125" style="7" customWidth="1"/>
    <col min="2" max="2" width="32.2583333333333" style="7" customWidth="1"/>
    <col min="3" max="3" width="8.125" style="7" customWidth="1"/>
    <col min="4" max="4" width="9.75" style="19" customWidth="1"/>
    <col min="5" max="5" width="10.4333333333333" style="7" customWidth="1"/>
    <col min="6" max="6" width="11.8833333333333" style="7" customWidth="1"/>
    <col min="7" max="7" width="20" style="7" customWidth="1"/>
    <col min="8" max="16384" width="9" style="7"/>
  </cols>
  <sheetData>
    <row r="1" s="7" customFormat="1" ht="50" customHeight="1" spans="1:6">
      <c r="A1" s="9" t="s">
        <v>19</v>
      </c>
      <c r="B1" s="9"/>
      <c r="C1" s="9"/>
      <c r="D1" s="9"/>
      <c r="E1" s="9"/>
      <c r="F1" s="9"/>
    </row>
    <row r="2" s="7" customFormat="1" ht="30" customHeight="1" spans="1:6">
      <c r="A2" s="10" t="s">
        <v>20</v>
      </c>
      <c r="B2" s="10"/>
      <c r="C2" s="10"/>
      <c r="D2" s="10"/>
      <c r="E2" s="10" t="s">
        <v>21</v>
      </c>
      <c r="F2" s="10"/>
    </row>
    <row r="3" s="7" customFormat="1" ht="30" customHeight="1" spans="1:6">
      <c r="A3" s="11" t="s">
        <v>49</v>
      </c>
      <c r="B3" s="11"/>
      <c r="C3" s="11"/>
      <c r="D3" s="20"/>
      <c r="E3" s="11"/>
      <c r="F3" s="11"/>
    </row>
    <row r="4" s="8" customFormat="1" ht="30" customHeight="1" spans="1:6">
      <c r="A4" s="12" t="s">
        <v>23</v>
      </c>
      <c r="B4" s="12" t="s">
        <v>24</v>
      </c>
      <c r="C4" s="12" t="s">
        <v>25</v>
      </c>
      <c r="D4" s="21" t="s">
        <v>26</v>
      </c>
      <c r="E4" s="12" t="s">
        <v>27</v>
      </c>
      <c r="F4" s="12" t="s">
        <v>28</v>
      </c>
    </row>
    <row r="5" s="8" customFormat="1" ht="30" customHeight="1" spans="1:6">
      <c r="A5" s="12" t="s">
        <v>50</v>
      </c>
      <c r="B5" s="22" t="s">
        <v>51</v>
      </c>
      <c r="C5" s="12"/>
      <c r="D5" s="21"/>
      <c r="E5" s="12"/>
      <c r="F5" s="12"/>
    </row>
    <row r="6" s="8" customFormat="1" ht="30" customHeight="1" spans="1:6">
      <c r="A6" s="12" t="s">
        <v>52</v>
      </c>
      <c r="B6" s="22" t="s">
        <v>53</v>
      </c>
      <c r="C6" s="12"/>
      <c r="D6" s="21"/>
      <c r="E6" s="12"/>
      <c r="F6" s="12"/>
    </row>
    <row r="7" s="8" customFormat="1" ht="30" customHeight="1" spans="1:6">
      <c r="A7" s="12" t="s">
        <v>33</v>
      </c>
      <c r="B7" s="22" t="s">
        <v>54</v>
      </c>
      <c r="C7" s="12" t="s">
        <v>55</v>
      </c>
      <c r="D7" s="23">
        <v>835</v>
      </c>
      <c r="E7" s="15"/>
      <c r="F7" s="14">
        <f>ROUND(D7*E7,2)</f>
        <v>0</v>
      </c>
    </row>
    <row r="8" s="8" customFormat="1" ht="30" customHeight="1" spans="1:6">
      <c r="A8" s="12" t="s">
        <v>56</v>
      </c>
      <c r="B8" s="22" t="s">
        <v>57</v>
      </c>
      <c r="C8" s="12" t="s">
        <v>55</v>
      </c>
      <c r="D8" s="23">
        <v>15615</v>
      </c>
      <c r="E8" s="15"/>
      <c r="F8" s="14">
        <f>ROUND(D8*E8,2)</f>
        <v>0</v>
      </c>
    </row>
    <row r="9" s="8" customFormat="1" ht="30" customHeight="1" spans="1:6">
      <c r="A9" s="12">
        <v>306</v>
      </c>
      <c r="B9" s="22" t="s">
        <v>58</v>
      </c>
      <c r="C9" s="12"/>
      <c r="D9" s="23"/>
      <c r="E9" s="12"/>
      <c r="F9" s="12"/>
    </row>
    <row r="10" s="8" customFormat="1" ht="30" customHeight="1" spans="1:6">
      <c r="A10" s="12" t="s">
        <v>59</v>
      </c>
      <c r="B10" s="22" t="s">
        <v>60</v>
      </c>
      <c r="C10" s="12"/>
      <c r="D10" s="23"/>
      <c r="E10" s="12"/>
      <c r="F10" s="14"/>
    </row>
    <row r="11" s="8" customFormat="1" ht="30" customHeight="1" spans="1:6">
      <c r="A11" s="12" t="s">
        <v>33</v>
      </c>
      <c r="B11" s="22" t="s">
        <v>61</v>
      </c>
      <c r="C11" s="12" t="s">
        <v>55</v>
      </c>
      <c r="D11" s="23">
        <v>10746</v>
      </c>
      <c r="E11" s="15"/>
      <c r="F11" s="14">
        <f t="shared" ref="F10:F16" si="0">ROUND(D11*E11,2)</f>
        <v>0</v>
      </c>
    </row>
    <row r="12" s="8" customFormat="1" ht="30" customHeight="1" spans="1:6">
      <c r="A12" s="12">
        <v>312</v>
      </c>
      <c r="B12" s="22" t="s">
        <v>62</v>
      </c>
      <c r="C12" s="12"/>
      <c r="D12" s="23"/>
      <c r="E12" s="12"/>
      <c r="F12" s="12"/>
    </row>
    <row r="13" s="8" customFormat="1" ht="30" customHeight="1" spans="1:6">
      <c r="A13" s="12" t="s">
        <v>63</v>
      </c>
      <c r="B13" s="22" t="s">
        <v>62</v>
      </c>
      <c r="C13" s="12"/>
      <c r="D13" s="23"/>
      <c r="E13" s="12"/>
      <c r="F13" s="14"/>
    </row>
    <row r="14" s="8" customFormat="1" ht="30" customHeight="1" spans="1:6">
      <c r="A14" s="12" t="s">
        <v>33</v>
      </c>
      <c r="B14" s="22" t="s">
        <v>64</v>
      </c>
      <c r="C14" s="12" t="s">
        <v>55</v>
      </c>
      <c r="D14" s="23">
        <v>9738</v>
      </c>
      <c r="E14" s="15"/>
      <c r="F14" s="14">
        <f t="shared" si="0"/>
        <v>0</v>
      </c>
    </row>
    <row r="15" s="8" customFormat="1" ht="30" customHeight="1" spans="1:6">
      <c r="A15" s="12" t="s">
        <v>65</v>
      </c>
      <c r="B15" s="22" t="s">
        <v>66</v>
      </c>
      <c r="C15" s="12"/>
      <c r="D15" s="23"/>
      <c r="E15" s="12"/>
      <c r="F15" s="14"/>
    </row>
    <row r="16" s="8" customFormat="1" ht="30" customHeight="1" spans="1:6">
      <c r="A16" s="12" t="s">
        <v>33</v>
      </c>
      <c r="B16" s="22" t="s">
        <v>67</v>
      </c>
      <c r="C16" s="12" t="s">
        <v>68</v>
      </c>
      <c r="D16" s="23">
        <v>1041.25</v>
      </c>
      <c r="E16" s="15"/>
      <c r="F16" s="14">
        <f t="shared" si="0"/>
        <v>0</v>
      </c>
    </row>
    <row r="17" s="8" customFormat="1" ht="30" customHeight="1" spans="1:6">
      <c r="A17" s="12" t="s">
        <v>56</v>
      </c>
      <c r="B17" s="22" t="s">
        <v>69</v>
      </c>
      <c r="C17" s="12" t="s">
        <v>68</v>
      </c>
      <c r="D17" s="23">
        <v>727.79</v>
      </c>
      <c r="E17" s="15"/>
      <c r="F17" s="14">
        <f t="shared" ref="F17:F21" si="1">ROUND(D17*E17,2)</f>
        <v>0</v>
      </c>
    </row>
    <row r="18" s="8" customFormat="1" ht="30" customHeight="1" spans="1:6">
      <c r="A18" s="12">
        <v>313</v>
      </c>
      <c r="B18" s="22" t="s">
        <v>70</v>
      </c>
      <c r="C18" s="12"/>
      <c r="D18" s="23"/>
      <c r="E18" s="12"/>
      <c r="F18" s="14"/>
    </row>
    <row r="19" s="8" customFormat="1" ht="30" customHeight="1" spans="1:6">
      <c r="A19" s="12" t="s">
        <v>71</v>
      </c>
      <c r="B19" s="22" t="s">
        <v>72</v>
      </c>
      <c r="C19" s="12"/>
      <c r="D19" s="23"/>
      <c r="E19" s="12"/>
      <c r="F19" s="12"/>
    </row>
    <row r="20" s="8" customFormat="1" ht="30" customHeight="1" spans="1:6">
      <c r="A20" s="12" t="s">
        <v>33</v>
      </c>
      <c r="B20" s="22" t="s">
        <v>73</v>
      </c>
      <c r="C20" s="12" t="s">
        <v>47</v>
      </c>
      <c r="D20" s="23">
        <v>1849.7</v>
      </c>
      <c r="E20" s="15"/>
      <c r="F20" s="14">
        <f>ROUND(D20*E20,2)</f>
        <v>0</v>
      </c>
    </row>
    <row r="21" s="8" customFormat="1" ht="30" customHeight="1" spans="1:6">
      <c r="A21" s="12" t="s">
        <v>56</v>
      </c>
      <c r="B21" s="22" t="s">
        <v>74</v>
      </c>
      <c r="C21" s="12" t="s">
        <v>47</v>
      </c>
      <c r="D21" s="23">
        <v>36.3</v>
      </c>
      <c r="E21" s="15"/>
      <c r="F21" s="14">
        <f t="shared" si="1"/>
        <v>0</v>
      </c>
    </row>
    <row r="22" s="8" customFormat="1" ht="30" customHeight="1" spans="1:6">
      <c r="A22" s="16" t="s">
        <v>75</v>
      </c>
      <c r="B22" s="17"/>
      <c r="C22" s="18"/>
      <c r="D22" s="23">
        <f>SUM(F7:F21)</f>
        <v>0</v>
      </c>
      <c r="E22" s="14"/>
      <c r="F22" s="14"/>
    </row>
  </sheetData>
  <sheetProtection algorithmName="SHA-512" hashValue="Y8I3UTsP3oW4MoWDxhAA8tKGNIN8ofI16bDuoOvP6NFH+esPqsmVqNABKNS0guDpvj4SlXLeE1nT8CItqO6/EQ==" saltValue="npgiFL/Pfzb7NbFuK2JTcA==" spinCount="100000" sheet="1" selectLockedCells="1" objects="1"/>
  <mergeCells count="6">
    <mergeCell ref="A1:F1"/>
    <mergeCell ref="A2:D2"/>
    <mergeCell ref="E2:F2"/>
    <mergeCell ref="A3:F3"/>
    <mergeCell ref="A22:C22"/>
    <mergeCell ref="D22:F22"/>
  </mergeCells>
  <pageMargins left="0.751388888888889" right="0.751388888888889" top="1" bottom="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view="pageBreakPreview" zoomScaleNormal="100" workbookViewId="0">
      <selection activeCell="E8" sqref="E8"/>
    </sheetView>
  </sheetViews>
  <sheetFormatPr defaultColWidth="9" defaultRowHeight="14.25" outlineLevelCol="5"/>
  <cols>
    <col min="1" max="1" width="8.125" style="7" customWidth="1"/>
    <col min="2" max="2" width="32.2583333333333" style="7" customWidth="1"/>
    <col min="3" max="3" width="8.125" style="7" customWidth="1"/>
    <col min="4" max="4" width="9.75833333333333" style="8" customWidth="1"/>
    <col min="5" max="5" width="10.4333333333333" style="7" customWidth="1"/>
    <col min="6" max="6" width="11.8833333333333" style="7" customWidth="1"/>
    <col min="7" max="7" width="20" style="7" customWidth="1"/>
    <col min="8" max="16384" width="9" style="7"/>
  </cols>
  <sheetData>
    <row r="1" s="7" customFormat="1" ht="50" customHeight="1" spans="1:6">
      <c r="A1" s="9" t="s">
        <v>19</v>
      </c>
      <c r="B1" s="9"/>
      <c r="C1" s="9"/>
      <c r="D1" s="9"/>
      <c r="E1" s="9"/>
      <c r="F1" s="9"/>
    </row>
    <row r="2" s="7" customFormat="1" ht="30" customHeight="1" spans="1:6">
      <c r="A2" s="10" t="s">
        <v>20</v>
      </c>
      <c r="B2" s="10"/>
      <c r="C2" s="10"/>
      <c r="D2" s="10"/>
      <c r="E2" s="10" t="s">
        <v>21</v>
      </c>
      <c r="F2" s="10"/>
    </row>
    <row r="3" s="7" customFormat="1" ht="30" customHeight="1" spans="1:6">
      <c r="A3" s="11" t="s">
        <v>76</v>
      </c>
      <c r="B3" s="11"/>
      <c r="C3" s="11"/>
      <c r="D3" s="11"/>
      <c r="E3" s="11"/>
      <c r="F3" s="11"/>
    </row>
    <row r="4" s="8" customFormat="1" ht="30" customHeight="1" spans="1:6">
      <c r="A4" s="12" t="s">
        <v>23</v>
      </c>
      <c r="B4" s="12" t="s">
        <v>24</v>
      </c>
      <c r="C4" s="12" t="s">
        <v>25</v>
      </c>
      <c r="D4" s="12" t="s">
        <v>26</v>
      </c>
      <c r="E4" s="12" t="s">
        <v>27</v>
      </c>
      <c r="F4" s="12" t="s">
        <v>28</v>
      </c>
    </row>
    <row r="5" s="8" customFormat="1" ht="30" customHeight="1" spans="1:6">
      <c r="A5" s="12" t="s">
        <v>77</v>
      </c>
      <c r="B5" s="13" t="s">
        <v>78</v>
      </c>
      <c r="C5" s="12"/>
      <c r="D5" s="14"/>
      <c r="E5" s="12"/>
      <c r="F5" s="14"/>
    </row>
    <row r="6" s="8" customFormat="1" ht="30" customHeight="1" spans="1:6">
      <c r="A6" s="12" t="s">
        <v>79</v>
      </c>
      <c r="B6" s="13" t="s">
        <v>80</v>
      </c>
      <c r="C6" s="12"/>
      <c r="D6" s="14"/>
      <c r="E6" s="12"/>
      <c r="F6" s="14"/>
    </row>
    <row r="7" s="8" customFormat="1" ht="30" customHeight="1" spans="1:6">
      <c r="A7" s="12" t="s">
        <v>33</v>
      </c>
      <c r="B7" s="13" t="s">
        <v>81</v>
      </c>
      <c r="C7" s="12" t="s">
        <v>82</v>
      </c>
      <c r="D7" s="14">
        <v>8</v>
      </c>
      <c r="E7" s="15"/>
      <c r="F7" s="14">
        <f t="shared" ref="F7:F9" si="0">ROUND(D7*E7,2)</f>
        <v>0</v>
      </c>
    </row>
    <row r="8" s="8" customFormat="1" ht="30" customHeight="1" spans="1:6">
      <c r="A8" s="12" t="s">
        <v>56</v>
      </c>
      <c r="B8" s="13" t="s">
        <v>83</v>
      </c>
      <c r="C8" s="12" t="s">
        <v>82</v>
      </c>
      <c r="D8" s="14">
        <v>4</v>
      </c>
      <c r="E8" s="15"/>
      <c r="F8" s="14">
        <f t="shared" si="0"/>
        <v>0</v>
      </c>
    </row>
    <row r="9" s="8" customFormat="1" ht="30" customHeight="1" spans="1:6">
      <c r="A9" s="12" t="s">
        <v>84</v>
      </c>
      <c r="B9" s="13" t="s">
        <v>85</v>
      </c>
      <c r="C9" s="12" t="s">
        <v>82</v>
      </c>
      <c r="D9" s="14">
        <v>1</v>
      </c>
      <c r="E9" s="15"/>
      <c r="F9" s="14">
        <f t="shared" si="0"/>
        <v>0</v>
      </c>
    </row>
    <row r="10" s="8" customFormat="1" ht="30" customHeight="1" spans="1:6">
      <c r="A10" s="12" t="s">
        <v>86</v>
      </c>
      <c r="B10" s="13" t="s">
        <v>87</v>
      </c>
      <c r="C10" s="12"/>
      <c r="D10" s="14"/>
      <c r="E10" s="12"/>
      <c r="F10" s="14"/>
    </row>
    <row r="11" s="8" customFormat="1" ht="30" customHeight="1" spans="1:6">
      <c r="A11" s="12" t="s">
        <v>33</v>
      </c>
      <c r="B11" s="13" t="s">
        <v>88</v>
      </c>
      <c r="C11" s="12" t="s">
        <v>82</v>
      </c>
      <c r="D11" s="14">
        <v>1</v>
      </c>
      <c r="E11" s="15"/>
      <c r="F11" s="14">
        <f t="shared" ref="F11:F15" si="1">ROUND(D11*E11,2)</f>
        <v>0</v>
      </c>
    </row>
    <row r="12" s="8" customFormat="1" ht="30" customHeight="1" spans="1:6">
      <c r="A12" s="12" t="s">
        <v>89</v>
      </c>
      <c r="B12" s="13" t="s">
        <v>90</v>
      </c>
      <c r="C12" s="12"/>
      <c r="D12" s="14"/>
      <c r="E12" s="12"/>
      <c r="F12" s="14"/>
    </row>
    <row r="13" s="8" customFormat="1" ht="30" customHeight="1" spans="1:6">
      <c r="A13" s="12" t="s">
        <v>33</v>
      </c>
      <c r="B13" s="13" t="s">
        <v>90</v>
      </c>
      <c r="C13" s="12" t="s">
        <v>82</v>
      </c>
      <c r="D13" s="14">
        <v>2</v>
      </c>
      <c r="E13" s="15"/>
      <c r="F13" s="14">
        <f t="shared" si="1"/>
        <v>0</v>
      </c>
    </row>
    <row r="14" s="8" customFormat="1" ht="30" customHeight="1" spans="1:6">
      <c r="A14" s="12" t="s">
        <v>91</v>
      </c>
      <c r="B14" s="13" t="s">
        <v>92</v>
      </c>
      <c r="C14" s="12"/>
      <c r="D14" s="14"/>
      <c r="E14" s="12"/>
      <c r="F14" s="14"/>
    </row>
    <row r="15" s="8" customFormat="1" ht="30" customHeight="1" spans="1:6">
      <c r="A15" s="12" t="s">
        <v>33</v>
      </c>
      <c r="B15" s="13" t="s">
        <v>92</v>
      </c>
      <c r="C15" s="12" t="s">
        <v>82</v>
      </c>
      <c r="D15" s="14">
        <v>26</v>
      </c>
      <c r="E15" s="15"/>
      <c r="F15" s="14">
        <f t="shared" si="1"/>
        <v>0</v>
      </c>
    </row>
    <row r="16" s="8" customFormat="1" ht="30" customHeight="1" spans="1:6">
      <c r="A16" s="12" t="s">
        <v>93</v>
      </c>
      <c r="B16" s="13" t="s">
        <v>94</v>
      </c>
      <c r="C16" s="12"/>
      <c r="D16" s="14"/>
      <c r="E16" s="12"/>
      <c r="F16" s="14"/>
    </row>
    <row r="17" s="8" customFormat="1" ht="30" customHeight="1" spans="1:6">
      <c r="A17" s="12" t="s">
        <v>95</v>
      </c>
      <c r="B17" s="13" t="s">
        <v>96</v>
      </c>
      <c r="C17" s="12"/>
      <c r="D17" s="14"/>
      <c r="E17" s="12"/>
      <c r="F17" s="14"/>
    </row>
    <row r="18" s="8" customFormat="1" ht="30" customHeight="1" spans="1:6">
      <c r="A18" s="12" t="s">
        <v>56</v>
      </c>
      <c r="B18" s="13" t="s">
        <v>96</v>
      </c>
      <c r="C18" s="12" t="s">
        <v>82</v>
      </c>
      <c r="D18" s="14">
        <v>16</v>
      </c>
      <c r="E18" s="15"/>
      <c r="F18" s="14">
        <f>ROUND(D18*E18,2)</f>
        <v>0</v>
      </c>
    </row>
    <row r="19" s="8" customFormat="1" ht="30" customHeight="1" spans="1:6">
      <c r="A19" s="12" t="s">
        <v>97</v>
      </c>
      <c r="B19" s="13" t="s">
        <v>98</v>
      </c>
      <c r="C19" s="12"/>
      <c r="D19" s="14"/>
      <c r="E19" s="12"/>
      <c r="F19" s="14"/>
    </row>
    <row r="20" s="8" customFormat="1" ht="30" customHeight="1" spans="1:6">
      <c r="A20" s="12" t="s">
        <v>33</v>
      </c>
      <c r="B20" s="13" t="s">
        <v>99</v>
      </c>
      <c r="C20" s="12" t="s">
        <v>100</v>
      </c>
      <c r="D20" s="14">
        <v>7</v>
      </c>
      <c r="E20" s="15"/>
      <c r="F20" s="14">
        <f>ROUND(D20*E20,2)</f>
        <v>0</v>
      </c>
    </row>
    <row r="21" s="8" customFormat="1" ht="30" customHeight="1" spans="1:6">
      <c r="A21" s="16" t="s">
        <v>101</v>
      </c>
      <c r="B21" s="17"/>
      <c r="C21" s="18"/>
      <c r="D21" s="14">
        <f>SUM(F5:F20)</f>
        <v>0</v>
      </c>
      <c r="E21" s="14"/>
      <c r="F21" s="14"/>
    </row>
  </sheetData>
  <sheetProtection algorithmName="SHA-512" hashValue="rZVoX0ZgQL60hwUrPNQZwRUyaJxmuDGbk1PtNSBL4Et/bu95Xyoxx2v8vwhQKXcIA+fM6EPIKn7Pw+NmKLGHlw==" saltValue="phzKzE0CB5i2DdpevhOgTA==" spinCount="100000" sheet="1" selectLockedCells="1" objects="1"/>
  <mergeCells count="6">
    <mergeCell ref="A1:F1"/>
    <mergeCell ref="A2:D2"/>
    <mergeCell ref="E2:F2"/>
    <mergeCell ref="A3:F3"/>
    <mergeCell ref="A21:C21"/>
    <mergeCell ref="D21:F21"/>
  </mergeCells>
  <pageMargins left="0.747916666666667" right="0.747916666666667" top="0.984027777777778"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tabSelected="1" view="pageBreakPreview" zoomScale="130" zoomScaleNormal="160" workbookViewId="0">
      <selection activeCell="A1" sqref="$A1:$XFD1048576"/>
    </sheetView>
  </sheetViews>
  <sheetFormatPr defaultColWidth="9" defaultRowHeight="14.25" outlineLevelCol="4"/>
  <cols>
    <col min="1" max="1" width="8.46666666666667" customWidth="1"/>
    <col min="2" max="2" width="12.25" customWidth="1"/>
    <col min="3" max="3" width="16.25" customWidth="1"/>
    <col min="4" max="4" width="26.9833333333333" customWidth="1"/>
    <col min="5" max="5" width="16.75" customWidth="1"/>
    <col min="6" max="6" width="20" customWidth="1"/>
  </cols>
  <sheetData>
    <row r="1" ht="50" customHeight="1" spans="1:5">
      <c r="A1" s="1" t="s">
        <v>102</v>
      </c>
      <c r="B1" s="1"/>
      <c r="C1" s="1"/>
      <c r="D1" s="1"/>
      <c r="E1" s="1"/>
    </row>
    <row r="2" ht="30" customHeight="1" spans="1:5">
      <c r="A2" s="2" t="s">
        <v>20</v>
      </c>
      <c r="B2" s="2"/>
      <c r="C2" s="2"/>
      <c r="D2" s="2"/>
      <c r="E2" s="2"/>
    </row>
    <row r="3" ht="35" customHeight="1" spans="1:5">
      <c r="A3" s="3" t="s">
        <v>103</v>
      </c>
      <c r="B3" s="3" t="s">
        <v>104</v>
      </c>
      <c r="C3" s="3" t="s">
        <v>105</v>
      </c>
      <c r="D3" s="3"/>
      <c r="E3" s="3" t="s">
        <v>106</v>
      </c>
    </row>
    <row r="4" ht="35" customHeight="1" spans="1:5">
      <c r="A4" s="3" t="s">
        <v>107</v>
      </c>
      <c r="B4" s="3" t="s">
        <v>108</v>
      </c>
      <c r="C4" s="3" t="s">
        <v>22</v>
      </c>
      <c r="D4" s="3"/>
      <c r="E4" s="4">
        <f>'100章'!D10</f>
        <v>0</v>
      </c>
    </row>
    <row r="5" ht="35" customHeight="1" spans="1:5">
      <c r="A5" s="3" t="s">
        <v>109</v>
      </c>
      <c r="B5" s="3" t="s">
        <v>110</v>
      </c>
      <c r="C5" s="3" t="s">
        <v>41</v>
      </c>
      <c r="D5" s="3"/>
      <c r="E5" s="4">
        <f>'200章'!D8</f>
        <v>0</v>
      </c>
    </row>
    <row r="6" ht="35" customHeight="1" spans="1:5">
      <c r="A6" s="3" t="s">
        <v>111</v>
      </c>
      <c r="B6" s="3" t="s">
        <v>112</v>
      </c>
      <c r="C6" s="3" t="s">
        <v>49</v>
      </c>
      <c r="D6" s="3"/>
      <c r="E6" s="4">
        <f>'300章'!D22</f>
        <v>0</v>
      </c>
    </row>
    <row r="7" ht="35" customHeight="1" spans="1:5">
      <c r="A7" s="3" t="s">
        <v>113</v>
      </c>
      <c r="B7" s="3" t="s">
        <v>114</v>
      </c>
      <c r="C7" s="3" t="s">
        <v>76</v>
      </c>
      <c r="D7" s="3"/>
      <c r="E7" s="4">
        <f>'600章'!D21</f>
        <v>0</v>
      </c>
    </row>
    <row r="8" ht="35" customHeight="1" spans="1:5">
      <c r="A8" s="3" t="s">
        <v>115</v>
      </c>
      <c r="B8" s="3" t="s">
        <v>116</v>
      </c>
      <c r="C8" s="3"/>
      <c r="D8" s="3"/>
      <c r="E8" s="4">
        <f>SUM(E4:E7)</f>
        <v>0</v>
      </c>
    </row>
    <row r="9" ht="35" customHeight="1" spans="1:5">
      <c r="A9" s="3" t="s">
        <v>117</v>
      </c>
      <c r="B9" s="3" t="s">
        <v>118</v>
      </c>
      <c r="C9" s="3"/>
      <c r="D9" s="3"/>
      <c r="E9" s="5">
        <v>0</v>
      </c>
    </row>
    <row r="10" ht="35" customHeight="1" spans="1:5">
      <c r="A10" s="3" t="s">
        <v>119</v>
      </c>
      <c r="B10" s="6" t="s">
        <v>120</v>
      </c>
      <c r="C10" s="6"/>
      <c r="D10" s="6"/>
      <c r="E10" s="4">
        <f>E8-E9</f>
        <v>0</v>
      </c>
    </row>
    <row r="11" ht="35" customHeight="1" spans="1:5">
      <c r="A11" s="3" t="s">
        <v>121</v>
      </c>
      <c r="B11" s="3" t="s">
        <v>122</v>
      </c>
      <c r="C11" s="3"/>
      <c r="D11" s="3"/>
      <c r="E11" s="5">
        <v>0</v>
      </c>
    </row>
    <row r="12" ht="35" customHeight="1" spans="1:5">
      <c r="A12" s="3" t="s">
        <v>123</v>
      </c>
      <c r="B12" s="3" t="s">
        <v>124</v>
      </c>
      <c r="C12" s="3"/>
      <c r="D12" s="3"/>
      <c r="E12" s="5">
        <v>0</v>
      </c>
    </row>
    <row r="13" ht="35" customHeight="1" spans="1:5">
      <c r="A13" s="3" t="s">
        <v>125</v>
      </c>
      <c r="B13" s="3" t="s">
        <v>126</v>
      </c>
      <c r="C13" s="3"/>
      <c r="D13" s="3"/>
      <c r="E13" s="4">
        <f>E8+E11+E12</f>
        <v>0</v>
      </c>
    </row>
  </sheetData>
  <sheetProtection algorithmName="SHA-512" hashValue="K0XFBqrGthXsAYGXDEww2Sb0+q55WNkjF08yhoJc0jLmZHu6nzwXNfvqUkWzReWpiEMkZaNJDJo3Qsxbhk5S8A==" saltValue="oYs87c3XkOv0yu8wApLgcQ==" spinCount="100000" sheet="1" selectLockedCells="1" objects="1"/>
  <mergeCells count="13">
    <mergeCell ref="A1:E1"/>
    <mergeCell ref="A2:E2"/>
    <mergeCell ref="C3:D3"/>
    <mergeCell ref="C4:D4"/>
    <mergeCell ref="C5:D5"/>
    <mergeCell ref="C6:D6"/>
    <mergeCell ref="C7:D7"/>
    <mergeCell ref="B8:D8"/>
    <mergeCell ref="B9:D9"/>
    <mergeCell ref="B10:D10"/>
    <mergeCell ref="B11:D11"/>
    <mergeCell ref="B12:D12"/>
    <mergeCell ref="B13:D13"/>
  </mergeCells>
  <pageMargins left="0.747916666666667" right="0.747916666666667" top="0.984027777777778" bottom="0.315" header="0" footer="0"/>
  <pageSetup paperSize="9" fitToWidth="0" fitToHeight="0"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otherUserPermission="visible"/>
  <rangeList sheetStid="3" master="" otherUserPermission="visible"/>
  <rangeList sheetStid="4" master="" otherUserPermission="visible"/>
  <rangeList sheetStid="5" master="" otherUserPermission="visible"/>
  <rangeList sheetStid="7"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6</vt:i4>
      </vt:variant>
    </vt:vector>
  </HeadingPairs>
  <TitlesOfParts>
    <vt:vector size="6" baseType="lpstr">
      <vt:lpstr>说明</vt:lpstr>
      <vt:lpstr>100章</vt:lpstr>
      <vt:lpstr>200章</vt:lpstr>
      <vt:lpstr>300章</vt:lpstr>
      <vt:lpstr>600章</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NTKO</cp:lastModifiedBy>
  <dcterms:created xsi:type="dcterms:W3CDTF">2025-05-30T01:51:00Z</dcterms:created>
  <dcterms:modified xsi:type="dcterms:W3CDTF">2025-06-19T07:32:50Z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AACB1A32117B4C5099B003D1E3DEDC1D_12</vt:lpwstr>
  </property>
  <property fmtid="{D5CDD505-2E9C-101B-9397-08002B2CF9AE}" pid="3" name="KSOProductBuildVer">
    <vt:lpwstr>2052-12.1.0.21541</vt:lpwstr>
  </property>
</Properties>
</file>