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75" windowWidth="14655" windowHeight="4275" activeTab="4"/>
  </bookViews>
  <sheets>
    <sheet name="说明" sheetId="10" r:id="rId1"/>
    <sheet name="梁家村" sheetId="17" r:id="rId2"/>
    <sheet name="西胡家村" sheetId="12" r:id="rId3"/>
    <sheet name="阳坡村" sheetId="18" r:id="rId4"/>
    <sheet name="汇总表" sheetId="8" r:id="rId5"/>
  </sheets>
  <calcPr calcId="145621"/>
</workbook>
</file>

<file path=xl/calcChain.xml><?xml version="1.0" encoding="utf-8"?>
<calcChain xmlns="http://schemas.openxmlformats.org/spreadsheetml/2006/main">
  <c r="F68" i="18" l="1"/>
  <c r="F65" i="18"/>
  <c r="F64" i="18"/>
  <c r="F61" i="18"/>
  <c r="F39" i="18"/>
  <c r="F35" i="18"/>
  <c r="F34" i="18"/>
  <c r="F12" i="18"/>
  <c r="F10" i="18"/>
  <c r="F8" i="18"/>
  <c r="F88" i="12"/>
  <c r="F67" i="12"/>
  <c r="F64" i="12"/>
  <c r="F61" i="12"/>
  <c r="F34" i="12"/>
  <c r="F12" i="12"/>
  <c r="F10" i="12"/>
  <c r="F8" i="12"/>
  <c r="F69" i="17"/>
  <c r="F67" i="17"/>
  <c r="F64" i="17"/>
  <c r="F61" i="17"/>
  <c r="F39" i="17"/>
  <c r="F35" i="17"/>
  <c r="F34" i="17"/>
  <c r="F12" i="17"/>
  <c r="F10" i="17"/>
  <c r="F8" i="17"/>
  <c r="F76" i="18" l="1"/>
  <c r="F67" i="18"/>
  <c r="F66" i="18"/>
  <c r="F63" i="18"/>
  <c r="A56" i="18"/>
  <c r="F46" i="18"/>
  <c r="F45" i="18"/>
  <c r="F44" i="18"/>
  <c r="F41" i="18"/>
  <c r="F40" i="18"/>
  <c r="F38" i="18"/>
  <c r="F37" i="18"/>
  <c r="F36" i="18"/>
  <c r="F33" i="18"/>
  <c r="A29" i="18"/>
  <c r="F17" i="18"/>
  <c r="F15" i="18"/>
  <c r="F14" i="18"/>
  <c r="F11" i="18"/>
  <c r="F7" i="18"/>
  <c r="C27" i="18" s="1"/>
  <c r="F76" i="17"/>
  <c r="F68" i="17"/>
  <c r="F66" i="17"/>
  <c r="F65" i="17"/>
  <c r="F63" i="17"/>
  <c r="A56" i="17"/>
  <c r="F46" i="17"/>
  <c r="F45" i="17"/>
  <c r="F44" i="17"/>
  <c r="F41" i="17"/>
  <c r="F40" i="17"/>
  <c r="F38" i="17"/>
  <c r="F37" i="17"/>
  <c r="F36" i="17"/>
  <c r="F33" i="17"/>
  <c r="A29" i="17"/>
  <c r="F17" i="17"/>
  <c r="F15" i="17"/>
  <c r="F14" i="17"/>
  <c r="F11" i="17"/>
  <c r="F7" i="17"/>
  <c r="C81" i="18" l="1"/>
  <c r="C54" i="18"/>
  <c r="C27" i="17"/>
  <c r="C81" i="17"/>
  <c r="C54" i="17"/>
  <c r="F45" i="12"/>
  <c r="F91" i="12" l="1"/>
  <c r="F90" i="12"/>
  <c r="F89" i="12"/>
  <c r="F68" i="12"/>
  <c r="F66" i="12"/>
  <c r="F63" i="12"/>
  <c r="F46" i="12"/>
  <c r="F44" i="12"/>
  <c r="F41" i="12"/>
  <c r="F38" i="12"/>
  <c r="F36" i="12"/>
  <c r="F35" i="12"/>
  <c r="F40" i="12" l="1"/>
  <c r="F87" i="12" l="1"/>
  <c r="F39" i="12"/>
  <c r="F100" i="12"/>
  <c r="F99" i="12"/>
  <c r="F96" i="12"/>
  <c r="F95" i="12"/>
  <c r="F94" i="12"/>
  <c r="A83" i="12"/>
  <c r="F76" i="12"/>
  <c r="F65" i="12"/>
  <c r="A56" i="12"/>
  <c r="F37" i="12"/>
  <c r="F33" i="12"/>
  <c r="A29" i="12"/>
  <c r="F17" i="12"/>
  <c r="F15" i="12"/>
  <c r="F14" i="12"/>
  <c r="F11" i="12"/>
  <c r="F7" i="12"/>
  <c r="C27" i="12" l="1"/>
  <c r="E4" i="8" s="1"/>
  <c r="C108" i="12"/>
  <c r="E7" i="8" s="1"/>
  <c r="C81" i="12"/>
  <c r="E6" i="8" s="1"/>
  <c r="C54" i="12"/>
  <c r="E5" i="8" s="1"/>
  <c r="E8" i="8" l="1"/>
  <c r="E12" i="8" s="1"/>
  <c r="E10" i="8" l="1"/>
  <c r="E13" i="8"/>
</calcChain>
</file>

<file path=xl/sharedStrings.xml><?xml version="1.0" encoding="utf-8"?>
<sst xmlns="http://schemas.openxmlformats.org/spreadsheetml/2006/main" count="323" uniqueCount="118">
  <si>
    <t>工程量清单</t>
  </si>
  <si>
    <t>货币单位: 人民币 元</t>
  </si>
  <si>
    <t>子目号</t>
  </si>
  <si>
    <t>子  目  名  称</t>
  </si>
  <si>
    <t>单位</t>
  </si>
  <si>
    <t>数量</t>
  </si>
  <si>
    <t>单价</t>
  </si>
  <si>
    <t>合价</t>
  </si>
  <si>
    <t>-a</t>
  </si>
  <si>
    <t>m2</t>
  </si>
  <si>
    <t>-b</t>
  </si>
  <si>
    <t>-c</t>
  </si>
  <si>
    <t>m3</t>
  </si>
  <si>
    <t>挖方路基</t>
  </si>
  <si>
    <t>203-1</t>
  </si>
  <si>
    <t>路基挖方</t>
  </si>
  <si>
    <t>挖土方</t>
  </si>
  <si>
    <t>清单 第200章  路基</t>
  </si>
  <si>
    <t>水泥混凝土面板</t>
  </si>
  <si>
    <t>312-1</t>
  </si>
  <si>
    <t>313-1</t>
  </si>
  <si>
    <t>路肩培土</t>
  </si>
  <si>
    <t>厚200mm</t>
  </si>
  <si>
    <t>清单 第300章  路面</t>
  </si>
  <si>
    <t>清单  第 300 章合计   人民币</t>
  </si>
  <si>
    <t>道路交通标志</t>
  </si>
  <si>
    <t>604-1</t>
  </si>
  <si>
    <t>个</t>
  </si>
  <si>
    <t>清单 第600章  安全设施及预埋管线</t>
  </si>
  <si>
    <t>清单  第 600 章合计   人民币</t>
  </si>
  <si>
    <t>投标报价汇总表</t>
  </si>
  <si>
    <t>序  号</t>
  </si>
  <si>
    <t>章  次</t>
  </si>
  <si>
    <t>科  目  名  称</t>
  </si>
  <si>
    <t>金额(元)</t>
  </si>
  <si>
    <t>1</t>
  </si>
  <si>
    <t>100</t>
  </si>
  <si>
    <t>清单 第100章  总则</t>
  </si>
  <si>
    <t>2</t>
  </si>
  <si>
    <t>200</t>
  </si>
  <si>
    <t>3</t>
  </si>
  <si>
    <t>300</t>
  </si>
  <si>
    <t>4</t>
  </si>
  <si>
    <t>5</t>
  </si>
  <si>
    <t>600</t>
  </si>
  <si>
    <t>第100章至700章清单合计</t>
  </si>
  <si>
    <t>已包含在清单合计中的材料、工程设备、专业工程暂估价合计</t>
  </si>
  <si>
    <t>计日工合计</t>
  </si>
  <si>
    <t>101</t>
  </si>
  <si>
    <t>通则</t>
  </si>
  <si>
    <t>101-1</t>
  </si>
  <si>
    <t>保险费</t>
  </si>
  <si>
    <t>按合同条款规定，提供建筑工程一切险</t>
  </si>
  <si>
    <t>总额</t>
  </si>
  <si>
    <t>按合同条款规定，提供第三者责任险</t>
  </si>
  <si>
    <t>102</t>
  </si>
  <si>
    <t>工程管理</t>
  </si>
  <si>
    <t>102-3</t>
  </si>
  <si>
    <t>104</t>
  </si>
  <si>
    <t>承包人驻地建设</t>
  </si>
  <si>
    <t>104-1</t>
  </si>
  <si>
    <t>清单  第 100 章合计   人民币</t>
  </si>
  <si>
    <t>1. 工程量清单说明</t>
    <phoneticPr fontId="6" type="noConversion"/>
  </si>
  <si>
    <t xml:space="preserve">   1.1 本工程量清单是根据招标文件中包括的有合同约束力的工程量清单计量规
则、图纸以及有关工程量清单的国家标准、行业标准、合同条款中约定的其他规则
编制。约定计量规则中没有的子目，其工程量按照有合同约束力的图纸所标示尺寸
的理论净量计算。计量采用中华人民共和国法定计量单位。</t>
    <phoneticPr fontId="6" type="noConversion"/>
  </si>
  <si>
    <t xml:space="preserve">   1.2 本工程量清单应与招标文件中的投标人须知、通用合同条款、专用合同条
款、工程量清单计量规则、技术规范及图纸等一起阅读和理解。</t>
    <phoneticPr fontId="6" type="noConversion"/>
  </si>
  <si>
    <t xml:space="preserve">   1.3 本工程量清单中所列工程数量是估算的或设计的预计数量，仅作为投标报
价的共同基础，不能作为最终结算与支付的依据。实际支付应按实际完成的工程量，
由承包人按工程量清单计量规则规定的计量方法，以监理人认可的尺寸、断面计量，
按本工程量清单的单价和总额价计算支付金额；或根据具体情况，按合同条款第 15.4
款的规定，按监理人确定的单价或总额价计算支付额。</t>
    <phoneticPr fontId="6" type="noConversion"/>
  </si>
  <si>
    <t xml:space="preserve">   1.4 工程量清单各章是按第八章“工程量清单计量规则”、第七章“技术规范”的
相应章次编号的，因此，工程量清单中各章的工程子目的范围与计量等应与“工程量
清单计量规则” “技术规范”相应章节的范围、计量与支付条款结合起来理解或解释。</t>
    <phoneticPr fontId="6" type="noConversion"/>
  </si>
  <si>
    <t xml:space="preserve">   1.5 对作业和材料的一般说明或规定，未重复写入工程量清单内，在给工程量
清单各子目标价前，应参阅第七章“技术规范”的有关内容。</t>
    <phoneticPr fontId="6" type="noConversion"/>
  </si>
  <si>
    <t xml:space="preserve">   1.6 工程量清单中所列工程量的变动，丝毫不会降低或影响合同条款的效力，
也不免除承包人按规定的标准进行施工和修复缺陷的责任。</t>
    <phoneticPr fontId="6" type="noConversion"/>
  </si>
  <si>
    <t xml:space="preserve">   1.7 图纸中所列的工程数量表及数量汇总表仅是提供资料，不是工程量清单的
外延。当图纸与工程量清单所列数量不一致时，以工程量清单所列数量作为报价的
依据。</t>
    <phoneticPr fontId="6" type="noConversion"/>
  </si>
  <si>
    <t xml:space="preserve">   2.1 工程量清单中的每一子目须填入单价或价格，且只允许有一个报价。</t>
    <phoneticPr fontId="6" type="noConversion"/>
  </si>
  <si>
    <t xml:space="preserve">   2.2 除非合同另有规定，工程量清单中有标价的单价和总额价均已包括了为实
施和完成合同工程所需的劳务、材料、机械、质检（自检）、安装、缺陷修复、管理、
保险、税费、利润等费用，以及合同明示或暗示的所有责任、义务和一般风险。</t>
    <phoneticPr fontId="6" type="noConversion"/>
  </si>
  <si>
    <t xml:space="preserve">   2.3 工程量清单中投标人没有填入单价或价格的子目，其费用视为已分摊在工
程量清单中其他相关子目的单价或价格之中。承包人必须按监理人指令完成工程量
清单中未填入单价或价格的子目，但不能得到结算与支付。</t>
    <phoneticPr fontId="6" type="noConversion"/>
  </si>
  <si>
    <t xml:space="preserve">   2.4 符合合同条款规定的全部费用应认为已被计入有标价的工程量清单所列各
子目之中，未列子目不予计量的工作，其费用应视为已分摊在本合同工程的有关子
目的单价或总额价之中。</t>
    <phoneticPr fontId="6" type="noConversion"/>
  </si>
  <si>
    <t xml:space="preserve">   2.5 承包人用于本合同工程的各类装备的提供、运输、维护、拆卸、拼装等支
付的费用，已包括在工程量清单的单价与总额价之中。</t>
    <phoneticPr fontId="6" type="noConversion"/>
  </si>
  <si>
    <t xml:space="preserve">   2.6 工程量清单中各项金额均以人民币（元）结算。</t>
    <phoneticPr fontId="6" type="noConversion"/>
  </si>
  <si>
    <r>
      <t xml:space="preserve">   2.8 暂估价的数量及拟用子目的说明：</t>
    </r>
    <r>
      <rPr>
        <u/>
        <sz val="12"/>
        <color theme="1"/>
        <rFont val="宋体"/>
        <family val="3"/>
        <charset val="134"/>
        <scheme val="minor"/>
      </rPr>
      <t>无 。</t>
    </r>
    <phoneticPr fontId="6" type="noConversion"/>
  </si>
  <si>
    <t>4. 其他说明</t>
    <phoneticPr fontId="6" type="noConversion"/>
  </si>
  <si>
    <r>
      <t xml:space="preserve">   4.2 为确保将安全施工措施落到实处，招标人按 财政部 安全监管总局“关于印发《企业安全生产费用提取和使用管理办法》的通知”要求设置安全生产费，该项费用按工程量清单100章至700章合计金额（不含安全生产费及建筑工程一切险及第三者责任险的保险费）的1.5%</t>
    </r>
    <r>
      <rPr>
        <b/>
        <u/>
        <sz val="12"/>
        <rFont val="宋体"/>
        <family val="3"/>
        <charset val="134"/>
      </rPr>
      <t>（若招标人公布了最高投标限价时，按最高投标限价的1.5%计）</t>
    </r>
    <r>
      <rPr>
        <sz val="12"/>
        <rFont val="宋体"/>
        <family val="3"/>
        <charset val="134"/>
      </rPr>
      <t>以固定金额形式计入工程量清单100章相应支付子目中。所发生的施工安全生产费用，应用于施工安全防护用具及设施的采购和更新、安全施工措施的落实、安全生产条件的改善，不得挪作他用。投标人必须将该项费用计入工程量清单100章相应支付子目中，招标人将按照实际发生情况据实支付。如承包人在此基础上增加安全生产费用以满足项目施工需要，则承包人应在本项目工程量清单其他相关子目的单价或总额价中予以考虑，发包人不再另行支付。因采取合同未约定的特殊防护措施增加的费用，由监理人按相关条款商定或确定。</t>
    </r>
    <phoneticPr fontId="6" type="noConversion"/>
  </si>
  <si>
    <r>
      <t xml:space="preserve">   4.1 本项目建筑工程一切险和第三者责任险应以</t>
    </r>
    <r>
      <rPr>
        <b/>
        <u/>
        <sz val="12"/>
        <rFont val="宋体"/>
        <family val="3"/>
        <charset val="134"/>
      </rPr>
      <t>发包人和承包人</t>
    </r>
    <r>
      <rPr>
        <sz val="12"/>
        <rFont val="宋体"/>
        <family val="3"/>
        <charset val="134"/>
      </rPr>
      <t>联名投保，保险费由</t>
    </r>
    <r>
      <rPr>
        <b/>
        <u/>
        <sz val="12"/>
        <rFont val="宋体"/>
        <family val="3"/>
        <charset val="134"/>
      </rPr>
      <t>发包人</t>
    </r>
    <r>
      <rPr>
        <sz val="12"/>
        <rFont val="宋体"/>
        <family val="3"/>
        <charset val="134"/>
      </rPr>
      <t>承担。投保的范围与条件和保险费率按招标文件的规定办理。建筑工程一切险的投保金额为工程量清单100章至700章合计金额(不含建筑工程一切险和第三者责任险的保险费)，保险费率为</t>
    </r>
    <r>
      <rPr>
        <b/>
        <u/>
        <sz val="12"/>
        <rFont val="宋体"/>
        <family val="3"/>
        <charset val="134"/>
      </rPr>
      <t>3‰</t>
    </r>
    <r>
      <rPr>
        <sz val="12"/>
        <rFont val="宋体"/>
        <family val="3"/>
        <charset val="134"/>
      </rPr>
      <t>；第三者责任险的投保金额为100万元，保险费率暂定为</t>
    </r>
    <r>
      <rPr>
        <b/>
        <u/>
        <sz val="12"/>
        <rFont val="宋体"/>
        <family val="3"/>
        <charset val="134"/>
      </rPr>
      <t>4‰</t>
    </r>
    <r>
      <rPr>
        <sz val="12"/>
        <rFont val="宋体"/>
        <family val="3"/>
        <charset val="134"/>
      </rPr>
      <t>，事故次数不限。上述保险费在工程量清单第100章中列有单独的支付子目，由投标人按招标文件中的规定填写总额价，中标后发包人将按承包人实际支付的保险费的保单支付给承包人。承包人装备险和承包人职工的(人身)事故险由承包人自行投保，保险费由承包人承担并支付，并包含在所报的单价或总额价中，不单独报价。</t>
    </r>
    <phoneticPr fontId="6" type="noConversion"/>
  </si>
  <si>
    <t>清单  第 200 章合计   人民币</t>
    <phoneticPr fontId="3" type="noConversion"/>
  </si>
  <si>
    <t>清单 第200章  路基</t>
    <phoneticPr fontId="3" type="noConversion"/>
  </si>
  <si>
    <r>
      <t>安全生产费</t>
    </r>
    <r>
      <rPr>
        <b/>
        <sz val="10"/>
        <color indexed="8"/>
        <rFont val="smartSimSun"/>
        <family val="3"/>
        <charset val="134"/>
      </rPr>
      <t>（按最高投标限价的1.5%计）</t>
    </r>
    <phoneticPr fontId="6" type="noConversion"/>
  </si>
  <si>
    <t>暂列金额(本项目不设暂列金额)</t>
    <phoneticPr fontId="3" type="noConversion"/>
  </si>
  <si>
    <r>
      <t xml:space="preserve">   2.7 暂列金额（不含计日工总额）的数量及拟用子目的说明：</t>
    </r>
    <r>
      <rPr>
        <b/>
        <u/>
        <sz val="12"/>
        <color theme="1"/>
        <rFont val="宋体"/>
        <family val="3"/>
        <charset val="134"/>
        <scheme val="minor"/>
      </rPr>
      <t>本项目不设暂列金额。</t>
    </r>
    <phoneticPr fontId="6" type="noConversion"/>
  </si>
  <si>
    <t>2. 投标报价说明：</t>
    <phoneticPr fontId="6" type="noConversion"/>
  </si>
  <si>
    <t>3. 计日工说明：无</t>
    <phoneticPr fontId="6" type="noConversion"/>
  </si>
  <si>
    <t>工程量清单</t>
    <phoneticPr fontId="6" type="noConversion"/>
  </si>
  <si>
    <t>单柱式交通标志</t>
  </si>
  <si>
    <t>垫层</t>
  </si>
  <si>
    <t>302-2</t>
  </si>
  <si>
    <t>挖除非适用材料(不含淤泥、岩盐、冻土)</t>
  </si>
  <si>
    <t>特殊地区路基处理</t>
  </si>
  <si>
    <t>205-1</t>
  </si>
  <si>
    <t>软土路基处理</t>
  </si>
  <si>
    <t>-c-2</t>
  </si>
  <si>
    <t>-c-4</t>
  </si>
  <si>
    <t>天然砂砾功能层</t>
  </si>
  <si>
    <t>路肩培土、中央分隔带回填土、土路肩加固及路缘石</t>
  </si>
  <si>
    <t>天然砂砾培路肩</t>
  </si>
  <si>
    <t>□1300*1650mm</t>
  </si>
  <si>
    <t>工程名称：梁家村村内道路建设项目</t>
    <phoneticPr fontId="6" type="noConversion"/>
  </si>
  <si>
    <t>工程名称：西胡家村村内道路建设项目</t>
    <phoneticPr fontId="6" type="noConversion"/>
  </si>
  <si>
    <t>天然砂砾</t>
  </si>
  <si>
    <t>315-1</t>
  </si>
  <si>
    <t>砂砾面层</t>
  </si>
  <si>
    <t>厚500mm</t>
  </si>
  <si>
    <t>碎石土</t>
  </si>
  <si>
    <t>厚180mm</t>
  </si>
  <si>
    <t>工程名称：阳坡村村内道路建设项目</t>
    <phoneticPr fontId="6" type="noConversion"/>
  </si>
  <si>
    <t>6</t>
  </si>
  <si>
    <t>7</t>
  </si>
  <si>
    <t>8</t>
  </si>
  <si>
    <t>9</t>
  </si>
  <si>
    <t>10</t>
  </si>
  <si>
    <t>合同段：商都县十八顷镇梁家村、西胡家村、阳坡村村内道路建设项目</t>
    <phoneticPr fontId="3" type="noConversion"/>
  </si>
  <si>
    <t>清单合计减去材料、工程设备、专业工程暂估价
合计(即5-6)=7</t>
    <phoneticPr fontId="3" type="noConversion"/>
  </si>
  <si>
    <t>投标报价(5+8+9)=10</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</si>
</sst>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indexed="8"/>
      <name val="宋体"/>
      <charset val="134"/>
    </font>
    <font>
      <b/>
      <sz val="20"/>
      <color indexed="8"/>
      <name val="smartSimSun"/>
      <family val="3"/>
      <charset val="134"/>
    </font>
    <font>
      <sz val="10"/>
      <color theme="1"/>
      <name val="宋体"/>
      <family val="2"/>
      <scheme val="minor"/>
    </font>
    <font>
      <sz val="9"/>
      <name val="宋体"/>
      <family val="3"/>
      <charset val="134"/>
    </font>
    <font>
      <sz val="10"/>
      <color indexed="8"/>
      <name val="smartSimSun"/>
      <family val="3"/>
      <charset val="134"/>
    </font>
    <font>
      <sz val="10"/>
      <color indexed="8"/>
      <name val="Arial Narrow"/>
      <family val="2"/>
    </font>
    <font>
      <sz val="9"/>
      <name val="宋体"/>
      <family val="3"/>
      <charset val="134"/>
    </font>
    <font>
      <b/>
      <sz val="20"/>
      <color indexed="8"/>
      <name val="smartSimSun"/>
      <family val="3"/>
      <charset val="134"/>
    </font>
    <font>
      <sz val="10"/>
      <color indexed="8"/>
      <name val="宋体"/>
      <family val="3"/>
      <charset val="134"/>
    </font>
    <font>
      <b/>
      <sz val="16"/>
      <color theme="1"/>
      <name val="宋体"/>
      <family val="3"/>
      <charset val="134"/>
      <scheme val="minor"/>
    </font>
    <font>
      <b/>
      <sz val="13"/>
      <color theme="1"/>
      <name val="宋体"/>
      <family val="3"/>
      <charset val="134"/>
      <scheme val="minor"/>
    </font>
    <font>
      <sz val="12"/>
      <color theme="1"/>
      <name val="宋体"/>
      <family val="3"/>
      <charset val="134"/>
      <scheme val="minor"/>
    </font>
    <font>
      <b/>
      <u/>
      <sz val="12"/>
      <color theme="1"/>
      <name val="宋体"/>
      <family val="3"/>
      <charset val="134"/>
      <scheme val="minor"/>
    </font>
    <font>
      <u/>
      <sz val="12"/>
      <color theme="1"/>
      <name val="宋体"/>
      <family val="3"/>
      <charset val="134"/>
      <scheme val="minor"/>
    </font>
    <font>
      <sz val="11"/>
      <color theme="1"/>
      <name val="宋体"/>
      <family val="3"/>
      <charset val="134"/>
      <scheme val="minor"/>
    </font>
    <font>
      <sz val="12"/>
      <name val="宋体"/>
      <family val="3"/>
      <charset val="134"/>
      <scheme val="minor"/>
    </font>
    <font>
      <b/>
      <u/>
      <sz val="12"/>
      <name val="宋体"/>
      <family val="3"/>
      <charset val="134"/>
    </font>
    <font>
      <sz val="12"/>
      <name val="宋体"/>
      <family val="3"/>
      <charset val="134"/>
    </font>
    <font>
      <b/>
      <sz val="10"/>
      <color indexed="8"/>
      <name val="smartSimSun"/>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lignment vertical="center"/>
    </xf>
    <xf numFmtId="0" fontId="2" fillId="0" borderId="0"/>
    <xf numFmtId="0" fontId="14" fillId="0" borderId="0">
      <alignment vertical="center"/>
    </xf>
  </cellStyleXfs>
  <cellXfs count="36">
    <xf numFmtId="0" fontId="0" fillId="0" borderId="0" xfId="0" applyAlignment="1">
      <alignment horizontal="left" vertical="center" wrapText="1"/>
    </xf>
    <xf numFmtId="0" fontId="0" fillId="0" borderId="0" xfId="0" applyAlignment="1">
      <alignment horizontal="center" vertical="center" wrapText="1"/>
    </xf>
    <xf numFmtId="0" fontId="9" fillId="0" borderId="0" xfId="0" applyFont="1" applyAlignment="1" applyProtection="1">
      <alignment horizontal="center" vertical="center" wrapText="1"/>
      <protection hidden="1"/>
    </xf>
    <xf numFmtId="0" fontId="0" fillId="0" borderId="0" xfId="0" applyProtection="1">
      <alignment vertical="center"/>
    </xf>
    <xf numFmtId="0" fontId="10" fillId="0" borderId="0" xfId="0" applyFont="1" applyAlignment="1" applyProtection="1">
      <alignment vertical="center" wrapText="1"/>
      <protection hidden="1"/>
    </xf>
    <xf numFmtId="0" fontId="11" fillId="0" borderId="0" xfId="0" applyFont="1" applyAlignment="1" applyProtection="1">
      <alignment vertical="center" wrapText="1"/>
      <protection hidden="1"/>
    </xf>
    <xf numFmtId="0" fontId="11" fillId="0" borderId="0" xfId="0" applyFont="1" applyAlignment="1" applyProtection="1">
      <alignment vertical="center" wrapText="1"/>
    </xf>
    <xf numFmtId="0" fontId="10" fillId="0" borderId="0" xfId="0" applyFont="1" applyProtection="1">
      <alignment vertical="center"/>
    </xf>
    <xf numFmtId="0" fontId="15" fillId="0" borderId="0" xfId="2" applyNumberFormat="1" applyFont="1" applyFill="1" applyAlignment="1" applyProtection="1">
      <alignment vertical="center" wrapText="1"/>
    </xf>
    <xf numFmtId="0" fontId="15" fillId="0" borderId="0" xfId="2" applyFont="1" applyFill="1" applyAlignment="1" applyProtection="1">
      <alignment vertical="center" wrapText="1"/>
    </xf>
    <xf numFmtId="0" fontId="4" fillId="0" borderId="1" xfId="0" applyFont="1" applyBorder="1" applyAlignment="1" applyProtection="1">
      <alignment horizontal="center" vertical="center" shrinkToFit="1"/>
      <protection locked="0"/>
    </xf>
    <xf numFmtId="0" fontId="4" fillId="0" borderId="1" xfId="0" applyFont="1" applyBorder="1" applyAlignment="1">
      <alignment horizontal="center" vertical="center" shrinkToFit="1"/>
    </xf>
    <xf numFmtId="0" fontId="4" fillId="0" borderId="1" xfId="0" applyFont="1" applyBorder="1" applyAlignment="1">
      <alignment horizontal="center" vertical="center" shrinkToFit="1"/>
    </xf>
    <xf numFmtId="0" fontId="1" fillId="0" borderId="0" xfId="0" applyFont="1" applyAlignment="1">
      <alignment horizontal="center" vertical="center" shrinkToFit="1"/>
    </xf>
    <xf numFmtId="0" fontId="7" fillId="0" borderId="0" xfId="0" applyFont="1" applyAlignment="1" applyProtection="1">
      <alignment horizontal="center" vertical="center" shrinkToFit="1"/>
    </xf>
    <xf numFmtId="0" fontId="8" fillId="0" borderId="0" xfId="0" applyFont="1" applyAlignment="1" applyProtection="1">
      <alignment horizontal="left" vertical="center" wrapText="1"/>
    </xf>
    <xf numFmtId="0" fontId="4" fillId="0" borderId="0" xfId="0" applyFont="1" applyAlignment="1" applyProtection="1">
      <alignment horizontal="left" vertical="center" shrinkToFit="1"/>
    </xf>
    <xf numFmtId="0" fontId="4" fillId="0" borderId="0" xfId="0" applyFont="1" applyAlignment="1" applyProtection="1">
      <alignment horizontal="center" vertical="center" shrinkToFit="1"/>
    </xf>
    <xf numFmtId="0" fontId="4" fillId="0" borderId="1" xfId="0" applyFont="1" applyBorder="1" applyAlignment="1" applyProtection="1">
      <alignment horizontal="left" vertical="center" shrinkToFit="1"/>
    </xf>
    <xf numFmtId="0" fontId="4" fillId="0" borderId="1" xfId="0" applyFont="1" applyBorder="1" applyAlignment="1" applyProtection="1">
      <alignment horizontal="center" vertical="center" shrinkToFit="1"/>
    </xf>
    <xf numFmtId="0" fontId="4" fillId="0" borderId="1" xfId="0" applyFont="1" applyBorder="1" applyAlignment="1" applyProtection="1">
      <alignment horizontal="right" vertical="center" shrinkToFit="1"/>
    </xf>
    <xf numFmtId="0" fontId="4" fillId="0" borderId="1" xfId="0" applyNumberFormat="1" applyFont="1" applyBorder="1" applyAlignment="1" applyProtection="1">
      <alignment horizontal="center" vertical="center" shrinkToFit="1"/>
    </xf>
    <xf numFmtId="0" fontId="4" fillId="0" borderId="2" xfId="0" applyFont="1" applyBorder="1" applyAlignment="1" applyProtection="1">
      <alignment horizontal="center" vertical="center" shrinkToFit="1"/>
    </xf>
    <xf numFmtId="0" fontId="4" fillId="0" borderId="3" xfId="0" applyFont="1" applyBorder="1" applyAlignment="1" applyProtection="1">
      <alignment horizontal="right" vertical="center" shrinkToFit="1"/>
    </xf>
    <xf numFmtId="0" fontId="8" fillId="0" borderId="0" xfId="0" applyFont="1" applyAlignment="1" applyProtection="1">
      <alignment horizontal="center" vertical="center" wrapText="1"/>
    </xf>
    <xf numFmtId="0" fontId="18" fillId="0" borderId="4" xfId="0" applyFont="1" applyBorder="1" applyAlignment="1" applyProtection="1">
      <alignment horizontal="center" vertical="center" shrinkToFit="1"/>
    </xf>
    <xf numFmtId="0" fontId="18" fillId="0" borderId="3" xfId="0" applyFont="1" applyBorder="1" applyAlignment="1" applyProtection="1">
      <alignment horizontal="center" vertical="center" shrinkToFit="1"/>
    </xf>
    <xf numFmtId="0" fontId="4" fillId="0" borderId="1" xfId="0" applyFont="1" applyBorder="1" applyAlignment="1" applyProtection="1">
      <alignment horizontal="center" vertical="center" shrinkToFit="1"/>
    </xf>
    <xf numFmtId="0" fontId="18" fillId="0" borderId="1" xfId="0" applyFont="1" applyBorder="1" applyAlignment="1" applyProtection="1">
      <alignment horizontal="center" vertical="center" shrinkToFit="1"/>
    </xf>
    <xf numFmtId="0" fontId="18" fillId="0" borderId="5" xfId="0" applyFont="1" applyBorder="1" applyAlignment="1" applyProtection="1">
      <alignment horizontal="center" vertical="center" shrinkToFit="1"/>
    </xf>
    <xf numFmtId="0" fontId="18" fillId="0" borderId="6" xfId="0" applyFont="1" applyBorder="1" applyAlignment="1" applyProtection="1">
      <alignment horizontal="center" vertical="center" shrinkToFit="1"/>
    </xf>
    <xf numFmtId="0" fontId="18" fillId="0" borderId="7" xfId="0" applyFont="1" applyBorder="1" applyAlignment="1" applyProtection="1">
      <alignment horizontal="center" vertical="center" shrinkToFit="1"/>
    </xf>
    <xf numFmtId="49" fontId="4" fillId="0" borderId="1" xfId="0" applyNumberFormat="1" applyFont="1" applyBorder="1" applyAlignment="1" applyProtection="1">
      <alignment horizontal="center" vertical="center" shrinkToFit="1"/>
    </xf>
    <xf numFmtId="0" fontId="4" fillId="0" borderId="0" xfId="0" applyFont="1" applyBorder="1" applyAlignment="1">
      <alignment horizontal="left" vertical="center" shrinkToFit="1"/>
    </xf>
    <xf numFmtId="0" fontId="5" fillId="0" borderId="1" xfId="0" applyFont="1" applyBorder="1" applyAlignment="1">
      <alignment horizontal="center" vertical="center" shrinkToFit="1"/>
    </xf>
    <xf numFmtId="0" fontId="4" fillId="0" borderId="1" xfId="0" applyFont="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A9" sqref="A9"/>
    </sheetView>
  </sheetViews>
  <sheetFormatPr defaultRowHeight="14.25" x14ac:dyDescent="0.15"/>
  <cols>
    <col min="1" max="1" width="80.25" style="3" customWidth="1"/>
    <col min="2" max="256" width="9" style="3"/>
    <col min="257" max="257" width="84.375" style="3" customWidth="1"/>
    <col min="258" max="512" width="9" style="3"/>
    <col min="513" max="513" width="84.375" style="3" customWidth="1"/>
    <col min="514" max="768" width="9" style="3"/>
    <col min="769" max="769" width="84.375" style="3" customWidth="1"/>
    <col min="770" max="1024" width="9" style="3"/>
    <col min="1025" max="1025" width="84.375" style="3" customWidth="1"/>
    <col min="1026" max="1280" width="9" style="3"/>
    <col min="1281" max="1281" width="84.375" style="3" customWidth="1"/>
    <col min="1282" max="1536" width="9" style="3"/>
    <col min="1537" max="1537" width="84.375" style="3" customWidth="1"/>
    <col min="1538" max="1792" width="9" style="3"/>
    <col min="1793" max="1793" width="84.375" style="3" customWidth="1"/>
    <col min="1794" max="2048" width="9" style="3"/>
    <col min="2049" max="2049" width="84.375" style="3" customWidth="1"/>
    <col min="2050" max="2304" width="9" style="3"/>
    <col min="2305" max="2305" width="84.375" style="3" customWidth="1"/>
    <col min="2306" max="2560" width="9" style="3"/>
    <col min="2561" max="2561" width="84.375" style="3" customWidth="1"/>
    <col min="2562" max="2816" width="9" style="3"/>
    <col min="2817" max="2817" width="84.375" style="3" customWidth="1"/>
    <col min="2818" max="3072" width="9" style="3"/>
    <col min="3073" max="3073" width="84.375" style="3" customWidth="1"/>
    <col min="3074" max="3328" width="9" style="3"/>
    <col min="3329" max="3329" width="84.375" style="3" customWidth="1"/>
    <col min="3330" max="3584" width="9" style="3"/>
    <col min="3585" max="3585" width="84.375" style="3" customWidth="1"/>
    <col min="3586" max="3840" width="9" style="3"/>
    <col min="3841" max="3841" width="84.375" style="3" customWidth="1"/>
    <col min="3842" max="4096" width="9" style="3"/>
    <col min="4097" max="4097" width="84.375" style="3" customWidth="1"/>
    <col min="4098" max="4352" width="9" style="3"/>
    <col min="4353" max="4353" width="84.375" style="3" customWidth="1"/>
    <col min="4354" max="4608" width="9" style="3"/>
    <col min="4609" max="4609" width="84.375" style="3" customWidth="1"/>
    <col min="4610" max="4864" width="9" style="3"/>
    <col min="4865" max="4865" width="84.375" style="3" customWidth="1"/>
    <col min="4866" max="5120" width="9" style="3"/>
    <col min="5121" max="5121" width="84.375" style="3" customWidth="1"/>
    <col min="5122" max="5376" width="9" style="3"/>
    <col min="5377" max="5377" width="84.375" style="3" customWidth="1"/>
    <col min="5378" max="5632" width="9" style="3"/>
    <col min="5633" max="5633" width="84.375" style="3" customWidth="1"/>
    <col min="5634" max="5888" width="9" style="3"/>
    <col min="5889" max="5889" width="84.375" style="3" customWidth="1"/>
    <col min="5890" max="6144" width="9" style="3"/>
    <col min="6145" max="6145" width="84.375" style="3" customWidth="1"/>
    <col min="6146" max="6400" width="9" style="3"/>
    <col min="6401" max="6401" width="84.375" style="3" customWidth="1"/>
    <col min="6402" max="6656" width="9" style="3"/>
    <col min="6657" max="6657" width="84.375" style="3" customWidth="1"/>
    <col min="6658" max="6912" width="9" style="3"/>
    <col min="6913" max="6913" width="84.375" style="3" customWidth="1"/>
    <col min="6914" max="7168" width="9" style="3"/>
    <col min="7169" max="7169" width="84.375" style="3" customWidth="1"/>
    <col min="7170" max="7424" width="9" style="3"/>
    <col min="7425" max="7425" width="84.375" style="3" customWidth="1"/>
    <col min="7426" max="7680" width="9" style="3"/>
    <col min="7681" max="7681" width="84.375" style="3" customWidth="1"/>
    <col min="7682" max="7936" width="9" style="3"/>
    <col min="7937" max="7937" width="84.375" style="3" customWidth="1"/>
    <col min="7938" max="8192" width="9" style="3"/>
    <col min="8193" max="8193" width="84.375" style="3" customWidth="1"/>
    <col min="8194" max="8448" width="9" style="3"/>
    <col min="8449" max="8449" width="84.375" style="3" customWidth="1"/>
    <col min="8450" max="8704" width="9" style="3"/>
    <col min="8705" max="8705" width="84.375" style="3" customWidth="1"/>
    <col min="8706" max="8960" width="9" style="3"/>
    <col min="8961" max="8961" width="84.375" style="3" customWidth="1"/>
    <col min="8962" max="9216" width="9" style="3"/>
    <col min="9217" max="9217" width="84.375" style="3" customWidth="1"/>
    <col min="9218" max="9472" width="9" style="3"/>
    <col min="9473" max="9473" width="84.375" style="3" customWidth="1"/>
    <col min="9474" max="9728" width="9" style="3"/>
    <col min="9729" max="9729" width="84.375" style="3" customWidth="1"/>
    <col min="9730" max="9984" width="9" style="3"/>
    <col min="9985" max="9985" width="84.375" style="3" customWidth="1"/>
    <col min="9986" max="10240" width="9" style="3"/>
    <col min="10241" max="10241" width="84.375" style="3" customWidth="1"/>
    <col min="10242" max="10496" width="9" style="3"/>
    <col min="10497" max="10497" width="84.375" style="3" customWidth="1"/>
    <col min="10498" max="10752" width="9" style="3"/>
    <col min="10753" max="10753" width="84.375" style="3" customWidth="1"/>
    <col min="10754" max="11008" width="9" style="3"/>
    <col min="11009" max="11009" width="84.375" style="3" customWidth="1"/>
    <col min="11010" max="11264" width="9" style="3"/>
    <col min="11265" max="11265" width="84.375" style="3" customWidth="1"/>
    <col min="11266" max="11520" width="9" style="3"/>
    <col min="11521" max="11521" width="84.375" style="3" customWidth="1"/>
    <col min="11522" max="11776" width="9" style="3"/>
    <col min="11777" max="11777" width="84.375" style="3" customWidth="1"/>
    <col min="11778" max="12032" width="9" style="3"/>
    <col min="12033" max="12033" width="84.375" style="3" customWidth="1"/>
    <col min="12034" max="12288" width="9" style="3"/>
    <col min="12289" max="12289" width="84.375" style="3" customWidth="1"/>
    <col min="12290" max="12544" width="9" style="3"/>
    <col min="12545" max="12545" width="84.375" style="3" customWidth="1"/>
    <col min="12546" max="12800" width="9" style="3"/>
    <col min="12801" max="12801" width="84.375" style="3" customWidth="1"/>
    <col min="12802" max="13056" width="9" style="3"/>
    <col min="13057" max="13057" width="84.375" style="3" customWidth="1"/>
    <col min="13058" max="13312" width="9" style="3"/>
    <col min="13313" max="13313" width="84.375" style="3" customWidth="1"/>
    <col min="13314" max="13568" width="9" style="3"/>
    <col min="13569" max="13569" width="84.375" style="3" customWidth="1"/>
    <col min="13570" max="13824" width="9" style="3"/>
    <col min="13825" max="13825" width="84.375" style="3" customWidth="1"/>
    <col min="13826" max="14080" width="9" style="3"/>
    <col min="14081" max="14081" width="84.375" style="3" customWidth="1"/>
    <col min="14082" max="14336" width="9" style="3"/>
    <col min="14337" max="14337" width="84.375" style="3" customWidth="1"/>
    <col min="14338" max="14592" width="9" style="3"/>
    <col min="14593" max="14593" width="84.375" style="3" customWidth="1"/>
    <col min="14594" max="14848" width="9" style="3"/>
    <col min="14849" max="14849" width="84.375" style="3" customWidth="1"/>
    <col min="14850" max="15104" width="9" style="3"/>
    <col min="15105" max="15105" width="84.375" style="3" customWidth="1"/>
    <col min="15106" max="15360" width="9" style="3"/>
    <col min="15361" max="15361" width="84.375" style="3" customWidth="1"/>
    <col min="15362" max="15616" width="9" style="3"/>
    <col min="15617" max="15617" width="84.375" style="3" customWidth="1"/>
    <col min="15618" max="15872" width="9" style="3"/>
    <col min="15873" max="15873" width="84.375" style="3" customWidth="1"/>
    <col min="15874" max="16128" width="9" style="3"/>
    <col min="16129" max="16129" width="84.375" style="3" customWidth="1"/>
    <col min="16130" max="16384" width="9" style="3"/>
  </cols>
  <sheetData>
    <row r="1" spans="1:1" ht="20.25" x14ac:dyDescent="0.15">
      <c r="A1" s="2" t="s">
        <v>87</v>
      </c>
    </row>
    <row r="2" spans="1:1" ht="15" x14ac:dyDescent="0.15">
      <c r="A2" s="4" t="s">
        <v>62</v>
      </c>
    </row>
    <row r="3" spans="1:1" ht="57" x14ac:dyDescent="0.15">
      <c r="A3" s="5" t="s">
        <v>63</v>
      </c>
    </row>
    <row r="4" spans="1:1" ht="28.5" x14ac:dyDescent="0.15">
      <c r="A4" s="5" t="s">
        <v>64</v>
      </c>
    </row>
    <row r="5" spans="1:1" ht="71.25" x14ac:dyDescent="0.15">
      <c r="A5" s="5" t="s">
        <v>65</v>
      </c>
    </row>
    <row r="6" spans="1:1" ht="42.75" x14ac:dyDescent="0.15">
      <c r="A6" s="5" t="s">
        <v>66</v>
      </c>
    </row>
    <row r="7" spans="1:1" ht="28.5" x14ac:dyDescent="0.15">
      <c r="A7" s="5" t="s">
        <v>67</v>
      </c>
    </row>
    <row r="8" spans="1:1" ht="28.5" x14ac:dyDescent="0.15">
      <c r="A8" s="6" t="s">
        <v>68</v>
      </c>
    </row>
    <row r="9" spans="1:1" ht="42.75" x14ac:dyDescent="0.15">
      <c r="A9" s="6" t="s">
        <v>69</v>
      </c>
    </row>
    <row r="10" spans="1:1" ht="15" x14ac:dyDescent="0.15">
      <c r="A10" s="7" t="s">
        <v>85</v>
      </c>
    </row>
    <row r="11" spans="1:1" x14ac:dyDescent="0.15">
      <c r="A11" s="6" t="s">
        <v>70</v>
      </c>
    </row>
    <row r="12" spans="1:1" ht="42.75" x14ac:dyDescent="0.15">
      <c r="A12" s="6" t="s">
        <v>71</v>
      </c>
    </row>
    <row r="13" spans="1:1" ht="42.75" x14ac:dyDescent="0.15">
      <c r="A13" s="6" t="s">
        <v>72</v>
      </c>
    </row>
    <row r="14" spans="1:1" ht="42.75" x14ac:dyDescent="0.15">
      <c r="A14" s="6" t="s">
        <v>73</v>
      </c>
    </row>
    <row r="15" spans="1:1" ht="28.5" x14ac:dyDescent="0.15">
      <c r="A15" s="6" t="s">
        <v>74</v>
      </c>
    </row>
    <row r="16" spans="1:1" x14ac:dyDescent="0.15">
      <c r="A16" s="6" t="s">
        <v>75</v>
      </c>
    </row>
    <row r="17" spans="1:1" x14ac:dyDescent="0.15">
      <c r="A17" s="6" t="s">
        <v>84</v>
      </c>
    </row>
    <row r="18" spans="1:1" x14ac:dyDescent="0.15">
      <c r="A18" s="6" t="s">
        <v>76</v>
      </c>
    </row>
    <row r="19" spans="1:1" ht="15" x14ac:dyDescent="0.15">
      <c r="A19" s="7" t="s">
        <v>86</v>
      </c>
    </row>
    <row r="20" spans="1:1" ht="15" x14ac:dyDescent="0.15">
      <c r="A20" s="7" t="s">
        <v>77</v>
      </c>
    </row>
    <row r="21" spans="1:1" ht="120.75" customHeight="1" x14ac:dyDescent="0.15">
      <c r="A21" s="8" t="s">
        <v>79</v>
      </c>
    </row>
    <row r="22" spans="1:1" ht="152.25" customHeight="1" x14ac:dyDescent="0.15">
      <c r="A22" s="9" t="s">
        <v>78</v>
      </c>
    </row>
  </sheetData>
  <sheetProtection password="CF44" sheet="1" objects="1" scenarios="1"/>
  <phoneticPr fontId="6" type="noConversion"/>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Zeros="0" view="pageBreakPreview" zoomScaleNormal="100" zoomScaleSheetLayoutView="100" workbookViewId="0">
      <selection activeCell="B19" sqref="B19"/>
    </sheetView>
  </sheetViews>
  <sheetFormatPr defaultRowHeight="12" x14ac:dyDescent="0.15"/>
  <cols>
    <col min="1" max="1" width="8.25" style="15" customWidth="1"/>
    <col min="2" max="2" width="35.125" style="15" customWidth="1"/>
    <col min="3" max="3" width="8.25" style="15" customWidth="1"/>
    <col min="4" max="4" width="9.75" style="15" customWidth="1"/>
    <col min="5" max="5" width="9.875" style="24" customWidth="1"/>
    <col min="6" max="6" width="10.625" style="24" customWidth="1"/>
    <col min="7" max="16384" width="9" style="15"/>
  </cols>
  <sheetData>
    <row r="1" spans="1:6" ht="33" customHeight="1" x14ac:dyDescent="0.15">
      <c r="A1" s="14" t="s">
        <v>0</v>
      </c>
      <c r="B1" s="14"/>
      <c r="C1" s="14"/>
      <c r="D1" s="14"/>
      <c r="E1" s="14"/>
      <c r="F1" s="14"/>
    </row>
    <row r="2" spans="1:6" ht="17.100000000000001" customHeight="1" x14ac:dyDescent="0.15">
      <c r="A2" s="16" t="s">
        <v>101</v>
      </c>
      <c r="B2" s="16"/>
      <c r="C2" s="16"/>
      <c r="D2" s="16"/>
      <c r="E2" s="17" t="s">
        <v>1</v>
      </c>
      <c r="F2" s="17"/>
    </row>
    <row r="3" spans="1:6" ht="33" customHeight="1" x14ac:dyDescent="0.15">
      <c r="A3" s="27" t="s">
        <v>37</v>
      </c>
      <c r="B3" s="27"/>
      <c r="C3" s="27"/>
      <c r="D3" s="27"/>
      <c r="E3" s="27"/>
      <c r="F3" s="27"/>
    </row>
    <row r="4" spans="1:6" ht="24.95" customHeight="1" x14ac:dyDescent="0.15">
      <c r="A4" s="19" t="s">
        <v>2</v>
      </c>
      <c r="B4" s="19" t="s">
        <v>3</v>
      </c>
      <c r="C4" s="19" t="s">
        <v>4</v>
      </c>
      <c r="D4" s="19" t="s">
        <v>5</v>
      </c>
      <c r="E4" s="19" t="s">
        <v>6</v>
      </c>
      <c r="F4" s="19" t="s">
        <v>7</v>
      </c>
    </row>
    <row r="5" spans="1:6" ht="24.95" customHeight="1" x14ac:dyDescent="0.15">
      <c r="A5" s="19" t="s">
        <v>48</v>
      </c>
      <c r="B5" s="18" t="s">
        <v>49</v>
      </c>
      <c r="C5" s="19"/>
      <c r="D5" s="20"/>
      <c r="E5" s="19"/>
      <c r="F5" s="19"/>
    </row>
    <row r="6" spans="1:6" ht="24.95" customHeight="1" x14ac:dyDescent="0.15">
      <c r="A6" s="19" t="s">
        <v>50</v>
      </c>
      <c r="B6" s="18" t="s">
        <v>51</v>
      </c>
      <c r="C6" s="19"/>
      <c r="D6" s="20"/>
      <c r="E6" s="19"/>
      <c r="F6" s="19"/>
    </row>
    <row r="7" spans="1:6" ht="24.95" customHeight="1" x14ac:dyDescent="0.15">
      <c r="A7" s="19" t="s">
        <v>8</v>
      </c>
      <c r="B7" s="18" t="s">
        <v>52</v>
      </c>
      <c r="C7" s="19" t="s">
        <v>53</v>
      </c>
      <c r="D7" s="21">
        <v>1</v>
      </c>
      <c r="E7" s="10"/>
      <c r="F7" s="19">
        <f>ROUND(E7*D7,0)</f>
        <v>0</v>
      </c>
    </row>
    <row r="8" spans="1:6" ht="24.95" customHeight="1" x14ac:dyDescent="0.15">
      <c r="A8" s="19" t="s">
        <v>10</v>
      </c>
      <c r="B8" s="18" t="s">
        <v>54</v>
      </c>
      <c r="C8" s="19" t="s">
        <v>53</v>
      </c>
      <c r="D8" s="21">
        <v>1</v>
      </c>
      <c r="E8" s="10"/>
      <c r="F8" s="19">
        <f>ROUND(E8*D8,0)</f>
        <v>0</v>
      </c>
    </row>
    <row r="9" spans="1:6" ht="24.95" customHeight="1" x14ac:dyDescent="0.15">
      <c r="A9" s="19" t="s">
        <v>55</v>
      </c>
      <c r="B9" s="18" t="s">
        <v>56</v>
      </c>
      <c r="C9" s="19"/>
      <c r="D9" s="19"/>
      <c r="E9" s="10"/>
      <c r="F9" s="19"/>
    </row>
    <row r="10" spans="1:6" ht="24.95" customHeight="1" x14ac:dyDescent="0.15">
      <c r="A10" s="19" t="s">
        <v>57</v>
      </c>
      <c r="B10" s="18" t="s">
        <v>82</v>
      </c>
      <c r="C10" s="19" t="s">
        <v>53</v>
      </c>
      <c r="D10" s="21">
        <v>1</v>
      </c>
      <c r="E10" s="10"/>
      <c r="F10" s="19">
        <f>ROUND(E10*D10,0)</f>
        <v>0</v>
      </c>
    </row>
    <row r="11" spans="1:6" ht="24.95" customHeight="1" x14ac:dyDescent="0.15">
      <c r="A11" s="19" t="s">
        <v>58</v>
      </c>
      <c r="B11" s="18" t="s">
        <v>59</v>
      </c>
      <c r="C11" s="19"/>
      <c r="D11" s="21"/>
      <c r="E11" s="10"/>
      <c r="F11" s="19">
        <f t="shared" ref="F10:F12" si="0">ROUND(E11*D11,0)</f>
        <v>0</v>
      </c>
    </row>
    <row r="12" spans="1:6" ht="24.95" customHeight="1" x14ac:dyDescent="0.15">
      <c r="A12" s="19" t="s">
        <v>60</v>
      </c>
      <c r="B12" s="18" t="s">
        <v>59</v>
      </c>
      <c r="C12" s="19" t="s">
        <v>53</v>
      </c>
      <c r="D12" s="21">
        <v>1</v>
      </c>
      <c r="E12" s="10"/>
      <c r="F12" s="19">
        <f>ROUND(E12*D12,0)</f>
        <v>0</v>
      </c>
    </row>
    <row r="13" spans="1:6" ht="24.95" customHeight="1" x14ac:dyDescent="0.15">
      <c r="A13" s="19"/>
      <c r="B13" s="18"/>
      <c r="C13" s="19"/>
      <c r="D13" s="19"/>
      <c r="E13" s="19"/>
      <c r="F13" s="19"/>
    </row>
    <row r="14" spans="1:6" ht="24.95" customHeight="1" x14ac:dyDescent="0.15">
      <c r="A14" s="19"/>
      <c r="B14" s="18"/>
      <c r="C14" s="19"/>
      <c r="D14" s="21"/>
      <c r="E14" s="19"/>
      <c r="F14" s="19">
        <f t="shared" ref="F14:F15" si="1">ROUND(E14*D14,0)</f>
        <v>0</v>
      </c>
    </row>
    <row r="15" spans="1:6" ht="24.95" customHeight="1" x14ac:dyDescent="0.15">
      <c r="A15" s="19"/>
      <c r="B15" s="18"/>
      <c r="C15" s="19"/>
      <c r="D15" s="21"/>
      <c r="E15" s="19"/>
      <c r="F15" s="19">
        <f t="shared" si="1"/>
        <v>0</v>
      </c>
    </row>
    <row r="16" spans="1:6" ht="24.95" customHeight="1" x14ac:dyDescent="0.15">
      <c r="A16" s="19"/>
      <c r="B16" s="18"/>
      <c r="C16" s="19"/>
      <c r="D16" s="19"/>
      <c r="E16" s="19"/>
      <c r="F16" s="19"/>
    </row>
    <row r="17" spans="1:6" ht="24.95" customHeight="1" x14ac:dyDescent="0.15">
      <c r="A17" s="19"/>
      <c r="B17" s="18"/>
      <c r="C17" s="19"/>
      <c r="D17" s="21"/>
      <c r="E17" s="19"/>
      <c r="F17" s="19">
        <f>ROUND(E17*D17,0)</f>
        <v>0</v>
      </c>
    </row>
    <row r="18" spans="1:6" ht="24.95" customHeight="1" x14ac:dyDescent="0.15">
      <c r="A18" s="19"/>
      <c r="B18" s="18"/>
      <c r="C18" s="19"/>
      <c r="D18" s="21"/>
      <c r="E18" s="19"/>
      <c r="F18" s="19"/>
    </row>
    <row r="19" spans="1:6" ht="24.95" customHeight="1" x14ac:dyDescent="0.15">
      <c r="A19" s="19"/>
      <c r="B19" s="18"/>
      <c r="C19" s="19"/>
      <c r="D19" s="21"/>
      <c r="E19" s="19"/>
      <c r="F19" s="19"/>
    </row>
    <row r="20" spans="1:6" ht="24.95" customHeight="1" x14ac:dyDescent="0.15">
      <c r="A20" s="19"/>
      <c r="B20" s="18"/>
      <c r="C20" s="19"/>
      <c r="D20" s="21"/>
      <c r="E20" s="19"/>
      <c r="F20" s="19"/>
    </row>
    <row r="21" spans="1:6" ht="24.95" customHeight="1" x14ac:dyDescent="0.15">
      <c r="A21" s="19"/>
      <c r="B21" s="18"/>
      <c r="C21" s="19"/>
      <c r="D21" s="20"/>
      <c r="E21" s="19"/>
      <c r="F21" s="19"/>
    </row>
    <row r="22" spans="1:6" ht="24.95" customHeight="1" x14ac:dyDescent="0.15">
      <c r="A22" s="19"/>
      <c r="B22" s="18"/>
      <c r="C22" s="19"/>
      <c r="D22" s="20"/>
      <c r="E22" s="19"/>
      <c r="F22" s="19"/>
    </row>
    <row r="23" spans="1:6" ht="24.95" customHeight="1" x14ac:dyDescent="0.15">
      <c r="A23" s="19"/>
      <c r="B23" s="18"/>
      <c r="C23" s="19"/>
      <c r="D23" s="20"/>
      <c r="E23" s="19"/>
      <c r="F23" s="19"/>
    </row>
    <row r="24" spans="1:6" ht="24.95" customHeight="1" x14ac:dyDescent="0.15">
      <c r="A24" s="19"/>
      <c r="B24" s="18"/>
      <c r="C24" s="19"/>
      <c r="D24" s="20"/>
      <c r="E24" s="19"/>
      <c r="F24" s="19"/>
    </row>
    <row r="25" spans="1:6" ht="24.95" customHeight="1" x14ac:dyDescent="0.15">
      <c r="A25" s="19"/>
      <c r="B25" s="18"/>
      <c r="C25" s="19"/>
      <c r="D25" s="20"/>
      <c r="E25" s="19"/>
      <c r="F25" s="19"/>
    </row>
    <row r="26" spans="1:6" ht="24.95" customHeight="1" x14ac:dyDescent="0.15">
      <c r="A26" s="19"/>
      <c r="B26" s="18"/>
      <c r="C26" s="19"/>
      <c r="D26" s="20"/>
      <c r="E26" s="19"/>
      <c r="F26" s="19"/>
    </row>
    <row r="27" spans="1:6" ht="33" customHeight="1" x14ac:dyDescent="0.15">
      <c r="A27" s="19"/>
      <c r="B27" s="20" t="s">
        <v>61</v>
      </c>
      <c r="C27" s="29">
        <f>SUM(F5:F26)</f>
        <v>0</v>
      </c>
      <c r="D27" s="30"/>
      <c r="E27" s="30"/>
      <c r="F27" s="31"/>
    </row>
    <row r="28" spans="1:6" ht="33" customHeight="1" x14ac:dyDescent="0.15">
      <c r="A28" s="14" t="s">
        <v>0</v>
      </c>
      <c r="B28" s="14"/>
      <c r="C28" s="14"/>
      <c r="D28" s="14"/>
      <c r="E28" s="14"/>
      <c r="F28" s="14"/>
    </row>
    <row r="29" spans="1:6" ht="16.899999999999999" customHeight="1" x14ac:dyDescent="0.15">
      <c r="A29" s="16" t="str">
        <f>A2</f>
        <v>工程名称：梁家村村内道路建设项目</v>
      </c>
      <c r="B29" s="16"/>
      <c r="C29" s="16"/>
      <c r="D29" s="16"/>
      <c r="E29" s="17" t="s">
        <v>1</v>
      </c>
      <c r="F29" s="17"/>
    </row>
    <row r="30" spans="1:6" ht="33" customHeight="1" x14ac:dyDescent="0.15">
      <c r="A30" s="27" t="s">
        <v>81</v>
      </c>
      <c r="B30" s="27"/>
      <c r="C30" s="27"/>
      <c r="D30" s="27"/>
      <c r="E30" s="27"/>
      <c r="F30" s="27"/>
    </row>
    <row r="31" spans="1:6" ht="24.95" customHeight="1" x14ac:dyDescent="0.15">
      <c r="A31" s="19" t="s">
        <v>2</v>
      </c>
      <c r="B31" s="19" t="s">
        <v>3</v>
      </c>
      <c r="C31" s="19" t="s">
        <v>4</v>
      </c>
      <c r="D31" s="19" t="s">
        <v>5</v>
      </c>
      <c r="E31" s="19" t="s">
        <v>6</v>
      </c>
      <c r="F31" s="19" t="s">
        <v>7</v>
      </c>
    </row>
    <row r="32" spans="1:6" ht="24.95" customHeight="1" x14ac:dyDescent="0.15">
      <c r="A32" s="21">
        <v>203</v>
      </c>
      <c r="B32" s="18" t="s">
        <v>13</v>
      </c>
      <c r="C32" s="19"/>
      <c r="D32" s="20"/>
      <c r="E32" s="19"/>
      <c r="F32" s="19"/>
    </row>
    <row r="33" spans="1:6" ht="24.95" customHeight="1" x14ac:dyDescent="0.15">
      <c r="A33" s="21" t="s">
        <v>14</v>
      </c>
      <c r="B33" s="18" t="s">
        <v>15</v>
      </c>
      <c r="C33" s="19"/>
      <c r="D33" s="21"/>
      <c r="E33" s="19"/>
      <c r="F33" s="19">
        <f t="shared" ref="F33:F41" si="2">ROUND(E33*D33,0)</f>
        <v>0</v>
      </c>
    </row>
    <row r="34" spans="1:6" ht="24.95" customHeight="1" x14ac:dyDescent="0.15">
      <c r="A34" s="19" t="s">
        <v>8</v>
      </c>
      <c r="B34" s="18" t="s">
        <v>16</v>
      </c>
      <c r="C34" s="19" t="s">
        <v>12</v>
      </c>
      <c r="D34" s="21">
        <v>6135.84</v>
      </c>
      <c r="E34" s="10"/>
      <c r="F34" s="19">
        <f t="shared" si="2"/>
        <v>0</v>
      </c>
    </row>
    <row r="35" spans="1:6" ht="24.95" customHeight="1" x14ac:dyDescent="0.15">
      <c r="A35" s="19" t="s">
        <v>11</v>
      </c>
      <c r="B35" s="18" t="s">
        <v>91</v>
      </c>
      <c r="C35" s="19" t="s">
        <v>12</v>
      </c>
      <c r="D35" s="21">
        <v>2227.6</v>
      </c>
      <c r="E35" s="10"/>
      <c r="F35" s="19">
        <f t="shared" si="2"/>
        <v>0</v>
      </c>
    </row>
    <row r="36" spans="1:6" ht="24.95" customHeight="1" x14ac:dyDescent="0.15">
      <c r="A36" s="21">
        <v>205</v>
      </c>
      <c r="B36" s="18" t="s">
        <v>92</v>
      </c>
      <c r="C36" s="19"/>
      <c r="D36" s="21"/>
      <c r="E36" s="10"/>
      <c r="F36" s="19">
        <f t="shared" si="2"/>
        <v>0</v>
      </c>
    </row>
    <row r="37" spans="1:6" ht="24.95" customHeight="1" x14ac:dyDescent="0.15">
      <c r="A37" s="19" t="s">
        <v>93</v>
      </c>
      <c r="B37" s="18" t="s">
        <v>94</v>
      </c>
      <c r="C37" s="19"/>
      <c r="D37" s="21"/>
      <c r="E37" s="10"/>
      <c r="F37" s="19">
        <f t="shared" si="2"/>
        <v>0</v>
      </c>
    </row>
    <row r="38" spans="1:6" ht="24.95" customHeight="1" x14ac:dyDescent="0.15">
      <c r="A38" s="19" t="s">
        <v>11</v>
      </c>
      <c r="B38" s="18" t="s">
        <v>89</v>
      </c>
      <c r="C38" s="19"/>
      <c r="D38" s="21"/>
      <c r="E38" s="10"/>
      <c r="F38" s="19">
        <f t="shared" si="2"/>
        <v>0</v>
      </c>
    </row>
    <row r="39" spans="1:6" ht="24.95" customHeight="1" x14ac:dyDescent="0.15">
      <c r="A39" s="21" t="s">
        <v>95</v>
      </c>
      <c r="B39" s="18" t="s">
        <v>103</v>
      </c>
      <c r="C39" s="19" t="s">
        <v>12</v>
      </c>
      <c r="D39" s="21">
        <v>2227.6</v>
      </c>
      <c r="E39" s="10"/>
      <c r="F39" s="19">
        <f>ROUND(E39*D39,0)</f>
        <v>0</v>
      </c>
    </row>
    <row r="40" spans="1:6" ht="24.95" customHeight="1" x14ac:dyDescent="0.15">
      <c r="A40" s="32"/>
      <c r="B40" s="18"/>
      <c r="C40" s="19"/>
      <c r="D40" s="21"/>
      <c r="E40" s="19"/>
      <c r="F40" s="19">
        <f t="shared" si="2"/>
        <v>0</v>
      </c>
    </row>
    <row r="41" spans="1:6" ht="24.95" customHeight="1" x14ac:dyDescent="0.15">
      <c r="A41" s="32"/>
      <c r="B41" s="18"/>
      <c r="C41" s="19"/>
      <c r="D41" s="19"/>
      <c r="E41" s="19"/>
      <c r="F41" s="19">
        <f t="shared" si="2"/>
        <v>0</v>
      </c>
    </row>
    <row r="42" spans="1:6" ht="24.95" customHeight="1" x14ac:dyDescent="0.15">
      <c r="A42" s="21"/>
      <c r="B42" s="18"/>
      <c r="C42" s="19"/>
      <c r="D42" s="20"/>
      <c r="E42" s="19"/>
      <c r="F42" s="19"/>
    </row>
    <row r="43" spans="1:6" ht="24.95" customHeight="1" x14ac:dyDescent="0.15">
      <c r="A43" s="19"/>
      <c r="B43" s="18"/>
      <c r="C43" s="19"/>
      <c r="D43" s="20"/>
      <c r="E43" s="19"/>
      <c r="F43" s="19"/>
    </row>
    <row r="44" spans="1:6" ht="24.95" customHeight="1" x14ac:dyDescent="0.15">
      <c r="A44" s="19"/>
      <c r="B44" s="18"/>
      <c r="C44" s="19"/>
      <c r="D44" s="19"/>
      <c r="E44" s="19"/>
      <c r="F44" s="19">
        <f t="shared" ref="F44:F46" si="3">ROUND(E44*D44,0)</f>
        <v>0</v>
      </c>
    </row>
    <row r="45" spans="1:6" ht="24.95" customHeight="1" x14ac:dyDescent="0.15">
      <c r="A45" s="32"/>
      <c r="B45" s="18"/>
      <c r="C45" s="19"/>
      <c r="D45" s="19"/>
      <c r="E45" s="19"/>
      <c r="F45" s="19">
        <f t="shared" si="3"/>
        <v>0</v>
      </c>
    </row>
    <row r="46" spans="1:6" ht="24.95" customHeight="1" x14ac:dyDescent="0.15">
      <c r="A46" s="19"/>
      <c r="B46" s="18"/>
      <c r="C46" s="19"/>
      <c r="D46" s="19"/>
      <c r="E46" s="19"/>
      <c r="F46" s="19">
        <f t="shared" si="3"/>
        <v>0</v>
      </c>
    </row>
    <row r="47" spans="1:6" ht="24.95" customHeight="1" x14ac:dyDescent="0.15">
      <c r="A47" s="19"/>
      <c r="B47" s="18"/>
      <c r="C47" s="19"/>
      <c r="D47" s="19"/>
      <c r="E47" s="19"/>
      <c r="F47" s="19"/>
    </row>
    <row r="48" spans="1:6" ht="24.95" customHeight="1" x14ac:dyDescent="0.15">
      <c r="A48" s="19"/>
      <c r="B48" s="18"/>
      <c r="C48" s="19"/>
      <c r="D48" s="19"/>
      <c r="E48" s="19"/>
      <c r="F48" s="19"/>
    </row>
    <row r="49" spans="1:6" ht="24.95" customHeight="1" x14ac:dyDescent="0.15">
      <c r="A49" s="19"/>
      <c r="B49" s="18"/>
      <c r="C49" s="19"/>
      <c r="D49" s="20"/>
      <c r="E49" s="19"/>
      <c r="F49" s="19"/>
    </row>
    <row r="50" spans="1:6" ht="24.95" customHeight="1" x14ac:dyDescent="0.15">
      <c r="A50" s="19"/>
      <c r="B50" s="18"/>
      <c r="C50" s="19"/>
      <c r="D50" s="20"/>
      <c r="E50" s="19"/>
      <c r="F50" s="19"/>
    </row>
    <row r="51" spans="1:6" ht="24.95" customHeight="1" x14ac:dyDescent="0.15">
      <c r="A51" s="19"/>
      <c r="B51" s="18"/>
      <c r="C51" s="19"/>
      <c r="D51" s="20"/>
      <c r="E51" s="19"/>
      <c r="F51" s="19"/>
    </row>
    <row r="52" spans="1:6" ht="24.95" customHeight="1" x14ac:dyDescent="0.15">
      <c r="A52" s="19"/>
      <c r="B52" s="18"/>
      <c r="C52" s="19"/>
      <c r="D52" s="20"/>
      <c r="E52" s="19"/>
      <c r="F52" s="19"/>
    </row>
    <row r="53" spans="1:6" ht="24.95" customHeight="1" x14ac:dyDescent="0.15">
      <c r="A53" s="19"/>
      <c r="B53" s="18"/>
      <c r="C53" s="19"/>
      <c r="D53" s="20"/>
      <c r="E53" s="19"/>
      <c r="F53" s="19"/>
    </row>
    <row r="54" spans="1:6" ht="33" customHeight="1" x14ac:dyDescent="0.15">
      <c r="A54" s="19"/>
      <c r="B54" s="20" t="s">
        <v>80</v>
      </c>
      <c r="C54" s="28">
        <f>SUM(F32:F53)</f>
        <v>0</v>
      </c>
      <c r="D54" s="28"/>
      <c r="E54" s="28"/>
      <c r="F54" s="28"/>
    </row>
    <row r="55" spans="1:6" ht="33" customHeight="1" x14ac:dyDescent="0.15">
      <c r="A55" s="14" t="s">
        <v>0</v>
      </c>
      <c r="B55" s="14"/>
      <c r="C55" s="14"/>
      <c r="D55" s="14"/>
      <c r="E55" s="14"/>
      <c r="F55" s="14"/>
    </row>
    <row r="56" spans="1:6" ht="16.899999999999999" customHeight="1" x14ac:dyDescent="0.15">
      <c r="A56" s="16" t="str">
        <f>A2</f>
        <v>工程名称：梁家村村内道路建设项目</v>
      </c>
      <c r="B56" s="16"/>
      <c r="C56" s="16"/>
      <c r="D56" s="16"/>
      <c r="E56" s="17" t="s">
        <v>1</v>
      </c>
      <c r="F56" s="17"/>
    </row>
    <row r="57" spans="1:6" ht="33" customHeight="1" x14ac:dyDescent="0.15">
      <c r="A57" s="27" t="s">
        <v>23</v>
      </c>
      <c r="B57" s="27"/>
      <c r="C57" s="27"/>
      <c r="D57" s="27"/>
      <c r="E57" s="27"/>
      <c r="F57" s="27"/>
    </row>
    <row r="58" spans="1:6" ht="24.95" customHeight="1" x14ac:dyDescent="0.15">
      <c r="A58" s="19" t="s">
        <v>2</v>
      </c>
      <c r="B58" s="19" t="s">
        <v>3</v>
      </c>
      <c r="C58" s="19" t="s">
        <v>4</v>
      </c>
      <c r="D58" s="19" t="s">
        <v>5</v>
      </c>
      <c r="E58" s="19" t="s">
        <v>6</v>
      </c>
      <c r="F58" s="19" t="s">
        <v>7</v>
      </c>
    </row>
    <row r="59" spans="1:6" ht="24.95" customHeight="1" x14ac:dyDescent="0.15">
      <c r="A59" s="21">
        <v>302</v>
      </c>
      <c r="B59" s="18" t="s">
        <v>89</v>
      </c>
      <c r="C59" s="19"/>
      <c r="D59" s="20"/>
      <c r="E59" s="19"/>
      <c r="F59" s="19"/>
    </row>
    <row r="60" spans="1:6" ht="24.95" customHeight="1" x14ac:dyDescent="0.15">
      <c r="A60" s="19" t="s">
        <v>90</v>
      </c>
      <c r="B60" s="18" t="s">
        <v>97</v>
      </c>
      <c r="C60" s="19"/>
      <c r="D60" s="20"/>
      <c r="E60" s="19"/>
      <c r="F60" s="19"/>
    </row>
    <row r="61" spans="1:6" ht="24.95" customHeight="1" x14ac:dyDescent="0.15">
      <c r="A61" s="19" t="s">
        <v>8</v>
      </c>
      <c r="B61" s="18" t="s">
        <v>22</v>
      </c>
      <c r="C61" s="19" t="s">
        <v>9</v>
      </c>
      <c r="D61" s="21">
        <v>9913.1</v>
      </c>
      <c r="E61" s="10"/>
      <c r="F61" s="19">
        <f>ROUND(E61*D61,0)</f>
        <v>0</v>
      </c>
    </row>
    <row r="62" spans="1:6" ht="24.95" customHeight="1" x14ac:dyDescent="0.15">
      <c r="A62" s="21">
        <v>312</v>
      </c>
      <c r="B62" s="18" t="s">
        <v>18</v>
      </c>
      <c r="C62" s="19"/>
      <c r="D62" s="19"/>
      <c r="E62" s="10"/>
      <c r="F62" s="19"/>
    </row>
    <row r="63" spans="1:6" ht="24.95" customHeight="1" x14ac:dyDescent="0.15">
      <c r="A63" s="19" t="s">
        <v>19</v>
      </c>
      <c r="B63" s="18" t="s">
        <v>18</v>
      </c>
      <c r="C63" s="19"/>
      <c r="D63" s="19"/>
      <c r="E63" s="10"/>
      <c r="F63" s="19">
        <f t="shared" ref="F63:F64" si="4">ROUND(E63*D63,0)</f>
        <v>0</v>
      </c>
    </row>
    <row r="64" spans="1:6" ht="24.95" customHeight="1" x14ac:dyDescent="0.15">
      <c r="A64" s="19" t="s">
        <v>8</v>
      </c>
      <c r="B64" s="18" t="s">
        <v>22</v>
      </c>
      <c r="C64" s="19" t="s">
        <v>12</v>
      </c>
      <c r="D64" s="21">
        <v>1733.1</v>
      </c>
      <c r="E64" s="10"/>
      <c r="F64" s="19">
        <f>ROUND(E64*D64,0)</f>
        <v>0</v>
      </c>
    </row>
    <row r="65" spans="1:6" ht="24.95" customHeight="1" x14ac:dyDescent="0.15">
      <c r="A65" s="21">
        <v>313</v>
      </c>
      <c r="B65" s="18" t="s">
        <v>98</v>
      </c>
      <c r="C65" s="19"/>
      <c r="D65" s="19"/>
      <c r="E65" s="10"/>
      <c r="F65" s="19">
        <f>ROUND(E65*D65,0)</f>
        <v>0</v>
      </c>
    </row>
    <row r="66" spans="1:6" ht="24.95" customHeight="1" x14ac:dyDescent="0.15">
      <c r="A66" s="19" t="s">
        <v>20</v>
      </c>
      <c r="B66" s="18" t="s">
        <v>21</v>
      </c>
      <c r="C66" s="19"/>
      <c r="D66" s="21"/>
      <c r="E66" s="10"/>
      <c r="F66" s="19">
        <f t="shared" ref="F66:F68" si="5">ROUND(E66*D66,0)</f>
        <v>0</v>
      </c>
    </row>
    <row r="67" spans="1:6" ht="24.95" customHeight="1" x14ac:dyDescent="0.15">
      <c r="A67" s="19" t="s">
        <v>8</v>
      </c>
      <c r="B67" s="18" t="s">
        <v>99</v>
      </c>
      <c r="C67" s="19" t="s">
        <v>12</v>
      </c>
      <c r="D67" s="21">
        <v>217.64</v>
      </c>
      <c r="E67" s="10"/>
      <c r="F67" s="19">
        <f>ROUND(E67*D67,0)</f>
        <v>0</v>
      </c>
    </row>
    <row r="68" spans="1:6" ht="24.95" customHeight="1" x14ac:dyDescent="0.15">
      <c r="A68" s="19" t="s">
        <v>104</v>
      </c>
      <c r="B68" s="18" t="s">
        <v>105</v>
      </c>
      <c r="C68" s="19"/>
      <c r="D68" s="19"/>
      <c r="E68" s="10"/>
      <c r="F68" s="19">
        <f t="shared" si="5"/>
        <v>0</v>
      </c>
    </row>
    <row r="69" spans="1:6" ht="24.95" customHeight="1" x14ac:dyDescent="0.15">
      <c r="A69" s="19" t="s">
        <v>8</v>
      </c>
      <c r="B69" s="18" t="s">
        <v>106</v>
      </c>
      <c r="C69" s="19" t="s">
        <v>9</v>
      </c>
      <c r="D69" s="21">
        <v>4381</v>
      </c>
      <c r="E69" s="10"/>
      <c r="F69" s="19">
        <f>ROUND(E69*D69,0)</f>
        <v>0</v>
      </c>
    </row>
    <row r="70" spans="1:6" ht="24.95" customHeight="1" x14ac:dyDescent="0.15">
      <c r="A70" s="19"/>
      <c r="B70" s="18"/>
      <c r="C70" s="19"/>
      <c r="D70" s="19"/>
      <c r="E70" s="19"/>
      <c r="F70" s="19"/>
    </row>
    <row r="71" spans="1:6" ht="24.95" customHeight="1" x14ac:dyDescent="0.15">
      <c r="A71" s="19"/>
      <c r="B71" s="18"/>
      <c r="C71" s="19"/>
      <c r="D71" s="19"/>
      <c r="E71" s="19"/>
      <c r="F71" s="19"/>
    </row>
    <row r="72" spans="1:6" ht="24.95" customHeight="1" x14ac:dyDescent="0.15">
      <c r="A72" s="19"/>
      <c r="B72" s="18"/>
      <c r="C72" s="19"/>
      <c r="D72" s="21"/>
      <c r="E72" s="19"/>
      <c r="F72" s="19"/>
    </row>
    <row r="73" spans="1:6" ht="24.95" customHeight="1" x14ac:dyDescent="0.15">
      <c r="A73" s="19"/>
      <c r="B73" s="18"/>
      <c r="C73" s="19"/>
      <c r="D73" s="19"/>
      <c r="E73" s="19"/>
      <c r="F73" s="19"/>
    </row>
    <row r="74" spans="1:6" ht="24.95" customHeight="1" x14ac:dyDescent="0.15">
      <c r="A74" s="19"/>
      <c r="B74" s="18"/>
      <c r="C74" s="19"/>
      <c r="D74" s="19"/>
      <c r="E74" s="19"/>
      <c r="F74" s="19"/>
    </row>
    <row r="75" spans="1:6" ht="24.95" customHeight="1" x14ac:dyDescent="0.15">
      <c r="A75" s="19"/>
      <c r="B75" s="18"/>
      <c r="C75" s="19"/>
      <c r="D75" s="19"/>
      <c r="E75" s="19"/>
      <c r="F75" s="19"/>
    </row>
    <row r="76" spans="1:6" ht="24.95" customHeight="1" x14ac:dyDescent="0.15">
      <c r="A76" s="19"/>
      <c r="B76" s="18"/>
      <c r="C76" s="19"/>
      <c r="D76" s="21"/>
      <c r="E76" s="19"/>
      <c r="F76" s="19">
        <f>ROUND(E76*D76,0)</f>
        <v>0</v>
      </c>
    </row>
    <row r="77" spans="1:6" ht="24.95" customHeight="1" x14ac:dyDescent="0.15">
      <c r="A77" s="19"/>
      <c r="B77" s="18"/>
      <c r="C77" s="19"/>
      <c r="D77" s="21"/>
      <c r="E77" s="19"/>
      <c r="F77" s="19"/>
    </row>
    <row r="78" spans="1:6" ht="24.95" customHeight="1" x14ac:dyDescent="0.15">
      <c r="A78" s="19"/>
      <c r="B78" s="18"/>
      <c r="C78" s="19"/>
      <c r="D78" s="21"/>
      <c r="E78" s="19"/>
      <c r="F78" s="19"/>
    </row>
    <row r="79" spans="1:6" ht="24.95" customHeight="1" x14ac:dyDescent="0.15">
      <c r="A79" s="19"/>
      <c r="B79" s="18"/>
      <c r="C79" s="19"/>
      <c r="D79" s="21"/>
      <c r="E79" s="19"/>
      <c r="F79" s="19"/>
    </row>
    <row r="80" spans="1:6" ht="24.95" customHeight="1" x14ac:dyDescent="0.15">
      <c r="A80" s="19"/>
      <c r="B80" s="18"/>
      <c r="C80" s="19"/>
      <c r="D80" s="20"/>
      <c r="E80" s="19"/>
      <c r="F80" s="19"/>
    </row>
    <row r="81" spans="1:6" ht="33" customHeight="1" x14ac:dyDescent="0.15">
      <c r="A81" s="19"/>
      <c r="B81" s="20" t="s">
        <v>24</v>
      </c>
      <c r="C81" s="28">
        <f>SUM(F59:F80)</f>
        <v>0</v>
      </c>
      <c r="D81" s="28"/>
      <c r="E81" s="28"/>
      <c r="F81" s="28"/>
    </row>
  </sheetData>
  <sheetProtection password="CF44" sheet="1" objects="1" scenarios="1"/>
  <mergeCells count="15">
    <mergeCell ref="C81:F81"/>
    <mergeCell ref="A29:D29"/>
    <mergeCell ref="E29:F29"/>
    <mergeCell ref="C54:F54"/>
    <mergeCell ref="A1:F1"/>
    <mergeCell ref="A2:D2"/>
    <mergeCell ref="E2:F2"/>
    <mergeCell ref="A3:F3"/>
    <mergeCell ref="A28:F28"/>
    <mergeCell ref="C27:F27"/>
    <mergeCell ref="A30:F30"/>
    <mergeCell ref="A55:F55"/>
    <mergeCell ref="A56:D56"/>
    <mergeCell ref="E56:F56"/>
    <mergeCell ref="A57:F57"/>
  </mergeCells>
  <phoneticPr fontId="3" type="noConversion"/>
  <printOptions horizontalCentered="1"/>
  <pageMargins left="0.59055118110236227" right="0.59055118110236227" top="0.78740157480314965" bottom="0.59055118110236227" header="0.31496062992125984" footer="0.31496062992125984"/>
  <pageSetup paperSize="9" orientation="portrait" r:id="rId1"/>
  <rowBreaks count="2" manualBreakCount="2">
    <brk id="27" max="16383" man="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8"/>
  <sheetViews>
    <sheetView showZeros="0" view="pageBreakPreview" zoomScaleNormal="100" zoomScaleSheetLayoutView="100" workbookViewId="0">
      <selection activeCell="B62" sqref="B62"/>
    </sheetView>
  </sheetViews>
  <sheetFormatPr defaultRowHeight="12" x14ac:dyDescent="0.15"/>
  <cols>
    <col min="1" max="1" width="8.25" style="15" customWidth="1"/>
    <col min="2" max="2" width="35.125" style="15" customWidth="1"/>
    <col min="3" max="3" width="8.25" style="15" customWidth="1"/>
    <col min="4" max="4" width="9.75" style="15" customWidth="1"/>
    <col min="5" max="5" width="9.875" style="24" customWidth="1"/>
    <col min="6" max="6" width="10.625" style="24" customWidth="1"/>
    <col min="7" max="16384" width="9" style="15"/>
  </cols>
  <sheetData>
    <row r="1" spans="1:6" ht="33" customHeight="1" x14ac:dyDescent="0.15">
      <c r="A1" s="14" t="s">
        <v>0</v>
      </c>
      <c r="B1" s="14"/>
      <c r="C1" s="14"/>
      <c r="D1" s="14"/>
      <c r="E1" s="14"/>
      <c r="F1" s="14"/>
    </row>
    <row r="2" spans="1:6" ht="17.100000000000001" customHeight="1" x14ac:dyDescent="0.15">
      <c r="A2" s="16" t="s">
        <v>102</v>
      </c>
      <c r="B2" s="16"/>
      <c r="C2" s="16"/>
      <c r="D2" s="16"/>
      <c r="E2" s="17" t="s">
        <v>1</v>
      </c>
      <c r="F2" s="17"/>
    </row>
    <row r="3" spans="1:6" ht="33" customHeight="1" x14ac:dyDescent="0.15">
      <c r="A3" s="27" t="s">
        <v>37</v>
      </c>
      <c r="B3" s="27"/>
      <c r="C3" s="27"/>
      <c r="D3" s="27"/>
      <c r="E3" s="27"/>
      <c r="F3" s="27"/>
    </row>
    <row r="4" spans="1:6" ht="24.95" customHeight="1" x14ac:dyDescent="0.15">
      <c r="A4" s="19" t="s">
        <v>2</v>
      </c>
      <c r="B4" s="19" t="s">
        <v>3</v>
      </c>
      <c r="C4" s="19" t="s">
        <v>4</v>
      </c>
      <c r="D4" s="19" t="s">
        <v>5</v>
      </c>
      <c r="E4" s="19" t="s">
        <v>6</v>
      </c>
      <c r="F4" s="19" t="s">
        <v>7</v>
      </c>
    </row>
    <row r="5" spans="1:6" ht="24.95" customHeight="1" x14ac:dyDescent="0.15">
      <c r="A5" s="19" t="s">
        <v>48</v>
      </c>
      <c r="B5" s="18" t="s">
        <v>49</v>
      </c>
      <c r="C5" s="19"/>
      <c r="D5" s="20"/>
      <c r="E5" s="19"/>
      <c r="F5" s="19"/>
    </row>
    <row r="6" spans="1:6" ht="24.95" customHeight="1" x14ac:dyDescent="0.15">
      <c r="A6" s="19" t="s">
        <v>50</v>
      </c>
      <c r="B6" s="18" t="s">
        <v>51</v>
      </c>
      <c r="C6" s="19"/>
      <c r="D6" s="20"/>
      <c r="E6" s="19"/>
      <c r="F6" s="19"/>
    </row>
    <row r="7" spans="1:6" ht="24.95" customHeight="1" x14ac:dyDescent="0.15">
      <c r="A7" s="19" t="s">
        <v>8</v>
      </c>
      <c r="B7" s="18" t="s">
        <v>52</v>
      </c>
      <c r="C7" s="19" t="s">
        <v>53</v>
      </c>
      <c r="D7" s="21">
        <v>1</v>
      </c>
      <c r="E7" s="10"/>
      <c r="F7" s="19">
        <f>ROUND(E7*D7,0)</f>
        <v>0</v>
      </c>
    </row>
    <row r="8" spans="1:6" ht="24.95" customHeight="1" x14ac:dyDescent="0.15">
      <c r="A8" s="19" t="s">
        <v>10</v>
      </c>
      <c r="B8" s="18" t="s">
        <v>54</v>
      </c>
      <c r="C8" s="19" t="s">
        <v>53</v>
      </c>
      <c r="D8" s="21">
        <v>1</v>
      </c>
      <c r="E8" s="10"/>
      <c r="F8" s="19">
        <f>ROUND(E8*D8,0)</f>
        <v>0</v>
      </c>
    </row>
    <row r="9" spans="1:6" ht="24.95" customHeight="1" x14ac:dyDescent="0.15">
      <c r="A9" s="19" t="s">
        <v>55</v>
      </c>
      <c r="B9" s="18" t="s">
        <v>56</v>
      </c>
      <c r="C9" s="19"/>
      <c r="D9" s="19"/>
      <c r="E9" s="10"/>
      <c r="F9" s="19"/>
    </row>
    <row r="10" spans="1:6" ht="24.95" customHeight="1" x14ac:dyDescent="0.15">
      <c r="A10" s="19" t="s">
        <v>57</v>
      </c>
      <c r="B10" s="18" t="s">
        <v>82</v>
      </c>
      <c r="C10" s="19" t="s">
        <v>53</v>
      </c>
      <c r="D10" s="21">
        <v>1</v>
      </c>
      <c r="E10" s="10"/>
      <c r="F10" s="19">
        <f>ROUND(E10*D10,0)</f>
        <v>0</v>
      </c>
    </row>
    <row r="11" spans="1:6" ht="24.95" customHeight="1" x14ac:dyDescent="0.15">
      <c r="A11" s="19" t="s">
        <v>58</v>
      </c>
      <c r="B11" s="18" t="s">
        <v>59</v>
      </c>
      <c r="C11" s="19"/>
      <c r="D11" s="21"/>
      <c r="E11" s="10"/>
      <c r="F11" s="19">
        <f t="shared" ref="F10:F12" si="0">ROUND(E11*D11,0)</f>
        <v>0</v>
      </c>
    </row>
    <row r="12" spans="1:6" ht="24.95" customHeight="1" x14ac:dyDescent="0.15">
      <c r="A12" s="19" t="s">
        <v>60</v>
      </c>
      <c r="B12" s="18" t="s">
        <v>59</v>
      </c>
      <c r="C12" s="19" t="s">
        <v>53</v>
      </c>
      <c r="D12" s="21">
        <v>1</v>
      </c>
      <c r="E12" s="10"/>
      <c r="F12" s="19">
        <f>ROUND(E12*D12,0)</f>
        <v>0</v>
      </c>
    </row>
    <row r="13" spans="1:6" ht="24.95" customHeight="1" x14ac:dyDescent="0.15">
      <c r="A13" s="19"/>
      <c r="B13" s="18"/>
      <c r="C13" s="19"/>
      <c r="D13" s="19"/>
      <c r="E13" s="19"/>
      <c r="F13" s="19"/>
    </row>
    <row r="14" spans="1:6" ht="24.95" customHeight="1" x14ac:dyDescent="0.15">
      <c r="A14" s="19"/>
      <c r="B14" s="18"/>
      <c r="C14" s="19"/>
      <c r="D14" s="21"/>
      <c r="E14" s="19"/>
      <c r="F14" s="19">
        <f t="shared" ref="F14:F15" si="1">ROUND(E14*D14,0)</f>
        <v>0</v>
      </c>
    </row>
    <row r="15" spans="1:6" ht="24.95" customHeight="1" x14ac:dyDescent="0.15">
      <c r="A15" s="19"/>
      <c r="B15" s="18"/>
      <c r="C15" s="19"/>
      <c r="D15" s="21"/>
      <c r="E15" s="19"/>
      <c r="F15" s="19">
        <f t="shared" si="1"/>
        <v>0</v>
      </c>
    </row>
    <row r="16" spans="1:6" ht="24.95" customHeight="1" x14ac:dyDescent="0.15">
      <c r="A16" s="19"/>
      <c r="B16" s="18"/>
      <c r="C16" s="19"/>
      <c r="D16" s="19"/>
      <c r="E16" s="19"/>
      <c r="F16" s="19"/>
    </row>
    <row r="17" spans="1:6" ht="24.95" customHeight="1" x14ac:dyDescent="0.15">
      <c r="A17" s="19"/>
      <c r="B17" s="18"/>
      <c r="C17" s="19"/>
      <c r="D17" s="21"/>
      <c r="E17" s="19"/>
      <c r="F17" s="19">
        <f>ROUND(E17*D17,0)</f>
        <v>0</v>
      </c>
    </row>
    <row r="18" spans="1:6" ht="24.95" customHeight="1" x14ac:dyDescent="0.15">
      <c r="A18" s="19"/>
      <c r="B18" s="18"/>
      <c r="C18" s="19"/>
      <c r="D18" s="21"/>
      <c r="E18" s="19"/>
      <c r="F18" s="19"/>
    </row>
    <row r="19" spans="1:6" ht="24.95" customHeight="1" x14ac:dyDescent="0.15">
      <c r="A19" s="19"/>
      <c r="B19" s="18"/>
      <c r="C19" s="19"/>
      <c r="D19" s="21"/>
      <c r="E19" s="19"/>
      <c r="F19" s="19"/>
    </row>
    <row r="20" spans="1:6" ht="24.95" customHeight="1" x14ac:dyDescent="0.15">
      <c r="A20" s="19"/>
      <c r="B20" s="18"/>
      <c r="C20" s="19"/>
      <c r="D20" s="21"/>
      <c r="E20" s="19"/>
      <c r="F20" s="19"/>
    </row>
    <row r="21" spans="1:6" ht="24.95" customHeight="1" x14ac:dyDescent="0.15">
      <c r="A21" s="19"/>
      <c r="B21" s="18"/>
      <c r="C21" s="19"/>
      <c r="D21" s="20"/>
      <c r="E21" s="19"/>
      <c r="F21" s="19"/>
    </row>
    <row r="22" spans="1:6" ht="24.95" customHeight="1" x14ac:dyDescent="0.15">
      <c r="A22" s="19"/>
      <c r="B22" s="18"/>
      <c r="C22" s="19"/>
      <c r="D22" s="20"/>
      <c r="E22" s="19"/>
      <c r="F22" s="19"/>
    </row>
    <row r="23" spans="1:6" ht="24.95" customHeight="1" x14ac:dyDescent="0.15">
      <c r="A23" s="19"/>
      <c r="B23" s="18"/>
      <c r="C23" s="19"/>
      <c r="D23" s="20"/>
      <c r="E23" s="19"/>
      <c r="F23" s="19"/>
    </row>
    <row r="24" spans="1:6" ht="24.95" customHeight="1" x14ac:dyDescent="0.15">
      <c r="A24" s="19"/>
      <c r="B24" s="18"/>
      <c r="C24" s="19"/>
      <c r="D24" s="20"/>
      <c r="E24" s="19"/>
      <c r="F24" s="19"/>
    </row>
    <row r="25" spans="1:6" ht="24.95" customHeight="1" x14ac:dyDescent="0.15">
      <c r="A25" s="19"/>
      <c r="B25" s="18"/>
      <c r="C25" s="19"/>
      <c r="D25" s="20"/>
      <c r="E25" s="19"/>
      <c r="F25" s="19"/>
    </row>
    <row r="26" spans="1:6" ht="24.95" customHeight="1" x14ac:dyDescent="0.15">
      <c r="A26" s="19"/>
      <c r="B26" s="18"/>
      <c r="C26" s="19"/>
      <c r="D26" s="20"/>
      <c r="E26" s="19"/>
      <c r="F26" s="19"/>
    </row>
    <row r="27" spans="1:6" ht="33" customHeight="1" x14ac:dyDescent="0.15">
      <c r="A27" s="19"/>
      <c r="B27" s="20" t="s">
        <v>61</v>
      </c>
      <c r="C27" s="28">
        <f>SUM(F5:F26)</f>
        <v>0</v>
      </c>
      <c r="D27" s="28"/>
      <c r="E27" s="28"/>
      <c r="F27" s="28"/>
    </row>
    <row r="28" spans="1:6" ht="33" customHeight="1" x14ac:dyDescent="0.15">
      <c r="A28" s="14" t="s">
        <v>0</v>
      </c>
      <c r="B28" s="14"/>
      <c r="C28" s="14"/>
      <c r="D28" s="14"/>
      <c r="E28" s="14"/>
      <c r="F28" s="14"/>
    </row>
    <row r="29" spans="1:6" ht="16.899999999999999" customHeight="1" x14ac:dyDescent="0.15">
      <c r="A29" s="16" t="str">
        <f>A2</f>
        <v>工程名称：西胡家村村内道路建设项目</v>
      </c>
      <c r="B29" s="16"/>
      <c r="C29" s="16"/>
      <c r="D29" s="16"/>
      <c r="E29" s="17" t="s">
        <v>1</v>
      </c>
      <c r="F29" s="17"/>
    </row>
    <row r="30" spans="1:6" ht="33" customHeight="1" x14ac:dyDescent="0.15">
      <c r="A30" s="27" t="s">
        <v>81</v>
      </c>
      <c r="B30" s="27"/>
      <c r="C30" s="27"/>
      <c r="D30" s="27"/>
      <c r="E30" s="27"/>
      <c r="F30" s="27"/>
    </row>
    <row r="31" spans="1:6" ht="24.95" customHeight="1" x14ac:dyDescent="0.15">
      <c r="A31" s="19" t="s">
        <v>2</v>
      </c>
      <c r="B31" s="19" t="s">
        <v>3</v>
      </c>
      <c r="C31" s="19" t="s">
        <v>4</v>
      </c>
      <c r="D31" s="19" t="s">
        <v>5</v>
      </c>
      <c r="E31" s="19" t="s">
        <v>6</v>
      </c>
      <c r="F31" s="19" t="s">
        <v>7</v>
      </c>
    </row>
    <row r="32" spans="1:6" ht="24.95" customHeight="1" x14ac:dyDescent="0.15">
      <c r="A32" s="21">
        <v>203</v>
      </c>
      <c r="B32" s="18" t="s">
        <v>13</v>
      </c>
      <c r="C32" s="19"/>
      <c r="D32" s="20"/>
      <c r="E32" s="19"/>
      <c r="F32" s="19"/>
    </row>
    <row r="33" spans="1:6" ht="24.95" customHeight="1" x14ac:dyDescent="0.15">
      <c r="A33" s="21" t="s">
        <v>14</v>
      </c>
      <c r="B33" s="18" t="s">
        <v>15</v>
      </c>
      <c r="C33" s="19"/>
      <c r="D33" s="21"/>
      <c r="E33" s="19"/>
      <c r="F33" s="19">
        <f t="shared" ref="F33:F39" si="2">ROUND(E33*D33,0)</f>
        <v>0</v>
      </c>
    </row>
    <row r="34" spans="1:6" ht="24.95" customHeight="1" x14ac:dyDescent="0.15">
      <c r="A34" s="19" t="s">
        <v>8</v>
      </c>
      <c r="B34" s="18" t="s">
        <v>16</v>
      </c>
      <c r="C34" s="19" t="s">
        <v>12</v>
      </c>
      <c r="D34" s="21">
        <v>3337.59</v>
      </c>
      <c r="E34" s="10"/>
      <c r="F34" s="19">
        <f>ROUND(E34*D34,0)</f>
        <v>0</v>
      </c>
    </row>
    <row r="35" spans="1:6" ht="24.95" customHeight="1" x14ac:dyDescent="0.15">
      <c r="A35" s="19"/>
      <c r="B35" s="18"/>
      <c r="C35" s="19"/>
      <c r="D35" s="21"/>
      <c r="E35" s="19"/>
      <c r="F35" s="19">
        <f t="shared" si="2"/>
        <v>0</v>
      </c>
    </row>
    <row r="36" spans="1:6" ht="24.95" customHeight="1" x14ac:dyDescent="0.15">
      <c r="A36" s="21"/>
      <c r="B36" s="18"/>
      <c r="C36" s="19"/>
      <c r="D36" s="21"/>
      <c r="E36" s="19"/>
      <c r="F36" s="19">
        <f t="shared" si="2"/>
        <v>0</v>
      </c>
    </row>
    <row r="37" spans="1:6" ht="24.95" customHeight="1" x14ac:dyDescent="0.15">
      <c r="A37" s="19"/>
      <c r="B37" s="18"/>
      <c r="C37" s="19"/>
      <c r="D37" s="21"/>
      <c r="E37" s="19"/>
      <c r="F37" s="19">
        <f t="shared" si="2"/>
        <v>0</v>
      </c>
    </row>
    <row r="38" spans="1:6" ht="24.95" customHeight="1" x14ac:dyDescent="0.15">
      <c r="A38" s="19"/>
      <c r="B38" s="18"/>
      <c r="C38" s="19"/>
      <c r="D38" s="21"/>
      <c r="E38" s="19"/>
      <c r="F38" s="19">
        <f t="shared" si="2"/>
        <v>0</v>
      </c>
    </row>
    <row r="39" spans="1:6" ht="24.95" customHeight="1" x14ac:dyDescent="0.15">
      <c r="A39" s="21"/>
      <c r="B39" s="18"/>
      <c r="C39" s="19"/>
      <c r="D39" s="19"/>
      <c r="E39" s="19"/>
      <c r="F39" s="19">
        <f t="shared" si="2"/>
        <v>0</v>
      </c>
    </row>
    <row r="40" spans="1:6" ht="24.95" customHeight="1" x14ac:dyDescent="0.15">
      <c r="A40" s="32"/>
      <c r="B40" s="18"/>
      <c r="C40" s="19"/>
      <c r="D40" s="21"/>
      <c r="E40" s="19"/>
      <c r="F40" s="19">
        <f t="shared" ref="F40:F41" si="3">ROUND(E40*D40,0)</f>
        <v>0</v>
      </c>
    </row>
    <row r="41" spans="1:6" ht="24.95" customHeight="1" x14ac:dyDescent="0.15">
      <c r="A41" s="32"/>
      <c r="B41" s="18"/>
      <c r="C41" s="19"/>
      <c r="D41" s="19"/>
      <c r="E41" s="19"/>
      <c r="F41" s="19">
        <f t="shared" si="3"/>
        <v>0</v>
      </c>
    </row>
    <row r="42" spans="1:6" ht="24.95" customHeight="1" x14ac:dyDescent="0.15">
      <c r="A42" s="21"/>
      <c r="B42" s="18"/>
      <c r="C42" s="19"/>
      <c r="D42" s="20"/>
      <c r="E42" s="19"/>
      <c r="F42" s="19"/>
    </row>
    <row r="43" spans="1:6" ht="24.95" customHeight="1" x14ac:dyDescent="0.15">
      <c r="A43" s="19"/>
      <c r="B43" s="18"/>
      <c r="C43" s="19"/>
      <c r="D43" s="20"/>
      <c r="E43" s="19"/>
      <c r="F43" s="19"/>
    </row>
    <row r="44" spans="1:6" ht="24.95" customHeight="1" x14ac:dyDescent="0.15">
      <c r="A44" s="19"/>
      <c r="B44" s="18"/>
      <c r="C44" s="19"/>
      <c r="D44" s="19"/>
      <c r="E44" s="19"/>
      <c r="F44" s="19">
        <f t="shared" ref="F44:F46" si="4">ROUND(E44*D44,0)</f>
        <v>0</v>
      </c>
    </row>
    <row r="45" spans="1:6" ht="24.95" customHeight="1" x14ac:dyDescent="0.15">
      <c r="A45" s="32"/>
      <c r="B45" s="18"/>
      <c r="C45" s="19"/>
      <c r="D45" s="19"/>
      <c r="E45" s="19"/>
      <c r="F45" s="19">
        <f t="shared" si="4"/>
        <v>0</v>
      </c>
    </row>
    <row r="46" spans="1:6" ht="24.95" customHeight="1" x14ac:dyDescent="0.15">
      <c r="A46" s="19"/>
      <c r="B46" s="18"/>
      <c r="C46" s="19"/>
      <c r="D46" s="19"/>
      <c r="E46" s="19"/>
      <c r="F46" s="19">
        <f t="shared" si="4"/>
        <v>0</v>
      </c>
    </row>
    <row r="47" spans="1:6" ht="24.95" customHeight="1" x14ac:dyDescent="0.15">
      <c r="A47" s="19"/>
      <c r="B47" s="18"/>
      <c r="C47" s="19"/>
      <c r="D47" s="19"/>
      <c r="E47" s="19"/>
      <c r="F47" s="19"/>
    </row>
    <row r="48" spans="1:6" ht="24.95" customHeight="1" x14ac:dyDescent="0.15">
      <c r="A48" s="19"/>
      <c r="B48" s="18"/>
      <c r="C48" s="19"/>
      <c r="D48" s="19"/>
      <c r="E48" s="19"/>
      <c r="F48" s="19"/>
    </row>
    <row r="49" spans="1:6" ht="24.95" customHeight="1" x14ac:dyDescent="0.15">
      <c r="A49" s="19"/>
      <c r="B49" s="18"/>
      <c r="C49" s="19"/>
      <c r="D49" s="20"/>
      <c r="E49" s="19"/>
      <c r="F49" s="19"/>
    </row>
    <row r="50" spans="1:6" ht="24.95" customHeight="1" x14ac:dyDescent="0.15">
      <c r="A50" s="19"/>
      <c r="B50" s="18"/>
      <c r="C50" s="19"/>
      <c r="D50" s="20"/>
      <c r="E50" s="19"/>
      <c r="F50" s="19"/>
    </row>
    <row r="51" spans="1:6" ht="24.95" customHeight="1" x14ac:dyDescent="0.15">
      <c r="A51" s="19"/>
      <c r="B51" s="18"/>
      <c r="C51" s="19"/>
      <c r="D51" s="20"/>
      <c r="E51" s="19"/>
      <c r="F51" s="19"/>
    </row>
    <row r="52" spans="1:6" ht="24.95" customHeight="1" x14ac:dyDescent="0.15">
      <c r="A52" s="19"/>
      <c r="B52" s="18"/>
      <c r="C52" s="19"/>
      <c r="D52" s="20"/>
      <c r="E52" s="19"/>
      <c r="F52" s="19"/>
    </row>
    <row r="53" spans="1:6" ht="24.95" customHeight="1" x14ac:dyDescent="0.15">
      <c r="A53" s="19"/>
      <c r="B53" s="18"/>
      <c r="C53" s="19"/>
      <c r="D53" s="20"/>
      <c r="E53" s="19"/>
      <c r="F53" s="19"/>
    </row>
    <row r="54" spans="1:6" ht="33" customHeight="1" x14ac:dyDescent="0.15">
      <c r="A54" s="19"/>
      <c r="B54" s="20" t="s">
        <v>80</v>
      </c>
      <c r="C54" s="28">
        <f>SUM(F32:F53)</f>
        <v>0</v>
      </c>
      <c r="D54" s="28"/>
      <c r="E54" s="28"/>
      <c r="F54" s="28"/>
    </row>
    <row r="55" spans="1:6" ht="33" customHeight="1" x14ac:dyDescent="0.15">
      <c r="A55" s="14" t="s">
        <v>0</v>
      </c>
      <c r="B55" s="14"/>
      <c r="C55" s="14"/>
      <c r="D55" s="14"/>
      <c r="E55" s="14"/>
      <c r="F55" s="14"/>
    </row>
    <row r="56" spans="1:6" ht="16.899999999999999" customHeight="1" x14ac:dyDescent="0.15">
      <c r="A56" s="16" t="str">
        <f>A2</f>
        <v>工程名称：西胡家村村内道路建设项目</v>
      </c>
      <c r="B56" s="16"/>
      <c r="C56" s="16"/>
      <c r="D56" s="16"/>
      <c r="E56" s="17" t="s">
        <v>1</v>
      </c>
      <c r="F56" s="17"/>
    </row>
    <row r="57" spans="1:6" ht="33" customHeight="1" x14ac:dyDescent="0.15">
      <c r="A57" s="27" t="s">
        <v>23</v>
      </c>
      <c r="B57" s="27"/>
      <c r="C57" s="27"/>
      <c r="D57" s="27"/>
      <c r="E57" s="27"/>
      <c r="F57" s="27"/>
    </row>
    <row r="58" spans="1:6" ht="24.95" customHeight="1" x14ac:dyDescent="0.15">
      <c r="A58" s="19" t="s">
        <v>2</v>
      </c>
      <c r="B58" s="19" t="s">
        <v>3</v>
      </c>
      <c r="C58" s="19" t="s">
        <v>4</v>
      </c>
      <c r="D58" s="19" t="s">
        <v>5</v>
      </c>
      <c r="E58" s="19" t="s">
        <v>6</v>
      </c>
      <c r="F58" s="19" t="s">
        <v>7</v>
      </c>
    </row>
    <row r="59" spans="1:6" ht="24.95" customHeight="1" x14ac:dyDescent="0.15">
      <c r="A59" s="21">
        <v>302</v>
      </c>
      <c r="B59" s="18" t="s">
        <v>89</v>
      </c>
      <c r="C59" s="19"/>
      <c r="D59" s="20"/>
      <c r="E59" s="19"/>
      <c r="F59" s="19"/>
    </row>
    <row r="60" spans="1:6" ht="24.95" customHeight="1" x14ac:dyDescent="0.15">
      <c r="A60" s="19" t="s">
        <v>90</v>
      </c>
      <c r="B60" s="18" t="s">
        <v>97</v>
      </c>
      <c r="C60" s="19"/>
      <c r="D60" s="20"/>
      <c r="E60" s="19"/>
      <c r="F60" s="19"/>
    </row>
    <row r="61" spans="1:6" ht="24.95" customHeight="1" x14ac:dyDescent="0.15">
      <c r="A61" s="19" t="s">
        <v>8</v>
      </c>
      <c r="B61" s="18" t="s">
        <v>22</v>
      </c>
      <c r="C61" s="19" t="s">
        <v>9</v>
      </c>
      <c r="D61" s="21">
        <v>7605.3</v>
      </c>
      <c r="E61" s="10"/>
      <c r="F61" s="19">
        <f>ROUND(E61*D61,0)</f>
        <v>0</v>
      </c>
    </row>
    <row r="62" spans="1:6" ht="24.95" customHeight="1" x14ac:dyDescent="0.15">
      <c r="A62" s="21">
        <v>312</v>
      </c>
      <c r="B62" s="18" t="s">
        <v>18</v>
      </c>
      <c r="C62" s="19"/>
      <c r="D62" s="19"/>
      <c r="E62" s="10"/>
      <c r="F62" s="19"/>
    </row>
    <row r="63" spans="1:6" ht="24.95" customHeight="1" x14ac:dyDescent="0.15">
      <c r="A63" s="19" t="s">
        <v>19</v>
      </c>
      <c r="B63" s="18" t="s">
        <v>18</v>
      </c>
      <c r="C63" s="19"/>
      <c r="D63" s="19"/>
      <c r="E63" s="10"/>
      <c r="F63" s="19">
        <f t="shared" ref="F63" si="5">ROUND(E63*D63,0)</f>
        <v>0</v>
      </c>
    </row>
    <row r="64" spans="1:6" ht="24.95" customHeight="1" x14ac:dyDescent="0.15">
      <c r="A64" s="19" t="s">
        <v>8</v>
      </c>
      <c r="B64" s="18" t="s">
        <v>22</v>
      </c>
      <c r="C64" s="19" t="s">
        <v>12</v>
      </c>
      <c r="D64" s="21">
        <v>1329.78</v>
      </c>
      <c r="E64" s="10"/>
      <c r="F64" s="19">
        <f>ROUND(E64*D64,0)</f>
        <v>0</v>
      </c>
    </row>
    <row r="65" spans="1:6" ht="24.95" customHeight="1" x14ac:dyDescent="0.15">
      <c r="A65" s="21">
        <v>313</v>
      </c>
      <c r="B65" s="18" t="s">
        <v>98</v>
      </c>
      <c r="C65" s="19"/>
      <c r="D65" s="19"/>
      <c r="E65" s="10"/>
      <c r="F65" s="19">
        <f>ROUND(E65*D65,0)</f>
        <v>0</v>
      </c>
    </row>
    <row r="66" spans="1:6" ht="24.95" customHeight="1" x14ac:dyDescent="0.15">
      <c r="A66" s="19" t="s">
        <v>20</v>
      </c>
      <c r="B66" s="18" t="s">
        <v>21</v>
      </c>
      <c r="C66" s="19"/>
      <c r="D66" s="21"/>
      <c r="E66" s="10"/>
      <c r="F66" s="19">
        <f t="shared" ref="F66" si="6">ROUND(E66*D66,0)</f>
        <v>0</v>
      </c>
    </row>
    <row r="67" spans="1:6" ht="24.95" customHeight="1" x14ac:dyDescent="0.15">
      <c r="A67" s="19" t="s">
        <v>8</v>
      </c>
      <c r="B67" s="18" t="s">
        <v>99</v>
      </c>
      <c r="C67" s="19" t="s">
        <v>12</v>
      </c>
      <c r="D67" s="21">
        <v>182.62</v>
      </c>
      <c r="E67" s="10"/>
      <c r="F67" s="19">
        <f>ROUND(E67*D67,0)</f>
        <v>0</v>
      </c>
    </row>
    <row r="68" spans="1:6" ht="24.95" customHeight="1" x14ac:dyDescent="0.15">
      <c r="A68" s="19"/>
      <c r="B68" s="18"/>
      <c r="C68" s="19"/>
      <c r="D68" s="19"/>
      <c r="E68" s="19"/>
      <c r="F68" s="19">
        <f t="shared" ref="F67:F68" si="7">ROUND(E68*D68,0)</f>
        <v>0</v>
      </c>
    </row>
    <row r="69" spans="1:6" ht="24.95" customHeight="1" x14ac:dyDescent="0.15">
      <c r="A69" s="19"/>
      <c r="B69" s="18"/>
      <c r="C69" s="19"/>
      <c r="D69" s="21"/>
      <c r="E69" s="19"/>
      <c r="F69" s="19"/>
    </row>
    <row r="70" spans="1:6" ht="24.95" customHeight="1" x14ac:dyDescent="0.15">
      <c r="A70" s="19"/>
      <c r="B70" s="18"/>
      <c r="C70" s="19"/>
      <c r="D70" s="19"/>
      <c r="E70" s="19"/>
      <c r="F70" s="19"/>
    </row>
    <row r="71" spans="1:6" ht="24.95" customHeight="1" x14ac:dyDescent="0.15">
      <c r="A71" s="19"/>
      <c r="B71" s="18"/>
      <c r="C71" s="19"/>
      <c r="D71" s="19"/>
      <c r="E71" s="19"/>
      <c r="F71" s="19"/>
    </row>
    <row r="72" spans="1:6" ht="24.95" customHeight="1" x14ac:dyDescent="0.15">
      <c r="A72" s="19"/>
      <c r="B72" s="18"/>
      <c r="C72" s="19"/>
      <c r="D72" s="21"/>
      <c r="E72" s="19"/>
      <c r="F72" s="19"/>
    </row>
    <row r="73" spans="1:6" ht="24.95" customHeight="1" x14ac:dyDescent="0.15">
      <c r="A73" s="19"/>
      <c r="B73" s="18"/>
      <c r="C73" s="19"/>
      <c r="D73" s="19"/>
      <c r="E73" s="19"/>
      <c r="F73" s="19"/>
    </row>
    <row r="74" spans="1:6" ht="24.95" customHeight="1" x14ac:dyDescent="0.15">
      <c r="A74" s="19"/>
      <c r="B74" s="18"/>
      <c r="C74" s="19"/>
      <c r="D74" s="19"/>
      <c r="E74" s="19"/>
      <c r="F74" s="19"/>
    </row>
    <row r="75" spans="1:6" ht="24.95" customHeight="1" x14ac:dyDescent="0.15">
      <c r="A75" s="19"/>
      <c r="B75" s="18"/>
      <c r="C75" s="19"/>
      <c r="D75" s="19"/>
      <c r="E75" s="19"/>
      <c r="F75" s="19"/>
    </row>
    <row r="76" spans="1:6" ht="24.95" customHeight="1" x14ac:dyDescent="0.15">
      <c r="A76" s="19"/>
      <c r="B76" s="18"/>
      <c r="C76" s="19"/>
      <c r="D76" s="21"/>
      <c r="E76" s="19"/>
      <c r="F76" s="19">
        <f>ROUND(E76*D76,0)</f>
        <v>0</v>
      </c>
    </row>
    <row r="77" spans="1:6" ht="24.95" customHeight="1" x14ac:dyDescent="0.15">
      <c r="A77" s="19"/>
      <c r="B77" s="18"/>
      <c r="C77" s="19"/>
      <c r="D77" s="21"/>
      <c r="E77" s="19"/>
      <c r="F77" s="19"/>
    </row>
    <row r="78" spans="1:6" ht="24.95" customHeight="1" x14ac:dyDescent="0.15">
      <c r="A78" s="19"/>
      <c r="B78" s="18"/>
      <c r="C78" s="19"/>
      <c r="D78" s="21"/>
      <c r="E78" s="19"/>
      <c r="F78" s="19"/>
    </row>
    <row r="79" spans="1:6" ht="24.95" customHeight="1" x14ac:dyDescent="0.15">
      <c r="A79" s="19"/>
      <c r="B79" s="18"/>
      <c r="C79" s="19"/>
      <c r="D79" s="21"/>
      <c r="E79" s="19"/>
      <c r="F79" s="19"/>
    </row>
    <row r="80" spans="1:6" ht="24.95" customHeight="1" x14ac:dyDescent="0.15">
      <c r="A80" s="19"/>
      <c r="B80" s="18"/>
      <c r="C80" s="19"/>
      <c r="D80" s="20"/>
      <c r="E80" s="19"/>
      <c r="F80" s="19"/>
    </row>
    <row r="81" spans="1:6" ht="33" customHeight="1" x14ac:dyDescent="0.15">
      <c r="A81" s="19"/>
      <c r="B81" s="20" t="s">
        <v>24</v>
      </c>
      <c r="C81" s="28">
        <f>SUM(F59:F80)</f>
        <v>0</v>
      </c>
      <c r="D81" s="28"/>
      <c r="E81" s="28"/>
      <c r="F81" s="28"/>
    </row>
    <row r="82" spans="1:6" ht="33" customHeight="1" x14ac:dyDescent="0.15">
      <c r="A82" s="14" t="s">
        <v>0</v>
      </c>
      <c r="B82" s="14"/>
      <c r="C82" s="14"/>
      <c r="D82" s="14"/>
      <c r="E82" s="14"/>
      <c r="F82" s="14"/>
    </row>
    <row r="83" spans="1:6" ht="16.899999999999999" customHeight="1" x14ac:dyDescent="0.15">
      <c r="A83" s="16" t="str">
        <f>A2</f>
        <v>工程名称：西胡家村村内道路建设项目</v>
      </c>
      <c r="B83" s="16"/>
      <c r="C83" s="16"/>
      <c r="D83" s="16"/>
      <c r="E83" s="17" t="s">
        <v>1</v>
      </c>
      <c r="F83" s="17"/>
    </row>
    <row r="84" spans="1:6" ht="33" customHeight="1" x14ac:dyDescent="0.15">
      <c r="A84" s="27" t="s">
        <v>28</v>
      </c>
      <c r="B84" s="27"/>
      <c r="C84" s="27"/>
      <c r="D84" s="27"/>
      <c r="E84" s="27"/>
      <c r="F84" s="27"/>
    </row>
    <row r="85" spans="1:6" ht="24.95" customHeight="1" x14ac:dyDescent="0.15">
      <c r="A85" s="19" t="s">
        <v>2</v>
      </c>
      <c r="B85" s="19" t="s">
        <v>3</v>
      </c>
      <c r="C85" s="19" t="s">
        <v>4</v>
      </c>
      <c r="D85" s="19" t="s">
        <v>5</v>
      </c>
      <c r="E85" s="19" t="s">
        <v>6</v>
      </c>
      <c r="F85" s="19" t="s">
        <v>7</v>
      </c>
    </row>
    <row r="86" spans="1:6" ht="24.95" customHeight="1" x14ac:dyDescent="0.15">
      <c r="A86" s="21">
        <v>604</v>
      </c>
      <c r="B86" s="18" t="s">
        <v>25</v>
      </c>
      <c r="C86" s="19"/>
      <c r="D86" s="20"/>
      <c r="E86" s="19"/>
      <c r="F86" s="19"/>
    </row>
    <row r="87" spans="1:6" ht="24.95" customHeight="1" x14ac:dyDescent="0.15">
      <c r="A87" s="19" t="s">
        <v>26</v>
      </c>
      <c r="B87" s="18" t="s">
        <v>88</v>
      </c>
      <c r="C87" s="19"/>
      <c r="D87" s="21"/>
      <c r="E87" s="19"/>
      <c r="F87" s="19">
        <f t="shared" ref="F87:F91" si="8">ROUND(E87*D87,0)</f>
        <v>0</v>
      </c>
    </row>
    <row r="88" spans="1:6" ht="24.95" customHeight="1" x14ac:dyDescent="0.15">
      <c r="A88" s="19" t="s">
        <v>8</v>
      </c>
      <c r="B88" s="18" t="s">
        <v>100</v>
      </c>
      <c r="C88" s="19" t="s">
        <v>27</v>
      </c>
      <c r="D88" s="21">
        <v>2</v>
      </c>
      <c r="E88" s="10"/>
      <c r="F88" s="19">
        <f>ROUND(E88*D88,0)</f>
        <v>0</v>
      </c>
    </row>
    <row r="89" spans="1:6" ht="24.95" customHeight="1" x14ac:dyDescent="0.15">
      <c r="A89" s="19"/>
      <c r="B89" s="18"/>
      <c r="C89" s="19"/>
      <c r="D89" s="21"/>
      <c r="E89" s="19"/>
      <c r="F89" s="19">
        <f t="shared" si="8"/>
        <v>0</v>
      </c>
    </row>
    <row r="90" spans="1:6" ht="24.95" customHeight="1" x14ac:dyDescent="0.15">
      <c r="A90" s="19"/>
      <c r="B90" s="18"/>
      <c r="C90" s="19"/>
      <c r="D90" s="21"/>
      <c r="E90" s="19"/>
      <c r="F90" s="19">
        <f t="shared" si="8"/>
        <v>0</v>
      </c>
    </row>
    <row r="91" spans="1:6" ht="24.95" customHeight="1" x14ac:dyDescent="0.15">
      <c r="A91" s="19"/>
      <c r="B91" s="18"/>
      <c r="C91" s="19"/>
      <c r="D91" s="21"/>
      <c r="E91" s="19"/>
      <c r="F91" s="19">
        <f t="shared" si="8"/>
        <v>0</v>
      </c>
    </row>
    <row r="92" spans="1:6" ht="24.95" customHeight="1" x14ac:dyDescent="0.15">
      <c r="A92" s="19"/>
      <c r="B92" s="18"/>
      <c r="C92" s="19"/>
      <c r="D92" s="19"/>
      <c r="E92" s="19"/>
      <c r="F92" s="19"/>
    </row>
    <row r="93" spans="1:6" ht="24.95" customHeight="1" x14ac:dyDescent="0.15">
      <c r="A93" s="19"/>
      <c r="B93" s="18"/>
      <c r="C93" s="19"/>
      <c r="D93" s="19"/>
      <c r="E93" s="19"/>
      <c r="F93" s="19"/>
    </row>
    <row r="94" spans="1:6" ht="24.95" customHeight="1" x14ac:dyDescent="0.15">
      <c r="A94" s="19"/>
      <c r="B94" s="18"/>
      <c r="C94" s="19"/>
      <c r="D94" s="21"/>
      <c r="E94" s="19"/>
      <c r="F94" s="19">
        <f t="shared" ref="F94:F96" si="9">ROUND(E94*D94,0)</f>
        <v>0</v>
      </c>
    </row>
    <row r="95" spans="1:6" ht="24.95" customHeight="1" x14ac:dyDescent="0.15">
      <c r="A95" s="19"/>
      <c r="B95" s="18"/>
      <c r="C95" s="19"/>
      <c r="D95" s="21"/>
      <c r="E95" s="19"/>
      <c r="F95" s="19">
        <f t="shared" si="9"/>
        <v>0</v>
      </c>
    </row>
    <row r="96" spans="1:6" ht="24.95" customHeight="1" x14ac:dyDescent="0.15">
      <c r="A96" s="19"/>
      <c r="B96" s="18"/>
      <c r="C96" s="19"/>
      <c r="D96" s="21"/>
      <c r="E96" s="19"/>
      <c r="F96" s="19">
        <f t="shared" si="9"/>
        <v>0</v>
      </c>
    </row>
    <row r="97" spans="1:6" ht="24.95" customHeight="1" x14ac:dyDescent="0.15">
      <c r="A97" s="19"/>
      <c r="B97" s="18"/>
      <c r="C97" s="19"/>
      <c r="D97" s="19"/>
      <c r="E97" s="19"/>
      <c r="F97" s="19"/>
    </row>
    <row r="98" spans="1:6" ht="24.95" customHeight="1" x14ac:dyDescent="0.15">
      <c r="A98" s="19"/>
      <c r="B98" s="18"/>
      <c r="C98" s="19"/>
      <c r="D98" s="19"/>
      <c r="E98" s="19"/>
      <c r="F98" s="19"/>
    </row>
    <row r="99" spans="1:6" ht="24.95" customHeight="1" x14ac:dyDescent="0.15">
      <c r="A99" s="19"/>
      <c r="B99" s="18"/>
      <c r="C99" s="19"/>
      <c r="D99" s="21"/>
      <c r="E99" s="19"/>
      <c r="F99" s="19">
        <f t="shared" ref="F99:F100" si="10">ROUND(E99*D99,0)</f>
        <v>0</v>
      </c>
    </row>
    <row r="100" spans="1:6" ht="24.95" customHeight="1" x14ac:dyDescent="0.15">
      <c r="A100" s="19"/>
      <c r="B100" s="18"/>
      <c r="C100" s="19"/>
      <c r="D100" s="21"/>
      <c r="E100" s="19"/>
      <c r="F100" s="19">
        <f t="shared" si="10"/>
        <v>0</v>
      </c>
    </row>
    <row r="101" spans="1:6" ht="24.95" customHeight="1" x14ac:dyDescent="0.15">
      <c r="A101" s="19"/>
      <c r="B101" s="18"/>
      <c r="C101" s="19"/>
      <c r="D101" s="20"/>
      <c r="E101" s="19"/>
      <c r="F101" s="19"/>
    </row>
    <row r="102" spans="1:6" ht="24.95" customHeight="1" x14ac:dyDescent="0.15">
      <c r="A102" s="19"/>
      <c r="B102" s="18"/>
      <c r="C102" s="19"/>
      <c r="D102" s="20"/>
      <c r="E102" s="19"/>
      <c r="F102" s="19"/>
    </row>
    <row r="103" spans="1:6" ht="24.95" customHeight="1" x14ac:dyDescent="0.15">
      <c r="A103" s="19"/>
      <c r="B103" s="18"/>
      <c r="C103" s="19"/>
      <c r="D103" s="20"/>
      <c r="E103" s="19"/>
      <c r="F103" s="19"/>
    </row>
    <row r="104" spans="1:6" ht="24.95" customHeight="1" x14ac:dyDescent="0.15">
      <c r="A104" s="19"/>
      <c r="B104" s="18"/>
      <c r="C104" s="19"/>
      <c r="D104" s="20"/>
      <c r="E104" s="19"/>
      <c r="F104" s="19"/>
    </row>
    <row r="105" spans="1:6" ht="24.95" customHeight="1" x14ac:dyDescent="0.15">
      <c r="A105" s="19"/>
      <c r="B105" s="18"/>
      <c r="C105" s="19"/>
      <c r="D105" s="20"/>
      <c r="E105" s="19"/>
      <c r="F105" s="19"/>
    </row>
    <row r="106" spans="1:6" ht="24.95" customHeight="1" x14ac:dyDescent="0.15">
      <c r="A106" s="19"/>
      <c r="B106" s="18"/>
      <c r="C106" s="19"/>
      <c r="D106" s="20"/>
      <c r="E106" s="19"/>
      <c r="F106" s="19"/>
    </row>
    <row r="107" spans="1:6" ht="24.95" customHeight="1" x14ac:dyDescent="0.15">
      <c r="A107" s="19"/>
      <c r="B107" s="18"/>
      <c r="C107" s="19"/>
      <c r="D107" s="20"/>
      <c r="E107" s="19"/>
      <c r="F107" s="19"/>
    </row>
    <row r="108" spans="1:6" ht="33" customHeight="1" x14ac:dyDescent="0.15">
      <c r="A108" s="19"/>
      <c r="B108" s="20" t="s">
        <v>29</v>
      </c>
      <c r="C108" s="28">
        <f>SUM(F86:F107)</f>
        <v>0</v>
      </c>
      <c r="D108" s="28"/>
      <c r="E108" s="28"/>
      <c r="F108" s="28"/>
    </row>
  </sheetData>
  <sheetProtection password="CF44" sheet="1" objects="1" scenarios="1"/>
  <mergeCells count="20">
    <mergeCell ref="C108:F108"/>
    <mergeCell ref="A84:F84"/>
    <mergeCell ref="A82:F82"/>
    <mergeCell ref="A83:D83"/>
    <mergeCell ref="E83:F83"/>
    <mergeCell ref="A30:F30"/>
    <mergeCell ref="A55:F55"/>
    <mergeCell ref="A56:D56"/>
    <mergeCell ref="E56:F56"/>
    <mergeCell ref="A57:F57"/>
    <mergeCell ref="C54:F54"/>
    <mergeCell ref="C81:F81"/>
    <mergeCell ref="A29:D29"/>
    <mergeCell ref="E29:F29"/>
    <mergeCell ref="A1:F1"/>
    <mergeCell ref="A2:D2"/>
    <mergeCell ref="E2:F2"/>
    <mergeCell ref="A3:F3"/>
    <mergeCell ref="A28:F28"/>
    <mergeCell ref="C27:F27"/>
  </mergeCells>
  <phoneticPr fontId="3" type="noConversion"/>
  <printOptions horizontalCentered="1"/>
  <pageMargins left="0.59055118110236227" right="0.59055118110236227" top="0.78740157480314965" bottom="0.59055118110236227" header="0.31496062992125984" footer="0.31496062992125984"/>
  <pageSetup paperSize="9" orientation="portrait" r:id="rId1"/>
  <rowBreaks count="3" manualBreakCount="3">
    <brk id="27" max="16383" man="1"/>
    <brk id="54" max="16383" man="1"/>
    <brk id="8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showZeros="0" view="pageBreakPreview" zoomScaleNormal="100" zoomScaleSheetLayoutView="100" workbookViewId="0">
      <selection activeCell="B24" sqref="B24"/>
    </sheetView>
  </sheetViews>
  <sheetFormatPr defaultRowHeight="12" x14ac:dyDescent="0.15"/>
  <cols>
    <col min="1" max="1" width="8.25" style="15" customWidth="1"/>
    <col min="2" max="2" width="35.125" style="15" customWidth="1"/>
    <col min="3" max="3" width="8.25" style="15" customWidth="1"/>
    <col min="4" max="4" width="9.75" style="15" customWidth="1"/>
    <col min="5" max="5" width="9.875" style="24" customWidth="1"/>
    <col min="6" max="6" width="10.625" style="24" customWidth="1"/>
    <col min="7" max="16384" width="9" style="15"/>
  </cols>
  <sheetData>
    <row r="1" spans="1:6" ht="33" customHeight="1" x14ac:dyDescent="0.15">
      <c r="A1" s="14" t="s">
        <v>0</v>
      </c>
      <c r="B1" s="14"/>
      <c r="C1" s="14"/>
      <c r="D1" s="14"/>
      <c r="E1" s="14"/>
      <c r="F1" s="14"/>
    </row>
    <row r="2" spans="1:6" ht="17.100000000000001" customHeight="1" x14ac:dyDescent="0.15">
      <c r="A2" s="16" t="s">
        <v>109</v>
      </c>
      <c r="B2" s="16"/>
      <c r="C2" s="16"/>
      <c r="D2" s="16"/>
      <c r="E2" s="17" t="s">
        <v>1</v>
      </c>
      <c r="F2" s="17"/>
    </row>
    <row r="3" spans="1:6" ht="33" customHeight="1" x14ac:dyDescent="0.15">
      <c r="A3" s="27" t="s">
        <v>37</v>
      </c>
      <c r="B3" s="27"/>
      <c r="C3" s="27"/>
      <c r="D3" s="27"/>
      <c r="E3" s="27"/>
      <c r="F3" s="27"/>
    </row>
    <row r="4" spans="1:6" ht="24.95" customHeight="1" x14ac:dyDescent="0.15">
      <c r="A4" s="19" t="s">
        <v>2</v>
      </c>
      <c r="B4" s="19" t="s">
        <v>3</v>
      </c>
      <c r="C4" s="19" t="s">
        <v>4</v>
      </c>
      <c r="D4" s="19" t="s">
        <v>5</v>
      </c>
      <c r="E4" s="19" t="s">
        <v>6</v>
      </c>
      <c r="F4" s="19" t="s">
        <v>7</v>
      </c>
    </row>
    <row r="5" spans="1:6" ht="24.95" customHeight="1" x14ac:dyDescent="0.15">
      <c r="A5" s="19" t="s">
        <v>48</v>
      </c>
      <c r="B5" s="18" t="s">
        <v>49</v>
      </c>
      <c r="C5" s="19"/>
      <c r="D5" s="20"/>
      <c r="E5" s="19"/>
      <c r="F5" s="19"/>
    </row>
    <row r="6" spans="1:6" ht="24.95" customHeight="1" x14ac:dyDescent="0.15">
      <c r="A6" s="19" t="s">
        <v>50</v>
      </c>
      <c r="B6" s="18" t="s">
        <v>51</v>
      </c>
      <c r="C6" s="19"/>
      <c r="D6" s="20"/>
      <c r="E6" s="19"/>
      <c r="F6" s="19"/>
    </row>
    <row r="7" spans="1:6" ht="24.95" customHeight="1" x14ac:dyDescent="0.15">
      <c r="A7" s="19" t="s">
        <v>8</v>
      </c>
      <c r="B7" s="18" t="s">
        <v>52</v>
      </c>
      <c r="C7" s="19" t="s">
        <v>53</v>
      </c>
      <c r="D7" s="21">
        <v>1</v>
      </c>
      <c r="E7" s="10"/>
      <c r="F7" s="19">
        <f>ROUND(E7*D7,0)</f>
        <v>0</v>
      </c>
    </row>
    <row r="8" spans="1:6" ht="24.95" customHeight="1" x14ac:dyDescent="0.15">
      <c r="A8" s="19" t="s">
        <v>10</v>
      </c>
      <c r="B8" s="18" t="s">
        <v>54</v>
      </c>
      <c r="C8" s="19" t="s">
        <v>53</v>
      </c>
      <c r="D8" s="21">
        <v>1</v>
      </c>
      <c r="E8" s="10"/>
      <c r="F8" s="19">
        <f>ROUND(E8*D8,0)</f>
        <v>0</v>
      </c>
    </row>
    <row r="9" spans="1:6" ht="24.95" customHeight="1" x14ac:dyDescent="0.15">
      <c r="A9" s="19" t="s">
        <v>55</v>
      </c>
      <c r="B9" s="18" t="s">
        <v>56</v>
      </c>
      <c r="C9" s="19"/>
      <c r="D9" s="19"/>
      <c r="E9" s="10"/>
      <c r="F9" s="19"/>
    </row>
    <row r="10" spans="1:6" ht="24.95" customHeight="1" x14ac:dyDescent="0.15">
      <c r="A10" s="19" t="s">
        <v>57</v>
      </c>
      <c r="B10" s="18" t="s">
        <v>82</v>
      </c>
      <c r="C10" s="19" t="s">
        <v>53</v>
      </c>
      <c r="D10" s="21">
        <v>1</v>
      </c>
      <c r="E10" s="10"/>
      <c r="F10" s="19">
        <f>ROUND(E10*D10,0)</f>
        <v>0</v>
      </c>
    </row>
    <row r="11" spans="1:6" ht="24.95" customHeight="1" x14ac:dyDescent="0.15">
      <c r="A11" s="19" t="s">
        <v>58</v>
      </c>
      <c r="B11" s="18" t="s">
        <v>59</v>
      </c>
      <c r="C11" s="19"/>
      <c r="D11" s="21"/>
      <c r="E11" s="10"/>
      <c r="F11" s="19">
        <f t="shared" ref="F10:F12" si="0">ROUND(E11*D11,0)</f>
        <v>0</v>
      </c>
    </row>
    <row r="12" spans="1:6" ht="24.95" customHeight="1" x14ac:dyDescent="0.15">
      <c r="A12" s="19" t="s">
        <v>60</v>
      </c>
      <c r="B12" s="18" t="s">
        <v>59</v>
      </c>
      <c r="C12" s="19" t="s">
        <v>53</v>
      </c>
      <c r="D12" s="21">
        <v>1</v>
      </c>
      <c r="E12" s="10"/>
      <c r="F12" s="19">
        <f>ROUND(E12*D12,0)</f>
        <v>0</v>
      </c>
    </row>
    <row r="13" spans="1:6" ht="24.95" customHeight="1" x14ac:dyDescent="0.15">
      <c r="A13" s="19"/>
      <c r="B13" s="18"/>
      <c r="C13" s="19"/>
      <c r="D13" s="19"/>
      <c r="E13" s="19"/>
      <c r="F13" s="19"/>
    </row>
    <row r="14" spans="1:6" ht="24.95" customHeight="1" x14ac:dyDescent="0.15">
      <c r="A14" s="19"/>
      <c r="B14" s="18"/>
      <c r="C14" s="19"/>
      <c r="D14" s="21"/>
      <c r="E14" s="19"/>
      <c r="F14" s="19">
        <f t="shared" ref="F14:F15" si="1">ROUND(E14*D14,0)</f>
        <v>0</v>
      </c>
    </row>
    <row r="15" spans="1:6" ht="24.95" customHeight="1" x14ac:dyDescent="0.15">
      <c r="A15" s="19"/>
      <c r="B15" s="18"/>
      <c r="C15" s="19"/>
      <c r="D15" s="21"/>
      <c r="E15" s="19"/>
      <c r="F15" s="19">
        <f t="shared" si="1"/>
        <v>0</v>
      </c>
    </row>
    <row r="16" spans="1:6" ht="24.95" customHeight="1" x14ac:dyDescent="0.15">
      <c r="A16" s="19"/>
      <c r="B16" s="18"/>
      <c r="C16" s="19"/>
      <c r="D16" s="19"/>
      <c r="E16" s="19"/>
      <c r="F16" s="19"/>
    </row>
    <row r="17" spans="1:6" ht="24.95" customHeight="1" x14ac:dyDescent="0.15">
      <c r="A17" s="19"/>
      <c r="B17" s="18"/>
      <c r="C17" s="19"/>
      <c r="D17" s="21"/>
      <c r="E17" s="19"/>
      <c r="F17" s="19">
        <f>ROUND(E17*D17,0)</f>
        <v>0</v>
      </c>
    </row>
    <row r="18" spans="1:6" ht="24.95" customHeight="1" x14ac:dyDescent="0.15">
      <c r="A18" s="19"/>
      <c r="B18" s="18"/>
      <c r="C18" s="19"/>
      <c r="D18" s="21"/>
      <c r="E18" s="19"/>
      <c r="F18" s="19"/>
    </row>
    <row r="19" spans="1:6" ht="24.95" customHeight="1" x14ac:dyDescent="0.15">
      <c r="A19" s="19"/>
      <c r="B19" s="18"/>
      <c r="C19" s="19"/>
      <c r="D19" s="21"/>
      <c r="E19" s="19"/>
      <c r="F19" s="19"/>
    </row>
    <row r="20" spans="1:6" ht="24.95" customHeight="1" x14ac:dyDescent="0.15">
      <c r="A20" s="19"/>
      <c r="B20" s="18"/>
      <c r="C20" s="19"/>
      <c r="D20" s="21"/>
      <c r="E20" s="19"/>
      <c r="F20" s="19"/>
    </row>
    <row r="21" spans="1:6" ht="24.95" customHeight="1" x14ac:dyDescent="0.15">
      <c r="A21" s="19"/>
      <c r="B21" s="18"/>
      <c r="C21" s="19"/>
      <c r="D21" s="20"/>
      <c r="E21" s="19"/>
      <c r="F21" s="19"/>
    </row>
    <row r="22" spans="1:6" ht="24.95" customHeight="1" x14ac:dyDescent="0.15">
      <c r="A22" s="19"/>
      <c r="B22" s="18"/>
      <c r="C22" s="19"/>
      <c r="D22" s="20"/>
      <c r="E22" s="19"/>
      <c r="F22" s="19"/>
    </row>
    <row r="23" spans="1:6" ht="24.95" customHeight="1" x14ac:dyDescent="0.15">
      <c r="A23" s="19"/>
      <c r="B23" s="18"/>
      <c r="C23" s="19"/>
      <c r="D23" s="20"/>
      <c r="E23" s="19"/>
      <c r="F23" s="19"/>
    </row>
    <row r="24" spans="1:6" ht="24.95" customHeight="1" x14ac:dyDescent="0.15">
      <c r="A24" s="19"/>
      <c r="B24" s="18"/>
      <c r="C24" s="19"/>
      <c r="D24" s="20"/>
      <c r="E24" s="19"/>
      <c r="F24" s="19"/>
    </row>
    <row r="25" spans="1:6" ht="24.95" customHeight="1" x14ac:dyDescent="0.15">
      <c r="A25" s="19"/>
      <c r="B25" s="18"/>
      <c r="C25" s="19"/>
      <c r="D25" s="20"/>
      <c r="E25" s="19"/>
      <c r="F25" s="19"/>
    </row>
    <row r="26" spans="1:6" ht="24.95" customHeight="1" x14ac:dyDescent="0.15">
      <c r="A26" s="19"/>
      <c r="B26" s="18"/>
      <c r="C26" s="19"/>
      <c r="D26" s="20"/>
      <c r="E26" s="19"/>
      <c r="F26" s="19"/>
    </row>
    <row r="27" spans="1:6" ht="33" customHeight="1" x14ac:dyDescent="0.15">
      <c r="A27" s="19"/>
      <c r="B27" s="20" t="s">
        <v>61</v>
      </c>
      <c r="C27" s="28">
        <f>SUM(F5:F26)</f>
        <v>0</v>
      </c>
      <c r="D27" s="28"/>
      <c r="E27" s="28"/>
      <c r="F27" s="28"/>
    </row>
    <row r="28" spans="1:6" ht="33" customHeight="1" x14ac:dyDescent="0.15">
      <c r="A28" s="14" t="s">
        <v>0</v>
      </c>
      <c r="B28" s="14"/>
      <c r="C28" s="14"/>
      <c r="D28" s="14"/>
      <c r="E28" s="14"/>
      <c r="F28" s="14"/>
    </row>
    <row r="29" spans="1:6" ht="16.899999999999999" customHeight="1" x14ac:dyDescent="0.15">
      <c r="A29" s="16" t="str">
        <f>A2</f>
        <v>工程名称：阳坡村村内道路建设项目</v>
      </c>
      <c r="B29" s="16"/>
      <c r="C29" s="16"/>
      <c r="D29" s="16"/>
      <c r="E29" s="17" t="s">
        <v>1</v>
      </c>
      <c r="F29" s="17"/>
    </row>
    <row r="30" spans="1:6" ht="33" customHeight="1" x14ac:dyDescent="0.15">
      <c r="A30" s="27" t="s">
        <v>81</v>
      </c>
      <c r="B30" s="27"/>
      <c r="C30" s="27"/>
      <c r="D30" s="27"/>
      <c r="E30" s="27"/>
      <c r="F30" s="27"/>
    </row>
    <row r="31" spans="1:6" ht="24.95" customHeight="1" x14ac:dyDescent="0.15">
      <c r="A31" s="19" t="s">
        <v>2</v>
      </c>
      <c r="B31" s="19" t="s">
        <v>3</v>
      </c>
      <c r="C31" s="19" t="s">
        <v>4</v>
      </c>
      <c r="D31" s="19" t="s">
        <v>5</v>
      </c>
      <c r="E31" s="19" t="s">
        <v>6</v>
      </c>
      <c r="F31" s="19" t="s">
        <v>7</v>
      </c>
    </row>
    <row r="32" spans="1:6" ht="24.95" customHeight="1" x14ac:dyDescent="0.15">
      <c r="A32" s="21">
        <v>203</v>
      </c>
      <c r="B32" s="18" t="s">
        <v>13</v>
      </c>
      <c r="C32" s="19"/>
      <c r="D32" s="20"/>
      <c r="E32" s="19"/>
      <c r="F32" s="19"/>
    </row>
    <row r="33" spans="1:6" ht="24.95" customHeight="1" x14ac:dyDescent="0.15">
      <c r="A33" s="21" t="s">
        <v>14</v>
      </c>
      <c r="B33" s="18" t="s">
        <v>15</v>
      </c>
      <c r="C33" s="19"/>
      <c r="D33" s="21"/>
      <c r="E33" s="19"/>
      <c r="F33" s="19">
        <f t="shared" ref="F33:F41" si="2">ROUND(E33*D33,0)</f>
        <v>0</v>
      </c>
    </row>
    <row r="34" spans="1:6" ht="24.95" customHeight="1" x14ac:dyDescent="0.15">
      <c r="A34" s="19" t="s">
        <v>8</v>
      </c>
      <c r="B34" s="18" t="s">
        <v>16</v>
      </c>
      <c r="C34" s="19" t="s">
        <v>12</v>
      </c>
      <c r="D34" s="21">
        <v>1864.74</v>
      </c>
      <c r="E34" s="10"/>
      <c r="F34" s="19">
        <f t="shared" si="2"/>
        <v>0</v>
      </c>
    </row>
    <row r="35" spans="1:6" ht="24.95" customHeight="1" x14ac:dyDescent="0.15">
      <c r="A35" s="19" t="s">
        <v>11</v>
      </c>
      <c r="B35" s="18" t="s">
        <v>91</v>
      </c>
      <c r="C35" s="19" t="s">
        <v>12</v>
      </c>
      <c r="D35" s="21">
        <v>673</v>
      </c>
      <c r="E35" s="10"/>
      <c r="F35" s="19">
        <f t="shared" si="2"/>
        <v>0</v>
      </c>
    </row>
    <row r="36" spans="1:6" ht="24.95" customHeight="1" x14ac:dyDescent="0.15">
      <c r="A36" s="21">
        <v>205</v>
      </c>
      <c r="B36" s="18" t="s">
        <v>92</v>
      </c>
      <c r="C36" s="19"/>
      <c r="D36" s="21"/>
      <c r="E36" s="10"/>
      <c r="F36" s="19">
        <f t="shared" si="2"/>
        <v>0</v>
      </c>
    </row>
    <row r="37" spans="1:6" ht="24.95" customHeight="1" x14ac:dyDescent="0.15">
      <c r="A37" s="19" t="s">
        <v>93</v>
      </c>
      <c r="B37" s="18" t="s">
        <v>94</v>
      </c>
      <c r="C37" s="19"/>
      <c r="D37" s="21"/>
      <c r="E37" s="10"/>
      <c r="F37" s="19">
        <f t="shared" si="2"/>
        <v>0</v>
      </c>
    </row>
    <row r="38" spans="1:6" ht="24.95" customHeight="1" x14ac:dyDescent="0.15">
      <c r="A38" s="19" t="s">
        <v>11</v>
      </c>
      <c r="B38" s="18" t="s">
        <v>89</v>
      </c>
      <c r="C38" s="19"/>
      <c r="D38" s="21"/>
      <c r="E38" s="10"/>
      <c r="F38" s="19">
        <f t="shared" si="2"/>
        <v>0</v>
      </c>
    </row>
    <row r="39" spans="1:6" ht="24.95" customHeight="1" x14ac:dyDescent="0.15">
      <c r="A39" s="21" t="s">
        <v>96</v>
      </c>
      <c r="B39" s="18" t="s">
        <v>107</v>
      </c>
      <c r="C39" s="19" t="s">
        <v>12</v>
      </c>
      <c r="D39" s="21">
        <v>673</v>
      </c>
      <c r="E39" s="10"/>
      <c r="F39" s="19">
        <f>ROUND(E39*D39,0)</f>
        <v>0</v>
      </c>
    </row>
    <row r="40" spans="1:6" ht="24.95" customHeight="1" x14ac:dyDescent="0.15">
      <c r="A40" s="32"/>
      <c r="B40" s="18"/>
      <c r="C40" s="19"/>
      <c r="D40" s="21"/>
      <c r="E40" s="19"/>
      <c r="F40" s="19">
        <f t="shared" si="2"/>
        <v>0</v>
      </c>
    </row>
    <row r="41" spans="1:6" ht="24.95" customHeight="1" x14ac:dyDescent="0.15">
      <c r="A41" s="32"/>
      <c r="B41" s="18"/>
      <c r="C41" s="19"/>
      <c r="D41" s="19"/>
      <c r="E41" s="19"/>
      <c r="F41" s="19">
        <f t="shared" si="2"/>
        <v>0</v>
      </c>
    </row>
    <row r="42" spans="1:6" ht="24.95" customHeight="1" x14ac:dyDescent="0.15">
      <c r="A42" s="21"/>
      <c r="B42" s="18"/>
      <c r="C42" s="19"/>
      <c r="D42" s="20"/>
      <c r="E42" s="19"/>
      <c r="F42" s="19"/>
    </row>
    <row r="43" spans="1:6" ht="24.95" customHeight="1" x14ac:dyDescent="0.15">
      <c r="A43" s="19"/>
      <c r="B43" s="18"/>
      <c r="C43" s="19"/>
      <c r="D43" s="20"/>
      <c r="E43" s="19"/>
      <c r="F43" s="19"/>
    </row>
    <row r="44" spans="1:6" ht="24.95" customHeight="1" x14ac:dyDescent="0.15">
      <c r="A44" s="19"/>
      <c r="B44" s="18"/>
      <c r="C44" s="19"/>
      <c r="D44" s="19"/>
      <c r="E44" s="19"/>
      <c r="F44" s="19">
        <f t="shared" ref="F44:F46" si="3">ROUND(E44*D44,0)</f>
        <v>0</v>
      </c>
    </row>
    <row r="45" spans="1:6" ht="24.95" customHeight="1" x14ac:dyDescent="0.15">
      <c r="A45" s="32"/>
      <c r="B45" s="18"/>
      <c r="C45" s="19"/>
      <c r="D45" s="19"/>
      <c r="E45" s="19"/>
      <c r="F45" s="19">
        <f t="shared" si="3"/>
        <v>0</v>
      </c>
    </row>
    <row r="46" spans="1:6" ht="24.95" customHeight="1" x14ac:dyDescent="0.15">
      <c r="A46" s="19"/>
      <c r="B46" s="18"/>
      <c r="C46" s="19"/>
      <c r="D46" s="19"/>
      <c r="E46" s="19"/>
      <c r="F46" s="19">
        <f t="shared" si="3"/>
        <v>0</v>
      </c>
    </row>
    <row r="47" spans="1:6" ht="24.95" customHeight="1" x14ac:dyDescent="0.15">
      <c r="A47" s="19"/>
      <c r="B47" s="18"/>
      <c r="C47" s="19"/>
      <c r="D47" s="19"/>
      <c r="E47" s="19"/>
      <c r="F47" s="19"/>
    </row>
    <row r="48" spans="1:6" ht="24.95" customHeight="1" x14ac:dyDescent="0.15">
      <c r="A48" s="19"/>
      <c r="B48" s="18"/>
      <c r="C48" s="19"/>
      <c r="D48" s="19"/>
      <c r="E48" s="19"/>
      <c r="F48" s="19"/>
    </row>
    <row r="49" spans="1:6" ht="24.95" customHeight="1" x14ac:dyDescent="0.15">
      <c r="A49" s="19"/>
      <c r="B49" s="18"/>
      <c r="C49" s="19"/>
      <c r="D49" s="20"/>
      <c r="E49" s="19"/>
      <c r="F49" s="19"/>
    </row>
    <row r="50" spans="1:6" ht="24.95" customHeight="1" x14ac:dyDescent="0.15">
      <c r="A50" s="19"/>
      <c r="B50" s="18"/>
      <c r="C50" s="19"/>
      <c r="D50" s="20"/>
      <c r="E50" s="19"/>
      <c r="F50" s="19"/>
    </row>
    <row r="51" spans="1:6" ht="24.95" customHeight="1" x14ac:dyDescent="0.15">
      <c r="A51" s="19"/>
      <c r="B51" s="18"/>
      <c r="C51" s="19"/>
      <c r="D51" s="20"/>
      <c r="E51" s="19"/>
      <c r="F51" s="19"/>
    </row>
    <row r="52" spans="1:6" ht="24.95" customHeight="1" x14ac:dyDescent="0.15">
      <c r="A52" s="19"/>
      <c r="B52" s="18"/>
      <c r="C52" s="19"/>
      <c r="D52" s="20"/>
      <c r="E52" s="19"/>
      <c r="F52" s="19"/>
    </row>
    <row r="53" spans="1:6" ht="24.95" customHeight="1" x14ac:dyDescent="0.15">
      <c r="A53" s="19"/>
      <c r="B53" s="18"/>
      <c r="C53" s="19"/>
      <c r="D53" s="20"/>
      <c r="E53" s="19"/>
      <c r="F53" s="19"/>
    </row>
    <row r="54" spans="1:6" ht="33" customHeight="1" thickBot="1" x14ac:dyDescent="0.2">
      <c r="A54" s="22"/>
      <c r="B54" s="23" t="s">
        <v>80</v>
      </c>
      <c r="C54" s="26">
        <f>SUM(F32:F53)</f>
        <v>0</v>
      </c>
      <c r="D54" s="26"/>
      <c r="E54" s="26"/>
      <c r="F54" s="25"/>
    </row>
    <row r="55" spans="1:6" ht="33" customHeight="1" x14ac:dyDescent="0.15">
      <c r="A55" s="14" t="s">
        <v>0</v>
      </c>
      <c r="B55" s="14"/>
      <c r="C55" s="14"/>
      <c r="D55" s="14"/>
      <c r="E55" s="14"/>
      <c r="F55" s="14"/>
    </row>
    <row r="56" spans="1:6" ht="16.899999999999999" customHeight="1" x14ac:dyDescent="0.15">
      <c r="A56" s="16" t="str">
        <f>A2</f>
        <v>工程名称：阳坡村村内道路建设项目</v>
      </c>
      <c r="B56" s="16"/>
      <c r="C56" s="16"/>
      <c r="D56" s="16"/>
      <c r="E56" s="17" t="s">
        <v>1</v>
      </c>
      <c r="F56" s="17"/>
    </row>
    <row r="57" spans="1:6" ht="33" customHeight="1" x14ac:dyDescent="0.15">
      <c r="A57" s="27" t="s">
        <v>23</v>
      </c>
      <c r="B57" s="27"/>
      <c r="C57" s="27"/>
      <c r="D57" s="27"/>
      <c r="E57" s="27"/>
      <c r="F57" s="27"/>
    </row>
    <row r="58" spans="1:6" ht="24.95" customHeight="1" x14ac:dyDescent="0.15">
      <c r="A58" s="19" t="s">
        <v>2</v>
      </c>
      <c r="B58" s="19" t="s">
        <v>3</v>
      </c>
      <c r="C58" s="19" t="s">
        <v>4</v>
      </c>
      <c r="D58" s="19" t="s">
        <v>5</v>
      </c>
      <c r="E58" s="19" t="s">
        <v>6</v>
      </c>
      <c r="F58" s="19" t="s">
        <v>7</v>
      </c>
    </row>
    <row r="59" spans="1:6" ht="24.95" customHeight="1" x14ac:dyDescent="0.15">
      <c r="A59" s="21">
        <v>302</v>
      </c>
      <c r="B59" s="18" t="s">
        <v>89</v>
      </c>
      <c r="C59" s="19"/>
      <c r="D59" s="20"/>
      <c r="E59" s="19"/>
      <c r="F59" s="19"/>
    </row>
    <row r="60" spans="1:6" ht="24.95" customHeight="1" x14ac:dyDescent="0.15">
      <c r="A60" s="19" t="s">
        <v>90</v>
      </c>
      <c r="B60" s="18" t="s">
        <v>97</v>
      </c>
      <c r="C60" s="19"/>
      <c r="D60" s="20"/>
      <c r="E60" s="19"/>
      <c r="F60" s="19"/>
    </row>
    <row r="61" spans="1:6" ht="24.95" customHeight="1" x14ac:dyDescent="0.15">
      <c r="A61" s="19" t="s">
        <v>8</v>
      </c>
      <c r="B61" s="18" t="s">
        <v>22</v>
      </c>
      <c r="C61" s="19" t="s">
        <v>9</v>
      </c>
      <c r="D61" s="21">
        <v>4035.83</v>
      </c>
      <c r="E61" s="10"/>
      <c r="F61" s="19">
        <f>ROUND(E61*D61,0)</f>
        <v>0</v>
      </c>
    </row>
    <row r="62" spans="1:6" ht="24.95" customHeight="1" x14ac:dyDescent="0.15">
      <c r="A62" s="21">
        <v>312</v>
      </c>
      <c r="B62" s="18" t="s">
        <v>18</v>
      </c>
      <c r="C62" s="19"/>
      <c r="D62" s="19"/>
      <c r="E62" s="10"/>
      <c r="F62" s="19"/>
    </row>
    <row r="63" spans="1:6" ht="24.95" customHeight="1" x14ac:dyDescent="0.15">
      <c r="A63" s="19" t="s">
        <v>19</v>
      </c>
      <c r="B63" s="18" t="s">
        <v>18</v>
      </c>
      <c r="C63" s="19"/>
      <c r="D63" s="19"/>
      <c r="E63" s="10"/>
      <c r="F63" s="19">
        <f t="shared" ref="F63:F65" si="4">ROUND(E63*D63,0)</f>
        <v>0</v>
      </c>
    </row>
    <row r="64" spans="1:6" ht="24.95" customHeight="1" x14ac:dyDescent="0.15">
      <c r="A64" s="19" t="s">
        <v>8</v>
      </c>
      <c r="B64" s="18" t="s">
        <v>22</v>
      </c>
      <c r="C64" s="19" t="s">
        <v>12</v>
      </c>
      <c r="D64" s="21">
        <v>674.6</v>
      </c>
      <c r="E64" s="10"/>
      <c r="F64" s="19">
        <f t="shared" si="4"/>
        <v>0</v>
      </c>
    </row>
    <row r="65" spans="1:6" ht="24.95" customHeight="1" x14ac:dyDescent="0.15">
      <c r="A65" s="21" t="s">
        <v>10</v>
      </c>
      <c r="B65" s="18" t="s">
        <v>108</v>
      </c>
      <c r="C65" s="19" t="s">
        <v>12</v>
      </c>
      <c r="D65" s="21">
        <v>16.888999999999999</v>
      </c>
      <c r="E65" s="10"/>
      <c r="F65" s="19">
        <f t="shared" si="4"/>
        <v>0</v>
      </c>
    </row>
    <row r="66" spans="1:6" ht="24.95" customHeight="1" x14ac:dyDescent="0.15">
      <c r="A66" s="21">
        <v>313</v>
      </c>
      <c r="B66" s="18" t="s">
        <v>98</v>
      </c>
      <c r="C66" s="19"/>
      <c r="D66" s="21"/>
      <c r="E66" s="10"/>
      <c r="F66" s="19">
        <f t="shared" ref="F66:F68" si="5">ROUND(E66*D66,0)</f>
        <v>0</v>
      </c>
    </row>
    <row r="67" spans="1:6" ht="24.95" customHeight="1" x14ac:dyDescent="0.15">
      <c r="A67" s="19" t="s">
        <v>20</v>
      </c>
      <c r="B67" s="18" t="s">
        <v>21</v>
      </c>
      <c r="C67" s="19"/>
      <c r="D67" s="21"/>
      <c r="E67" s="10"/>
      <c r="F67" s="19">
        <f t="shared" si="5"/>
        <v>0</v>
      </c>
    </row>
    <row r="68" spans="1:6" ht="24.95" customHeight="1" x14ac:dyDescent="0.15">
      <c r="A68" s="19" t="s">
        <v>8</v>
      </c>
      <c r="B68" s="18" t="s">
        <v>99</v>
      </c>
      <c r="C68" s="19" t="s">
        <v>12</v>
      </c>
      <c r="D68" s="21">
        <v>100.44</v>
      </c>
      <c r="E68" s="10"/>
      <c r="F68" s="19">
        <f>ROUND(E68*D68,0)</f>
        <v>0</v>
      </c>
    </row>
    <row r="69" spans="1:6" ht="24.95" customHeight="1" x14ac:dyDescent="0.15">
      <c r="A69" s="19"/>
      <c r="B69" s="18"/>
      <c r="C69" s="19"/>
      <c r="D69" s="21"/>
      <c r="E69" s="19"/>
      <c r="F69" s="19"/>
    </row>
    <row r="70" spans="1:6" ht="24.95" customHeight="1" x14ac:dyDescent="0.15">
      <c r="A70" s="19"/>
      <c r="B70" s="18"/>
      <c r="C70" s="19"/>
      <c r="D70" s="19"/>
      <c r="E70" s="19"/>
      <c r="F70" s="19"/>
    </row>
    <row r="71" spans="1:6" ht="24.95" customHeight="1" x14ac:dyDescent="0.15">
      <c r="A71" s="19"/>
      <c r="B71" s="18"/>
      <c r="C71" s="19"/>
      <c r="D71" s="19"/>
      <c r="E71" s="19"/>
      <c r="F71" s="19"/>
    </row>
    <row r="72" spans="1:6" ht="24.95" customHeight="1" x14ac:dyDescent="0.15">
      <c r="A72" s="19"/>
      <c r="B72" s="18"/>
      <c r="C72" s="19"/>
      <c r="D72" s="21"/>
      <c r="E72" s="19"/>
      <c r="F72" s="19"/>
    </row>
    <row r="73" spans="1:6" ht="24.95" customHeight="1" x14ac:dyDescent="0.15">
      <c r="A73" s="19"/>
      <c r="B73" s="18"/>
      <c r="C73" s="19"/>
      <c r="D73" s="19"/>
      <c r="E73" s="19"/>
      <c r="F73" s="19"/>
    </row>
    <row r="74" spans="1:6" ht="24.95" customHeight="1" x14ac:dyDescent="0.15">
      <c r="A74" s="19"/>
      <c r="B74" s="18"/>
      <c r="C74" s="19"/>
      <c r="D74" s="19"/>
      <c r="E74" s="19"/>
      <c r="F74" s="19"/>
    </row>
    <row r="75" spans="1:6" ht="24.95" customHeight="1" x14ac:dyDescent="0.15">
      <c r="A75" s="19"/>
      <c r="B75" s="18"/>
      <c r="C75" s="19"/>
      <c r="D75" s="19"/>
      <c r="E75" s="19"/>
      <c r="F75" s="19"/>
    </row>
    <row r="76" spans="1:6" ht="24.95" customHeight="1" x14ac:dyDescent="0.15">
      <c r="A76" s="19"/>
      <c r="B76" s="18"/>
      <c r="C76" s="19"/>
      <c r="D76" s="21"/>
      <c r="E76" s="19"/>
      <c r="F76" s="19">
        <f>ROUND(E76*D76,0)</f>
        <v>0</v>
      </c>
    </row>
    <row r="77" spans="1:6" ht="24.95" customHeight="1" x14ac:dyDescent="0.15">
      <c r="A77" s="19"/>
      <c r="B77" s="18"/>
      <c r="C77" s="19"/>
      <c r="D77" s="21"/>
      <c r="E77" s="19"/>
      <c r="F77" s="19"/>
    </row>
    <row r="78" spans="1:6" ht="24.95" customHeight="1" x14ac:dyDescent="0.15">
      <c r="A78" s="19"/>
      <c r="B78" s="18"/>
      <c r="C78" s="19"/>
      <c r="D78" s="21"/>
      <c r="E78" s="19"/>
      <c r="F78" s="19"/>
    </row>
    <row r="79" spans="1:6" ht="24.95" customHeight="1" x14ac:dyDescent="0.15">
      <c r="A79" s="19"/>
      <c r="B79" s="18"/>
      <c r="C79" s="19"/>
      <c r="D79" s="21"/>
      <c r="E79" s="19"/>
      <c r="F79" s="19"/>
    </row>
    <row r="80" spans="1:6" ht="24.95" customHeight="1" x14ac:dyDescent="0.15">
      <c r="A80" s="19"/>
      <c r="B80" s="18"/>
      <c r="C80" s="19"/>
      <c r="D80" s="20"/>
      <c r="E80" s="19"/>
      <c r="F80" s="19"/>
    </row>
    <row r="81" spans="1:6" ht="33" customHeight="1" x14ac:dyDescent="0.15">
      <c r="A81" s="19"/>
      <c r="B81" s="20" t="s">
        <v>24</v>
      </c>
      <c r="C81" s="28">
        <f>SUM(F59:F80)</f>
        <v>0</v>
      </c>
      <c r="D81" s="28"/>
      <c r="E81" s="28"/>
      <c r="F81" s="28"/>
    </row>
  </sheetData>
  <sheetProtection password="CF44" sheet="1" objects="1" scenarios="1"/>
  <mergeCells count="15">
    <mergeCell ref="A29:D29"/>
    <mergeCell ref="E29:F29"/>
    <mergeCell ref="C27:F27"/>
    <mergeCell ref="C54:F54"/>
    <mergeCell ref="C81:F81"/>
    <mergeCell ref="A1:F1"/>
    <mergeCell ref="A2:D2"/>
    <mergeCell ref="E2:F2"/>
    <mergeCell ref="A3:F3"/>
    <mergeCell ref="A28:F28"/>
    <mergeCell ref="A30:F30"/>
    <mergeCell ref="A55:F55"/>
    <mergeCell ref="A56:D56"/>
    <mergeCell ref="E56:F56"/>
    <mergeCell ref="A57:F57"/>
  </mergeCells>
  <phoneticPr fontId="3" type="noConversion"/>
  <printOptions horizontalCentered="1"/>
  <pageMargins left="0.59055118110236227" right="0.59055118110236227" top="0.78740157480314965" bottom="0.59055118110236227" header="0.31496062992125984" footer="0.31496062992125984"/>
  <pageSetup paperSize="9" orientation="portrait" r:id="rId1"/>
  <rowBreaks count="2" manualBreakCount="2">
    <brk id="27" max="16383" man="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Zeros="0" tabSelected="1" workbookViewId="0">
      <selection activeCell="B10" sqref="B10:D10"/>
    </sheetView>
  </sheetViews>
  <sheetFormatPr defaultRowHeight="14.25" x14ac:dyDescent="0.15"/>
  <cols>
    <col min="1" max="2" width="12.125" customWidth="1"/>
    <col min="3" max="4" width="18.625" customWidth="1"/>
    <col min="5" max="5" width="18.125" style="1" customWidth="1"/>
    <col min="9" max="9" width="10.5" bestFit="1" customWidth="1"/>
  </cols>
  <sheetData>
    <row r="1" spans="1:5" ht="41.25" customHeight="1" x14ac:dyDescent="0.15">
      <c r="A1" s="13" t="s">
        <v>30</v>
      </c>
      <c r="B1" s="13"/>
      <c r="C1" s="13"/>
      <c r="D1" s="13"/>
      <c r="E1" s="13"/>
    </row>
    <row r="2" spans="1:5" ht="26.25" customHeight="1" x14ac:dyDescent="0.15">
      <c r="A2" s="33" t="s">
        <v>115</v>
      </c>
      <c r="B2" s="33"/>
      <c r="C2" s="33"/>
      <c r="D2" s="33"/>
      <c r="E2" s="33"/>
    </row>
    <row r="3" spans="1:5" ht="35.1" customHeight="1" x14ac:dyDescent="0.15">
      <c r="A3" s="11" t="s">
        <v>31</v>
      </c>
      <c r="B3" s="11" t="s">
        <v>32</v>
      </c>
      <c r="C3" s="12" t="s">
        <v>33</v>
      </c>
      <c r="D3" s="12"/>
      <c r="E3" s="11" t="s">
        <v>34</v>
      </c>
    </row>
    <row r="4" spans="1:5" ht="35.1" customHeight="1" x14ac:dyDescent="0.15">
      <c r="A4" s="11" t="s">
        <v>35</v>
      </c>
      <c r="B4" s="11" t="s">
        <v>36</v>
      </c>
      <c r="C4" s="12" t="s">
        <v>37</v>
      </c>
      <c r="D4" s="12"/>
      <c r="E4" s="34">
        <f>梁家村!C27+西胡家村!C27+阳坡村!C27</f>
        <v>0</v>
      </c>
    </row>
    <row r="5" spans="1:5" ht="35.1" customHeight="1" x14ac:dyDescent="0.15">
      <c r="A5" s="11" t="s">
        <v>38</v>
      </c>
      <c r="B5" s="11" t="s">
        <v>39</v>
      </c>
      <c r="C5" s="12" t="s">
        <v>17</v>
      </c>
      <c r="D5" s="12"/>
      <c r="E5" s="34">
        <f>梁家村!C54+西胡家村!C54+阳坡村!C54</f>
        <v>0</v>
      </c>
    </row>
    <row r="6" spans="1:5" ht="35.1" customHeight="1" x14ac:dyDescent="0.15">
      <c r="A6" s="11" t="s">
        <v>40</v>
      </c>
      <c r="B6" s="11" t="s">
        <v>41</v>
      </c>
      <c r="C6" s="12" t="s">
        <v>23</v>
      </c>
      <c r="D6" s="12"/>
      <c r="E6" s="34">
        <f>梁家村!C81+西胡家村!C81+阳坡村!C81</f>
        <v>0</v>
      </c>
    </row>
    <row r="7" spans="1:5" ht="35.1" customHeight="1" x14ac:dyDescent="0.15">
      <c r="A7" s="11" t="s">
        <v>42</v>
      </c>
      <c r="B7" s="11" t="s">
        <v>44</v>
      </c>
      <c r="C7" s="12" t="s">
        <v>28</v>
      </c>
      <c r="D7" s="12"/>
      <c r="E7" s="34">
        <f>西胡家村!C108</f>
        <v>0</v>
      </c>
    </row>
    <row r="8" spans="1:5" ht="35.1" customHeight="1" x14ac:dyDescent="0.15">
      <c r="A8" s="11" t="s">
        <v>43</v>
      </c>
      <c r="B8" s="12" t="s">
        <v>45</v>
      </c>
      <c r="C8" s="12"/>
      <c r="D8" s="12"/>
      <c r="E8" s="34">
        <f>SUM(E4:E7)</f>
        <v>0</v>
      </c>
    </row>
    <row r="9" spans="1:5" ht="35.1" customHeight="1" x14ac:dyDescent="0.15">
      <c r="A9" s="11" t="s">
        <v>110</v>
      </c>
      <c r="B9" s="12" t="s">
        <v>46</v>
      </c>
      <c r="C9" s="12"/>
      <c r="D9" s="12"/>
      <c r="E9" s="34"/>
    </row>
    <row r="10" spans="1:5" ht="35.1" customHeight="1" x14ac:dyDescent="0.15">
      <c r="A10" s="11" t="s">
        <v>111</v>
      </c>
      <c r="B10" s="35" t="s">
        <v>116</v>
      </c>
      <c r="C10" s="35"/>
      <c r="D10" s="35"/>
      <c r="E10" s="34">
        <f>E8-E9</f>
        <v>0</v>
      </c>
    </row>
    <row r="11" spans="1:5" ht="35.1" customHeight="1" x14ac:dyDescent="0.15">
      <c r="A11" s="11" t="s">
        <v>112</v>
      </c>
      <c r="B11" s="12" t="s">
        <v>47</v>
      </c>
      <c r="C11" s="12"/>
      <c r="D11" s="12"/>
      <c r="E11" s="34"/>
    </row>
    <row r="12" spans="1:5" ht="35.1" customHeight="1" x14ac:dyDescent="0.15">
      <c r="A12" s="11" t="s">
        <v>113</v>
      </c>
      <c r="B12" s="12" t="s">
        <v>83</v>
      </c>
      <c r="C12" s="12"/>
      <c r="D12" s="12"/>
      <c r="E12" s="34">
        <f>ROUND(E8*0%,0)</f>
        <v>0</v>
      </c>
    </row>
    <row r="13" spans="1:5" ht="35.1" customHeight="1" x14ac:dyDescent="0.15">
      <c r="A13" s="11" t="s">
        <v>114</v>
      </c>
      <c r="B13" s="12" t="s">
        <v>117</v>
      </c>
      <c r="C13" s="12"/>
      <c r="D13" s="12"/>
      <c r="E13" s="34">
        <f>E8+E11+E12</f>
        <v>0</v>
      </c>
    </row>
  </sheetData>
  <sheetProtection password="CF44" sheet="1" objects="1" scenarios="1"/>
  <mergeCells count="13">
    <mergeCell ref="A1:E1"/>
    <mergeCell ref="C3:D3"/>
    <mergeCell ref="C4:D4"/>
    <mergeCell ref="B10:D10"/>
    <mergeCell ref="B11:D11"/>
    <mergeCell ref="B12:D12"/>
    <mergeCell ref="B13:D13"/>
    <mergeCell ref="A2:E2"/>
    <mergeCell ref="C5:D5"/>
    <mergeCell ref="C6:D6"/>
    <mergeCell ref="C7:D7"/>
    <mergeCell ref="B8:D8"/>
    <mergeCell ref="B9:D9"/>
  </mergeCells>
  <phoneticPr fontId="3" type="noConversion"/>
  <printOptions horizontalCentered="1"/>
  <pageMargins left="0.59055118110236227" right="0.59055118110236227" top="0.78740157480314965"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说明</vt:lpstr>
      <vt:lpstr>梁家村</vt:lpstr>
      <vt:lpstr>西胡家村</vt:lpstr>
      <vt:lpstr>阳坡村</vt:lpstr>
      <vt:lpstr>汇总表</vt:lpstr>
    </vt:vector>
  </TitlesOfParts>
  <Company>SmartCost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SmartCost</dc:creator>
  <cp:lastModifiedBy>PC</cp:lastModifiedBy>
  <cp:lastPrinted>2025-09-22T03:07:56Z</cp:lastPrinted>
  <dcterms:created xsi:type="dcterms:W3CDTF">2023-03-06T10:56:11Z</dcterms:created>
  <dcterms:modified xsi:type="dcterms:W3CDTF">2025-09-22T03:24:09Z</dcterms:modified>
</cp:coreProperties>
</file>