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 tabRatio="805"/>
  </bookViews>
  <sheets>
    <sheet name="表3工程施工费预算汇总表" sheetId="1" r:id="rId1"/>
    <sheet name="表3-1工程施工费预算表" sheetId="2" r:id="rId2"/>
    <sheet name="表3-2工程施工费单价汇总表" sheetId="3" r:id="rId3"/>
    <sheet name="预算附表1" sheetId="4" r:id="rId4"/>
    <sheet name="预算附表2" sheetId="5" r:id="rId5"/>
    <sheet name="预算附表3" sheetId="6" r:id="rId6"/>
  </sheets>
  <definedNames>
    <definedName name="_xlnm._FilterDatabase" localSheetId="1" hidden="1">'表3-1工程施工费预算表'!$A$1:$G$27</definedName>
    <definedName name="_xlnm._FilterDatabase" localSheetId="2" hidden="1">'表3-2工程施工费单价汇总表'!$A$1:$T$23</definedName>
    <definedName name="_xlnm.Print_Titles" localSheetId="1">'表3-1工程施工费预算表'!$1:$4</definedName>
    <definedName name="_xlnm.Print_Titles" localSheetId="2">'表3-2工程施工费单价汇总表'!$1:$5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<sst xmlns="http://schemas.openxmlformats.org/spreadsheetml/2006/main" count="162" uniqueCount="93">
  <si>
    <t>表3工程施工费预算汇总表</t>
  </si>
  <si>
    <t>项目名称：和林县西沟门乡海吾夭村建筑石料矿地质环境专项治理项目                                             金额单位：万元</t>
  </si>
  <si>
    <t>序号</t>
  </si>
  <si>
    <t>单项名称</t>
  </si>
  <si>
    <t>预算金额</t>
  </si>
  <si>
    <t>各项费用占工程施工费比例</t>
  </si>
  <si>
    <t>采坑1</t>
  </si>
  <si>
    <t>采坑2</t>
  </si>
  <si>
    <t>废石场1</t>
  </si>
  <si>
    <t>废石场2</t>
  </si>
  <si>
    <t>堆料场</t>
  </si>
  <si>
    <t>总计</t>
  </si>
  <si>
    <t>——</t>
  </si>
  <si>
    <t>填表说明：表中预算金额（2）见表3-1</t>
  </si>
  <si>
    <t>表3-1工程施工费预算表</t>
  </si>
  <si>
    <t>项目名称：和林县西沟门乡海吾夭村建筑石料矿地质环境专项治理项目                                                             金额单位：元</t>
  </si>
  <si>
    <t>定额编号</t>
  </si>
  <si>
    <t>单位</t>
  </si>
  <si>
    <t>工程量</t>
  </si>
  <si>
    <t>综合单价</t>
  </si>
  <si>
    <t>合计</t>
  </si>
  <si>
    <t>一</t>
  </si>
  <si>
    <t>垫坡</t>
  </si>
  <si>
    <t>100m³</t>
  </si>
  <si>
    <t>石方平整</t>
  </si>
  <si>
    <t>覆土</t>
  </si>
  <si>
    <t>植被恢复</t>
  </si>
  <si>
    <t>10000㎡</t>
  </si>
  <si>
    <t>二</t>
  </si>
  <si>
    <t>回填</t>
  </si>
  <si>
    <t>边坡整形</t>
  </si>
  <si>
    <t>三</t>
  </si>
  <si>
    <t>清运</t>
  </si>
  <si>
    <t>四</t>
  </si>
  <si>
    <t>五</t>
  </si>
  <si>
    <t>填表说明：表中（6）=（4）×（5）；表中（5）见3-2</t>
  </si>
  <si>
    <t>表3-2工程施工费单价汇总表</t>
  </si>
  <si>
    <t>项目名称：和林县西沟门乡海吾夭村建筑石料矿地质环境专项治理项目                                                                                                             金额单位：元</t>
  </si>
  <si>
    <t>直接费</t>
  </si>
  <si>
    <t>间接费</t>
  </si>
  <si>
    <t>利润</t>
  </si>
  <si>
    <t>材料</t>
  </si>
  <si>
    <t>未计</t>
  </si>
  <si>
    <t>税金</t>
  </si>
  <si>
    <t>人工</t>
  </si>
  <si>
    <t>机</t>
  </si>
  <si>
    <t>直</t>
  </si>
  <si>
    <t>措施</t>
  </si>
  <si>
    <t>合</t>
  </si>
  <si>
    <t>附表1材料价格计算表</t>
  </si>
  <si>
    <t>规格及名称</t>
  </si>
  <si>
    <t>原价依据</t>
  </si>
  <si>
    <t>单位毛重（t）</t>
  </si>
  <si>
    <t>每吨运费（元）</t>
  </si>
  <si>
    <t>价格</t>
  </si>
  <si>
    <t>原价</t>
  </si>
  <si>
    <t>运杂费</t>
  </si>
  <si>
    <t>采购及保管费</t>
  </si>
  <si>
    <t>到工地</t>
  </si>
  <si>
    <t>保险费</t>
  </si>
  <si>
    <t>预算价格</t>
  </si>
  <si>
    <t>草籽</t>
  </si>
  <si>
    <t>kg</t>
  </si>
  <si>
    <t>附表2机械台班预算单价计算表</t>
  </si>
  <si>
    <t>机械名称及规格</t>
  </si>
  <si>
    <t>台班费</t>
  </si>
  <si>
    <t>一类费用小计</t>
  </si>
  <si>
    <t>二类费</t>
  </si>
  <si>
    <t>二类费用合计</t>
  </si>
  <si>
    <t>人工费（元/工日）</t>
  </si>
  <si>
    <t>动力燃料费</t>
  </si>
  <si>
    <t>汽油（元/kg）</t>
  </si>
  <si>
    <t>柴油（元/kg）</t>
  </si>
  <si>
    <t>电（元/kw/h）</t>
  </si>
  <si>
    <t>水（元/m³）</t>
  </si>
  <si>
    <t>风（元/m³）</t>
  </si>
  <si>
    <t>工日</t>
  </si>
  <si>
    <t>金额</t>
  </si>
  <si>
    <t>数量</t>
  </si>
  <si>
    <t>附表3工程施工费单价分析表</t>
  </si>
  <si>
    <t>项目名称</t>
  </si>
  <si>
    <t>单价</t>
  </si>
  <si>
    <t>小计</t>
  </si>
  <si>
    <t>（一）</t>
  </si>
  <si>
    <t>直接工程费</t>
  </si>
  <si>
    <t>人工费</t>
  </si>
  <si>
    <t>甲类工</t>
  </si>
  <si>
    <t>乙类工</t>
  </si>
  <si>
    <t>材料费</t>
  </si>
  <si>
    <t>机械费</t>
  </si>
  <si>
    <t>(二)</t>
  </si>
  <si>
    <t>措施费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</si>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</sst>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0" fillId="0" borderId="1" xfId="3" applyNumberForma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view="pageBreakPreview" zoomScaleNormal="100" workbookViewId="0">
      <selection activeCell="C8" sqref="C8"/>
    </sheetView>
  </sheetViews>
  <sheetFormatPr defaultColWidth="8.88888888888889" defaultRowHeight="14.4" outlineLevelCol="3"/>
  <cols>
    <col min="1" max="3" width="30.4444444444444" customWidth="1"/>
    <col min="4" max="4" width="44.3333333333333" customWidth="1"/>
  </cols>
  <sheetData>
    <row r="1" spans="1:4">
      <c r="A1" s="2" t="s">
        <v>0</v>
      </c>
      <c r="B1" s="2"/>
      <c r="C1" s="2"/>
      <c r="D1" s="2"/>
    </row>
    <row r="2" ht="35" customHeight="1" spans="1:4">
      <c r="A2" s="2"/>
      <c r="B2" s="2"/>
      <c r="C2" s="2"/>
      <c r="D2" s="2"/>
    </row>
    <row r="3" ht="35" customHeight="1" spans="1:4">
      <c r="A3" s="34" t="s">
        <v>1</v>
      </c>
      <c r="B3" s="34"/>
      <c r="C3" s="34"/>
      <c r="D3" s="34"/>
    </row>
    <row r="4" ht="28" customHeight="1" spans="1:4">
      <c r="A4" s="15" t="s">
        <v>2</v>
      </c>
      <c r="B4" s="3" t="s">
        <v>3</v>
      </c>
      <c r="C4" s="3" t="s">
        <v>4</v>
      </c>
      <c r="D4" s="3" t="s">
        <v>5</v>
      </c>
    </row>
    <row r="5" ht="28" customHeight="1" spans="1:4">
      <c r="A5" s="21"/>
      <c r="B5" s="27">
        <v>-1</v>
      </c>
      <c r="C5" s="27">
        <v>-2</v>
      </c>
      <c r="D5" s="27">
        <v>-3</v>
      </c>
    </row>
    <row r="6" ht="40" customHeight="1" spans="1:4">
      <c r="A6" s="3">
        <v>1</v>
      </c>
      <c r="B6" s="3" t="s">
        <v>6</v>
      </c>
      <c r="C6" s="4"/>
      <c r="D6" s="35"/>
    </row>
    <row r="7" ht="40" customHeight="1" spans="1:4">
      <c r="A7" s="3">
        <v>2</v>
      </c>
      <c r="B7" s="3" t="s">
        <v>7</v>
      </c>
      <c r="C7" s="4"/>
      <c r="D7" s="35"/>
    </row>
    <row r="8" ht="40" customHeight="1" spans="1:4">
      <c r="A8" s="3">
        <v>3</v>
      </c>
      <c r="B8" s="3" t="s">
        <v>8</v>
      </c>
      <c r="C8" s="4"/>
      <c r="D8" s="35"/>
    </row>
    <row r="9" ht="40" customHeight="1" spans="1:4">
      <c r="A9" s="3">
        <v>4</v>
      </c>
      <c r="B9" s="3" t="s">
        <v>9</v>
      </c>
      <c r="C9" s="4"/>
      <c r="D9" s="35"/>
    </row>
    <row r="10" ht="40" customHeight="1" spans="1:4">
      <c r="A10" s="3">
        <v>5</v>
      </c>
      <c r="B10" s="3" t="s">
        <v>10</v>
      </c>
      <c r="C10" s="4"/>
      <c r="D10" s="35"/>
    </row>
    <row r="11" ht="40" customHeight="1" spans="1:4">
      <c r="A11" s="3" t="s">
        <v>11</v>
      </c>
      <c r="B11" s="3" t="s">
        <v>12</v>
      </c>
      <c r="C11" s="4"/>
      <c r="D11" s="25"/>
    </row>
    <row r="12" ht="19" customHeight="1" spans="1:4">
      <c r="A12" s="26" t="s">
        <v>13</v>
      </c>
      <c r="B12" s="26"/>
      <c r="C12" s="26"/>
      <c r="D12" s="26"/>
    </row>
    <row r="17" ht="15.6" spans="2:2">
      <c r="B17" s="36"/>
    </row>
  </sheetData>
  <mergeCells count="4">
    <mergeCell ref="A3:D3"/>
    <mergeCell ref="A12:D12"/>
    <mergeCell ref="A4:A5"/>
    <mergeCell ref="A1:D2"/>
  </mergeCells>
  <printOptions horizontalCentered="1"/>
  <pageMargins left="0.751388888888889" right="0.751388888888889" top="1" bottom="1" header="0.5" footer="0.5"/>
  <pageSetup paperSize="9" scale="9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view="pageBreakPreview" zoomScaleNormal="100" topLeftCell="A5" workbookViewId="0">
      <selection activeCell="E9" sqref="E9"/>
    </sheetView>
  </sheetViews>
  <sheetFormatPr defaultColWidth="8.88888888888889" defaultRowHeight="14.4" outlineLevelCol="6"/>
  <cols>
    <col min="1" max="2" width="13.8888888888889" style="1" customWidth="1"/>
    <col min="3" max="3" width="52.6666666666667" style="1" customWidth="1"/>
    <col min="4" max="7" width="13.8888888888889" style="1" customWidth="1"/>
    <col min="8" max="16384" width="8.88888888888889" style="1"/>
  </cols>
  <sheetData>
    <row r="1" s="1" customFormat="1" ht="31" customHeight="1" spans="1:7">
      <c r="A1" s="2" t="s">
        <v>14</v>
      </c>
      <c r="B1" s="2"/>
      <c r="C1" s="2"/>
      <c r="D1" s="2"/>
      <c r="E1" s="2"/>
      <c r="F1" s="2"/>
      <c r="G1" s="2"/>
    </row>
    <row r="2" s="1" customFormat="1" spans="1:7">
      <c r="A2" s="31" t="s">
        <v>15</v>
      </c>
      <c r="B2" s="31"/>
      <c r="C2" s="31"/>
      <c r="D2" s="31"/>
      <c r="E2" s="31"/>
      <c r="F2" s="31"/>
      <c r="G2" s="31"/>
    </row>
    <row r="3" s="1" customFormat="1" ht="20" customHeight="1" spans="1:7">
      <c r="A3" s="15" t="s">
        <v>2</v>
      </c>
      <c r="B3" s="3" t="s">
        <v>16</v>
      </c>
      <c r="C3" s="3" t="s">
        <v>3</v>
      </c>
      <c r="D3" s="3" t="s">
        <v>17</v>
      </c>
      <c r="E3" s="3" t="s">
        <v>18</v>
      </c>
      <c r="F3" s="3" t="s">
        <v>19</v>
      </c>
      <c r="G3" s="3" t="s">
        <v>20</v>
      </c>
    </row>
    <row r="4" s="1" customFormat="1" ht="20" customHeight="1" spans="1:7">
      <c r="A4" s="21"/>
      <c r="B4" s="32">
        <v>-1</v>
      </c>
      <c r="C4" s="32">
        <v>-2</v>
      </c>
      <c r="D4" s="32">
        <v>-3</v>
      </c>
      <c r="E4" s="32">
        <v>-4</v>
      </c>
      <c r="F4" s="32">
        <v>-5</v>
      </c>
      <c r="G4" s="32">
        <v>-6</v>
      </c>
    </row>
    <row r="5" s="1" customFormat="1" ht="22" customHeight="1" spans="1:7">
      <c r="A5" s="3" t="s">
        <v>21</v>
      </c>
      <c r="B5" s="3"/>
      <c r="C5" s="3" t="s">
        <v>6</v>
      </c>
      <c r="D5" s="3"/>
      <c r="E5" s="3"/>
      <c r="F5" s="3"/>
      <c r="G5" s="4">
        <f>SUM(G6:G9)</f>
        <v>0</v>
      </c>
    </row>
    <row r="6" s="1" customFormat="1" ht="22" customHeight="1" spans="1:7">
      <c r="A6" s="3">
        <v>1</v>
      </c>
      <c r="B6" s="8">
        <v>10245</v>
      </c>
      <c r="C6" s="8" t="s">
        <v>22</v>
      </c>
      <c r="D6" s="8" t="s">
        <v>23</v>
      </c>
      <c r="E6" s="8">
        <v>672</v>
      </c>
      <c r="F6" s="4"/>
      <c r="G6" s="4"/>
    </row>
    <row r="7" s="1" customFormat="1" ht="22" customHeight="1" spans="1:7">
      <c r="A7" s="3">
        <v>2</v>
      </c>
      <c r="B7" s="8">
        <v>10245</v>
      </c>
      <c r="C7" s="8" t="s">
        <v>24</v>
      </c>
      <c r="D7" s="8" t="s">
        <v>23</v>
      </c>
      <c r="E7" s="8">
        <v>209.11</v>
      </c>
      <c r="F7" s="4"/>
      <c r="G7" s="4"/>
    </row>
    <row r="8" s="1" customFormat="1" ht="22" customHeight="1" spans="1:7">
      <c r="A8" s="3">
        <v>3</v>
      </c>
      <c r="B8" s="8">
        <v>10147</v>
      </c>
      <c r="C8" s="8" t="s">
        <v>25</v>
      </c>
      <c r="D8" s="8" t="s">
        <v>23</v>
      </c>
      <c r="E8" s="8">
        <v>230.374</v>
      </c>
      <c r="F8" s="4"/>
      <c r="G8" s="4"/>
    </row>
    <row r="9" s="1" customFormat="1" ht="22" customHeight="1" spans="1:7">
      <c r="A9" s="3">
        <v>4</v>
      </c>
      <c r="B9" s="8">
        <v>50031</v>
      </c>
      <c r="C9" s="8" t="s">
        <v>26</v>
      </c>
      <c r="D9" s="8" t="s">
        <v>27</v>
      </c>
      <c r="E9" s="8">
        <v>5.9073</v>
      </c>
      <c r="F9" s="4"/>
      <c r="G9" s="4"/>
    </row>
    <row r="10" s="1" customFormat="1" ht="22" customHeight="1" spans="1:7">
      <c r="A10" s="3" t="s">
        <v>28</v>
      </c>
      <c r="B10" s="3"/>
      <c r="C10" s="3" t="s">
        <v>7</v>
      </c>
      <c r="D10" s="3"/>
      <c r="E10" s="3"/>
      <c r="F10" s="3"/>
      <c r="G10" s="4">
        <f>SUM(G11:G14)</f>
        <v>0</v>
      </c>
    </row>
    <row r="11" s="1" customFormat="1" ht="22" customHeight="1" spans="1:7">
      <c r="A11" s="3">
        <v>1</v>
      </c>
      <c r="B11" s="8">
        <v>10245</v>
      </c>
      <c r="C11" s="33" t="s">
        <v>29</v>
      </c>
      <c r="D11" s="8" t="s">
        <v>23</v>
      </c>
      <c r="E11" s="8">
        <v>6</v>
      </c>
      <c r="F11" s="4"/>
      <c r="G11" s="4"/>
    </row>
    <row r="12" s="1" customFormat="1" ht="22" customHeight="1" spans="1:7">
      <c r="A12" s="3">
        <v>2</v>
      </c>
      <c r="B12" s="8">
        <v>10121</v>
      </c>
      <c r="C12" s="8" t="s">
        <v>30</v>
      </c>
      <c r="D12" s="8" t="s">
        <v>23</v>
      </c>
      <c r="E12" s="8">
        <v>4.55</v>
      </c>
      <c r="F12" s="4"/>
      <c r="G12" s="4"/>
    </row>
    <row r="13" s="1" customFormat="1" ht="22" customHeight="1" spans="1:7">
      <c r="A13" s="3">
        <v>3</v>
      </c>
      <c r="B13" s="8">
        <v>10147</v>
      </c>
      <c r="C13" s="8" t="s">
        <v>25</v>
      </c>
      <c r="D13" s="8" t="s">
        <v>23</v>
      </c>
      <c r="E13" s="8">
        <v>4.554</v>
      </c>
      <c r="F13" s="4"/>
      <c r="G13" s="4"/>
    </row>
    <row r="14" s="1" customFormat="1" ht="22" customHeight="1" spans="1:7">
      <c r="A14" s="3">
        <v>4</v>
      </c>
      <c r="B14" s="8">
        <v>50031</v>
      </c>
      <c r="C14" s="8" t="s">
        <v>26</v>
      </c>
      <c r="D14" s="8" t="s">
        <v>27</v>
      </c>
      <c r="E14" s="8">
        <v>0.1518</v>
      </c>
      <c r="F14" s="4"/>
      <c r="G14" s="4"/>
    </row>
    <row r="15" s="1" customFormat="1" ht="22" customHeight="1" spans="1:7">
      <c r="A15" s="3" t="s">
        <v>31</v>
      </c>
      <c r="B15" s="3"/>
      <c r="C15" s="3" t="s">
        <v>8</v>
      </c>
      <c r="D15" s="3"/>
      <c r="E15" s="3"/>
      <c r="F15" s="3"/>
      <c r="G15" s="4">
        <f>SUM(G16:G18)</f>
        <v>0</v>
      </c>
    </row>
    <row r="16" s="1" customFormat="1" ht="22" customHeight="1" spans="1:7">
      <c r="A16" s="3">
        <v>1</v>
      </c>
      <c r="B16" s="8">
        <v>10108</v>
      </c>
      <c r="C16" s="8" t="s">
        <v>32</v>
      </c>
      <c r="D16" s="8" t="s">
        <v>23</v>
      </c>
      <c r="E16" s="8">
        <v>525.2</v>
      </c>
      <c r="F16" s="4"/>
      <c r="G16" s="4"/>
    </row>
    <row r="17" s="1" customFormat="1" ht="22" customHeight="1" spans="1:7">
      <c r="A17" s="3">
        <v>2</v>
      </c>
      <c r="B17" s="8">
        <v>10147</v>
      </c>
      <c r="C17" s="8" t="s">
        <v>25</v>
      </c>
      <c r="D17" s="8" t="s">
        <v>23</v>
      </c>
      <c r="E17" s="8">
        <v>33.997</v>
      </c>
      <c r="F17" s="4"/>
      <c r="G17" s="4"/>
    </row>
    <row r="18" s="1" customFormat="1" ht="22" customHeight="1" spans="1:7">
      <c r="A18" s="3">
        <v>3</v>
      </c>
      <c r="B18" s="8">
        <v>50031</v>
      </c>
      <c r="C18" s="8" t="s">
        <v>26</v>
      </c>
      <c r="D18" s="8" t="s">
        <v>27</v>
      </c>
      <c r="E18" s="8">
        <v>0.9984</v>
      </c>
      <c r="F18" s="4"/>
      <c r="G18" s="4"/>
    </row>
    <row r="19" s="1" customFormat="1" ht="22" customHeight="1" spans="1:7">
      <c r="A19" s="3" t="s">
        <v>33</v>
      </c>
      <c r="B19" s="3"/>
      <c r="C19" s="3" t="s">
        <v>9</v>
      </c>
      <c r="D19" s="3"/>
      <c r="E19" s="3"/>
      <c r="F19" s="3"/>
      <c r="G19" s="4">
        <f>SUM(G20:G22)</f>
        <v>0</v>
      </c>
    </row>
    <row r="20" s="1" customFormat="1" ht="22" customHeight="1" spans="1:7">
      <c r="A20" s="3">
        <v>1</v>
      </c>
      <c r="B20" s="8">
        <v>10108</v>
      </c>
      <c r="C20" s="8" t="s">
        <v>32</v>
      </c>
      <c r="D20" s="8" t="s">
        <v>23</v>
      </c>
      <c r="E20" s="8">
        <v>158.8</v>
      </c>
      <c r="F20" s="4"/>
      <c r="G20" s="4"/>
    </row>
    <row r="21" s="1" customFormat="1" ht="22" customHeight="1" spans="1:7">
      <c r="A21" s="3">
        <v>2</v>
      </c>
      <c r="B21" s="8">
        <v>10147</v>
      </c>
      <c r="C21" s="8" t="s">
        <v>25</v>
      </c>
      <c r="D21" s="8" t="s">
        <v>23</v>
      </c>
      <c r="E21" s="8">
        <v>134.155</v>
      </c>
      <c r="F21" s="4"/>
      <c r="G21" s="4"/>
    </row>
    <row r="22" s="1" customFormat="1" ht="22" customHeight="1" spans="1:7">
      <c r="A22" s="3">
        <v>3</v>
      </c>
      <c r="B22" s="8">
        <v>50031</v>
      </c>
      <c r="C22" s="8" t="s">
        <v>26</v>
      </c>
      <c r="D22" s="8" t="s">
        <v>27</v>
      </c>
      <c r="E22" s="8">
        <v>2.913</v>
      </c>
      <c r="F22" s="4"/>
      <c r="G22" s="4"/>
    </row>
    <row r="23" s="1" customFormat="1" ht="22" customHeight="1" spans="1:7">
      <c r="A23" s="3" t="s">
        <v>34</v>
      </c>
      <c r="B23" s="3"/>
      <c r="C23" s="3" t="s">
        <v>10</v>
      </c>
      <c r="D23" s="3"/>
      <c r="E23" s="3"/>
      <c r="F23" s="3"/>
      <c r="G23" s="4">
        <f>SUM(G24:G26)</f>
        <v>0</v>
      </c>
    </row>
    <row r="24" s="1" customFormat="1" ht="22" customHeight="1" spans="1:7">
      <c r="A24" s="3">
        <v>1</v>
      </c>
      <c r="B24" s="8">
        <v>10245</v>
      </c>
      <c r="C24" s="8" t="s">
        <v>24</v>
      </c>
      <c r="D24" s="8" t="s">
        <v>23</v>
      </c>
      <c r="E24" s="8">
        <v>6.39</v>
      </c>
      <c r="F24" s="4"/>
      <c r="G24" s="4"/>
    </row>
    <row r="25" s="1" customFormat="1" ht="22" customHeight="1" spans="1:7">
      <c r="A25" s="3">
        <v>2</v>
      </c>
      <c r="B25" s="8">
        <v>10147</v>
      </c>
      <c r="C25" s="8" t="s">
        <v>25</v>
      </c>
      <c r="D25" s="8" t="s">
        <v>23</v>
      </c>
      <c r="E25" s="8">
        <v>6.387</v>
      </c>
      <c r="F25" s="4"/>
      <c r="G25" s="4"/>
    </row>
    <row r="26" s="1" customFormat="1" ht="22" customHeight="1" spans="1:7">
      <c r="A26" s="3">
        <v>3</v>
      </c>
      <c r="B26" s="8">
        <v>50031</v>
      </c>
      <c r="C26" s="8" t="s">
        <v>26</v>
      </c>
      <c r="D26" s="8" t="s">
        <v>27</v>
      </c>
      <c r="E26" s="8">
        <v>0.2129</v>
      </c>
      <c r="F26" s="4"/>
      <c r="G26" s="4"/>
    </row>
    <row r="27" s="1" customFormat="1" ht="22" customHeight="1" spans="1:7">
      <c r="A27" s="3" t="s">
        <v>11</v>
      </c>
      <c r="B27" s="3"/>
      <c r="C27" s="3"/>
      <c r="D27" s="3"/>
      <c r="E27" s="3" t="s">
        <v>12</v>
      </c>
      <c r="F27" s="3"/>
      <c r="G27" s="4">
        <f>G23+G19+G15+G10+G5</f>
        <v>0</v>
      </c>
    </row>
    <row r="28" s="1" customFormat="1" ht="23" customHeight="1" spans="1:7">
      <c r="A28" s="26" t="s">
        <v>35</v>
      </c>
      <c r="B28" s="26"/>
      <c r="C28" s="26"/>
      <c r="D28" s="26"/>
      <c r="E28" s="26"/>
      <c r="F28" s="26"/>
      <c r="G28" s="26"/>
    </row>
  </sheetData>
  <mergeCells count="3">
    <mergeCell ref="A1:G1"/>
    <mergeCell ref="A28:G28"/>
    <mergeCell ref="A3:A4"/>
  </mergeCells>
  <pageMargins left="0.751388888888889" right="0.751388888888889" top="1" bottom="1" header="0.5" footer="0.5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view="pageBreakPreview" zoomScaleNormal="100" workbookViewId="0">
      <pane ySplit="4" topLeftCell="A8" activePane="bottomLeft" state="frozen"/>
      <selection/>
      <selection pane="bottomLeft" activeCell="A6" sqref="A6:A22"/>
    </sheetView>
  </sheetViews>
  <sheetFormatPr defaultColWidth="8.88888888888889" defaultRowHeight="14.4"/>
  <cols>
    <col min="1" max="1" width="8.88888888888889" style="1"/>
    <col min="2" max="2" width="47.1296296296296" style="1" customWidth="1"/>
    <col min="3" max="3" width="15.5555555555556" style="1" customWidth="1"/>
    <col min="4" max="4" width="10.7777777777778" style="1" customWidth="1"/>
    <col min="5" max="5" width="8.88888888888889" style="1"/>
    <col min="6" max="7" width="9.66666666666667" style="1"/>
    <col min="8" max="8" width="8.88888888888889" style="1"/>
    <col min="9" max="9" width="9.66666666666667" style="1"/>
    <col min="10" max="14" width="8.88888888888889" style="1"/>
    <col min="15" max="15" width="9.66666666666667" style="1"/>
    <col min="16" max="16" width="13" style="1" hidden="1" customWidth="1"/>
    <col min="17" max="17" width="8.88888888888889" style="1" hidden="1" customWidth="1"/>
    <col min="18" max="18" width="12.8888888888889" style="1" hidden="1" customWidth="1"/>
    <col min="19" max="19" width="10.6666666666667" style="1" hidden="1" customWidth="1"/>
    <col min="20" max="20" width="12.8888888888889" style="1" hidden="1" customWidth="1"/>
    <col min="21" max="21" width="8.88888888888889" style="1" hidden="1" customWidth="1"/>
    <col min="22" max="22" width="12.8888888888889" style="1" hidden="1" customWidth="1"/>
    <col min="23" max="16384" width="8.88888888888889" style="1"/>
  </cols>
  <sheetData>
    <row r="1" ht="35" customHeight="1" spans="1:15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15" t="s">
        <v>16</v>
      </c>
      <c r="B3" s="15" t="s">
        <v>3</v>
      </c>
      <c r="C3" s="15" t="s">
        <v>17</v>
      </c>
      <c r="D3" s="11" t="s">
        <v>38</v>
      </c>
      <c r="E3" s="24"/>
      <c r="F3" s="24"/>
      <c r="G3" s="24"/>
      <c r="H3" s="24"/>
      <c r="I3" s="12"/>
      <c r="J3" s="15" t="s">
        <v>39</v>
      </c>
      <c r="K3" s="15" t="s">
        <v>40</v>
      </c>
      <c r="L3" s="15" t="s">
        <v>41</v>
      </c>
      <c r="M3" s="15" t="s">
        <v>42</v>
      </c>
      <c r="N3" s="15" t="s">
        <v>43</v>
      </c>
      <c r="O3" s="15" t="s">
        <v>19</v>
      </c>
    </row>
    <row r="4" spans="1:15">
      <c r="A4" s="21"/>
      <c r="B4" s="21"/>
      <c r="C4" s="21"/>
      <c r="D4" s="3" t="s">
        <v>44</v>
      </c>
      <c r="E4" s="3" t="s">
        <v>41</v>
      </c>
      <c r="F4" s="3" t="s">
        <v>45</v>
      </c>
      <c r="G4" s="3" t="s">
        <v>46</v>
      </c>
      <c r="H4" s="3" t="s">
        <v>47</v>
      </c>
      <c r="I4" s="3" t="s">
        <v>48</v>
      </c>
      <c r="J4" s="21"/>
      <c r="K4" s="21"/>
      <c r="L4" s="21"/>
      <c r="M4" s="21"/>
      <c r="N4" s="21"/>
      <c r="O4" s="21"/>
    </row>
    <row r="5" ht="25" customHeight="1" spans="1:15">
      <c r="A5" s="27">
        <v>-1</v>
      </c>
      <c r="B5" s="27">
        <v>-2</v>
      </c>
      <c r="C5" s="27">
        <v>-3</v>
      </c>
      <c r="D5" s="27">
        <v>-4</v>
      </c>
      <c r="E5" s="27">
        <v>-5</v>
      </c>
      <c r="F5" s="27">
        <v>-6</v>
      </c>
      <c r="G5" s="27">
        <v>-7</v>
      </c>
      <c r="H5" s="27">
        <v>-8</v>
      </c>
      <c r="I5" s="27">
        <v>-9</v>
      </c>
      <c r="J5" s="27">
        <v>-10</v>
      </c>
      <c r="K5" s="27">
        <v>-11</v>
      </c>
      <c r="L5" s="27">
        <v>-12</v>
      </c>
      <c r="M5" s="27">
        <v>-13</v>
      </c>
      <c r="N5" s="27">
        <v>-14</v>
      </c>
      <c r="O5" s="27">
        <v>-15</v>
      </c>
    </row>
    <row r="6" ht="36" customHeight="1" spans="1:22">
      <c r="A6" s="8"/>
      <c r="B6" s="8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9">
        <f>D6*Q6/100</f>
        <v>0</v>
      </c>
      <c r="Q6" s="8">
        <v>67200</v>
      </c>
      <c r="R6" s="30">
        <f>G6*Q6/100</f>
        <v>0</v>
      </c>
      <c r="T6" s="1">
        <f>F6*Q6/100</f>
        <v>0</v>
      </c>
      <c r="V6" s="1">
        <f>J6*Q6/100</f>
        <v>0</v>
      </c>
    </row>
    <row r="7" ht="36" customHeight="1" spans="1:22">
      <c r="A7" s="8"/>
      <c r="B7" s="8"/>
      <c r="C7" s="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9">
        <f t="shared" ref="P7:P22" si="0">D7*Q7/100</f>
        <v>0</v>
      </c>
      <c r="Q7" s="8">
        <v>20911</v>
      </c>
      <c r="R7" s="30">
        <f t="shared" ref="R7:R22" si="1">G7*Q7/100</f>
        <v>0</v>
      </c>
      <c r="T7" s="1">
        <f t="shared" ref="T7:T22" si="2">F7*Q7/100</f>
        <v>0</v>
      </c>
      <c r="V7" s="1">
        <f t="shared" ref="V7:V22" si="3">J7*Q7/100</f>
        <v>0</v>
      </c>
    </row>
    <row r="8" ht="36" customHeight="1" spans="1:22">
      <c r="A8" s="8"/>
      <c r="B8" s="8"/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9">
        <f t="shared" si="0"/>
        <v>0</v>
      </c>
      <c r="Q8" s="8">
        <v>23037.4</v>
      </c>
      <c r="R8" s="30">
        <f t="shared" si="1"/>
        <v>0</v>
      </c>
      <c r="T8" s="1">
        <f t="shared" si="2"/>
        <v>0</v>
      </c>
      <c r="V8" s="1">
        <f t="shared" si="3"/>
        <v>0</v>
      </c>
    </row>
    <row r="9" ht="36" customHeight="1" spans="1:22">
      <c r="A9" s="8"/>
      <c r="B9" s="8"/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9">
        <f>D9*Q9/10000</f>
        <v>0</v>
      </c>
      <c r="Q9" s="8">
        <v>59073</v>
      </c>
      <c r="R9" s="30">
        <f>G9*Q9/10000</f>
        <v>0</v>
      </c>
      <c r="S9" s="1">
        <f>E9*Q9/10000</f>
        <v>0</v>
      </c>
      <c r="T9" s="1">
        <f t="shared" si="2"/>
        <v>0</v>
      </c>
      <c r="V9" s="1">
        <f>J9*Q9/10000</f>
        <v>0</v>
      </c>
    </row>
    <row r="10" ht="36" customHeight="1" spans="1:22">
      <c r="A10" s="8"/>
      <c r="B10" s="8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9">
        <f t="shared" si="0"/>
        <v>0</v>
      </c>
      <c r="Q10" s="8">
        <v>600</v>
      </c>
      <c r="R10" s="30">
        <f t="shared" si="1"/>
        <v>0</v>
      </c>
      <c r="T10" s="1">
        <f t="shared" si="2"/>
        <v>0</v>
      </c>
      <c r="V10" s="1">
        <f t="shared" si="3"/>
        <v>0</v>
      </c>
    </row>
    <row r="11" ht="36" customHeight="1" spans="1:22">
      <c r="A11" s="8"/>
      <c r="B11" s="8"/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9">
        <f t="shared" si="0"/>
        <v>0</v>
      </c>
      <c r="Q11" s="8">
        <v>455</v>
      </c>
      <c r="R11" s="30">
        <f t="shared" si="1"/>
        <v>0</v>
      </c>
      <c r="T11" s="1">
        <f t="shared" si="2"/>
        <v>0</v>
      </c>
      <c r="V11" s="1">
        <f t="shared" si="3"/>
        <v>0</v>
      </c>
    </row>
    <row r="12" ht="36" customHeight="1" spans="1:22">
      <c r="A12" s="8"/>
      <c r="B12" s="8"/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9">
        <f t="shared" si="0"/>
        <v>0</v>
      </c>
      <c r="Q12" s="8">
        <v>455.4</v>
      </c>
      <c r="R12" s="30">
        <f t="shared" si="1"/>
        <v>0</v>
      </c>
      <c r="T12" s="1">
        <f t="shared" si="2"/>
        <v>0</v>
      </c>
      <c r="V12" s="1">
        <f t="shared" si="3"/>
        <v>0</v>
      </c>
    </row>
    <row r="13" ht="36" customHeight="1" spans="1:22">
      <c r="A13" s="8"/>
      <c r="B13" s="8"/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9">
        <f>D13*Q13/10000</f>
        <v>0</v>
      </c>
      <c r="Q13" s="8">
        <v>1518</v>
      </c>
      <c r="R13" s="30">
        <f>G13*Q13/10000</f>
        <v>0</v>
      </c>
      <c r="S13" s="1">
        <f>E13*Q13/10000</f>
        <v>0</v>
      </c>
      <c r="T13" s="1">
        <f t="shared" si="2"/>
        <v>0</v>
      </c>
      <c r="V13" s="1">
        <f>J13*Q13/10000</f>
        <v>0</v>
      </c>
    </row>
    <row r="14" ht="36" customHeight="1" spans="1:22">
      <c r="A14" s="8"/>
      <c r="B14" s="8"/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9">
        <f t="shared" si="0"/>
        <v>0</v>
      </c>
      <c r="Q14" s="8">
        <v>52520</v>
      </c>
      <c r="R14" s="30">
        <f t="shared" si="1"/>
        <v>0</v>
      </c>
      <c r="T14" s="1">
        <f t="shared" si="2"/>
        <v>0</v>
      </c>
      <c r="V14" s="1">
        <f t="shared" si="3"/>
        <v>0</v>
      </c>
    </row>
    <row r="15" ht="36" customHeight="1" spans="1:22">
      <c r="A15" s="8"/>
      <c r="B15" s="8"/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9">
        <f t="shared" si="0"/>
        <v>0</v>
      </c>
      <c r="Q15" s="8">
        <v>3399.7</v>
      </c>
      <c r="R15" s="30">
        <f t="shared" si="1"/>
        <v>0</v>
      </c>
      <c r="T15" s="1">
        <f t="shared" si="2"/>
        <v>0</v>
      </c>
      <c r="V15" s="1">
        <f t="shared" si="3"/>
        <v>0</v>
      </c>
    </row>
    <row r="16" ht="36" customHeight="1" spans="1:22">
      <c r="A16" s="8"/>
      <c r="B16" s="8"/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9">
        <f>D16*Q16/10000</f>
        <v>0</v>
      </c>
      <c r="Q16" s="8">
        <v>9984</v>
      </c>
      <c r="R16" s="30">
        <f>G16*Q16/10000</f>
        <v>0</v>
      </c>
      <c r="S16" s="1">
        <f>E16*Q16/10000</f>
        <v>0</v>
      </c>
      <c r="T16" s="1">
        <f t="shared" si="2"/>
        <v>0</v>
      </c>
      <c r="V16" s="1">
        <f>J16*Q16/10000</f>
        <v>0</v>
      </c>
    </row>
    <row r="17" ht="36" customHeight="1" spans="1:22">
      <c r="A17" s="8"/>
      <c r="B17" s="8"/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9">
        <f t="shared" si="0"/>
        <v>0</v>
      </c>
      <c r="Q17" s="8">
        <v>15880</v>
      </c>
      <c r="R17" s="30">
        <f t="shared" si="1"/>
        <v>0</v>
      </c>
      <c r="T17" s="1">
        <f t="shared" si="2"/>
        <v>0</v>
      </c>
      <c r="V17" s="1">
        <f t="shared" si="3"/>
        <v>0</v>
      </c>
    </row>
    <row r="18" ht="36" customHeight="1" spans="1:22">
      <c r="A18" s="8"/>
      <c r="B18" s="8"/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9">
        <f t="shared" si="0"/>
        <v>0</v>
      </c>
      <c r="Q18" s="8">
        <v>13415.5</v>
      </c>
      <c r="R18" s="30">
        <f t="shared" si="1"/>
        <v>0</v>
      </c>
      <c r="T18" s="1">
        <f t="shared" si="2"/>
        <v>0</v>
      </c>
      <c r="V18" s="1">
        <f t="shared" si="3"/>
        <v>0</v>
      </c>
    </row>
    <row r="19" ht="36" customHeight="1" spans="1:22">
      <c r="A19" s="8"/>
      <c r="B19" s="8"/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9">
        <f>D19*Q19/10000</f>
        <v>0</v>
      </c>
      <c r="Q19" s="8">
        <v>29130</v>
      </c>
      <c r="R19" s="30">
        <f>G19*Q19/10000</f>
        <v>0</v>
      </c>
      <c r="S19" s="1">
        <f>E19*Q19/10000</f>
        <v>0</v>
      </c>
      <c r="T19" s="1">
        <f t="shared" si="2"/>
        <v>0</v>
      </c>
      <c r="V19" s="1">
        <f>J19*Q19/10000</f>
        <v>0</v>
      </c>
    </row>
    <row r="20" ht="36" customHeight="1" spans="1:22">
      <c r="A20" s="8"/>
      <c r="B20" s="8"/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9">
        <f t="shared" si="0"/>
        <v>0</v>
      </c>
      <c r="Q20" s="8">
        <v>639</v>
      </c>
      <c r="R20" s="30">
        <f t="shared" si="1"/>
        <v>0</v>
      </c>
      <c r="T20" s="1">
        <f t="shared" si="2"/>
        <v>0</v>
      </c>
      <c r="V20" s="1">
        <f t="shared" si="3"/>
        <v>0</v>
      </c>
    </row>
    <row r="21" ht="36" customHeight="1" spans="1:22">
      <c r="A21" s="8"/>
      <c r="B21" s="8"/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9">
        <f t="shared" si="0"/>
        <v>0</v>
      </c>
      <c r="Q21" s="8">
        <v>638.7</v>
      </c>
      <c r="R21" s="30">
        <f t="shared" si="1"/>
        <v>0</v>
      </c>
      <c r="T21" s="1">
        <f t="shared" si="2"/>
        <v>0</v>
      </c>
      <c r="V21" s="1">
        <f t="shared" si="3"/>
        <v>0</v>
      </c>
    </row>
    <row r="22" ht="36" customHeight="1" spans="1:22">
      <c r="A22" s="8"/>
      <c r="B22" s="8"/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9">
        <f>D22*Q22/10000</f>
        <v>0</v>
      </c>
      <c r="Q22" s="8">
        <v>2129</v>
      </c>
      <c r="R22" s="30">
        <f>G22*Q22/10000</f>
        <v>0</v>
      </c>
      <c r="S22" s="1">
        <f>E22*Q22/10000</f>
        <v>0</v>
      </c>
      <c r="T22" s="1">
        <f t="shared" si="2"/>
        <v>0</v>
      </c>
      <c r="V22" s="1">
        <f>J22*Q22/10000</f>
        <v>0</v>
      </c>
    </row>
    <row r="23" spans="1:2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>
        <f>SUM(P6:P22)</f>
        <v>0</v>
      </c>
      <c r="R23" s="1">
        <f>SUM(R6:R22)</f>
        <v>0</v>
      </c>
      <c r="S23" s="1">
        <f>SUM(S6:S22)</f>
        <v>0</v>
      </c>
      <c r="T23" s="1">
        <f>SUM(T6:T22)</f>
        <v>0</v>
      </c>
      <c r="V23" s="1">
        <f>SUM(V6:V22)</f>
        <v>0</v>
      </c>
    </row>
    <row r="26" spans="18:18">
      <c r="R26" s="1">
        <f>P23+S23+T23</f>
        <v>0</v>
      </c>
    </row>
    <row r="30" spans="16:16">
      <c r="P30" s="1">
        <v>80879.85333</v>
      </c>
    </row>
  </sheetData>
  <mergeCells count="12">
    <mergeCell ref="A1:O1"/>
    <mergeCell ref="A2:O2"/>
    <mergeCell ref="D3:I3"/>
    <mergeCell ref="A3:A4"/>
    <mergeCell ref="B3:B4"/>
    <mergeCell ref="C3:C4"/>
    <mergeCell ref="J3:J4"/>
    <mergeCell ref="K3:K4"/>
    <mergeCell ref="L3:L4"/>
    <mergeCell ref="M3:M4"/>
    <mergeCell ref="N3:N4"/>
    <mergeCell ref="O3:O4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view="pageBreakPreview" zoomScaleNormal="100" workbookViewId="0">
      <selection activeCell="D5" sqref="D5:L5"/>
    </sheetView>
  </sheetViews>
  <sheetFormatPr defaultColWidth="8.88888888888889" defaultRowHeight="14.4"/>
  <cols>
    <col min="2" max="2" width="12.7777777777778" customWidth="1"/>
    <col min="4" max="4" width="10.3333333333333" customWidth="1"/>
    <col min="5" max="5" width="14.6666666666667" customWidth="1"/>
    <col min="6" max="6" width="17" customWidth="1"/>
    <col min="8" max="8" width="10" customWidth="1"/>
    <col min="9" max="9" width="13.3333333333333" customWidth="1"/>
  </cols>
  <sheetData>
    <row r="1" spans="1:12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5" t="s">
        <v>2</v>
      </c>
      <c r="B3" s="15" t="s">
        <v>50</v>
      </c>
      <c r="C3" s="15" t="s">
        <v>17</v>
      </c>
      <c r="D3" s="15" t="s">
        <v>51</v>
      </c>
      <c r="E3" s="15" t="s">
        <v>52</v>
      </c>
      <c r="F3" s="15" t="s">
        <v>53</v>
      </c>
      <c r="G3" s="11" t="s">
        <v>54</v>
      </c>
      <c r="H3" s="24"/>
      <c r="I3" s="24"/>
      <c r="J3" s="24"/>
      <c r="K3" s="24"/>
      <c r="L3" s="12"/>
    </row>
    <row r="4" ht="21" customHeight="1" spans="1:12">
      <c r="A4" s="21"/>
      <c r="B4" s="21"/>
      <c r="C4" s="21"/>
      <c r="D4" s="21"/>
      <c r="E4" s="21"/>
      <c r="F4" s="21"/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</row>
    <row r="5" ht="45" customHeight="1" spans="1:12">
      <c r="A5" s="3">
        <v>1</v>
      </c>
      <c r="B5" s="3" t="s">
        <v>61</v>
      </c>
      <c r="C5" s="3" t="s">
        <v>62</v>
      </c>
      <c r="D5" s="3"/>
      <c r="E5" s="3"/>
      <c r="F5" s="3"/>
      <c r="G5" s="3"/>
      <c r="H5" s="3"/>
      <c r="I5" s="3"/>
      <c r="J5" s="3"/>
      <c r="K5" s="3"/>
      <c r="L5" s="3"/>
    </row>
    <row r="6" ht="45" customHeight="1" spans="1:1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ht="45" customHeight="1" spans="1:1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ht="45" customHeight="1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ht="45" customHeight="1" spans="1:1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ht="45" customHeight="1" spans="1:1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ht="45" customHeight="1" spans="1:1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ht="45" customHeight="1" spans="1: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ht="45" customHeight="1" spans="1:1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ht="45" customHeight="1" spans="1:1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</sheetData>
  <mergeCells count="8">
    <mergeCell ref="G3:L3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view="pageBreakPreview" zoomScaleNormal="100" workbookViewId="0">
      <selection activeCell="F13" sqref="F13"/>
    </sheetView>
  </sheetViews>
  <sheetFormatPr defaultColWidth="8.88888888888889" defaultRowHeight="14.4"/>
  <cols>
    <col min="1" max="1" width="8.88888888888889" style="1" customWidth="1"/>
    <col min="2" max="2" width="18.5555555555556" style="1" customWidth="1"/>
    <col min="3" max="4" width="9.66666666666667" style="1"/>
    <col min="5" max="18" width="10.2222222222222" style="1" customWidth="1"/>
    <col min="19" max="16384" width="8.88888888888889" style="1"/>
  </cols>
  <sheetData>
    <row r="1" spans="1:18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40" customHeight="1" spans="1:18">
      <c r="A3" s="14" t="s">
        <v>16</v>
      </c>
      <c r="B3" s="14" t="s">
        <v>64</v>
      </c>
      <c r="C3" s="15" t="s">
        <v>65</v>
      </c>
      <c r="D3" s="14" t="s">
        <v>66</v>
      </c>
      <c r="E3" s="16" t="s">
        <v>67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3"/>
    </row>
    <row r="4" ht="25" customHeight="1" spans="1:18">
      <c r="A4" s="18"/>
      <c r="B4" s="18"/>
      <c r="C4" s="19"/>
      <c r="D4" s="18"/>
      <c r="E4" s="14" t="s">
        <v>68</v>
      </c>
      <c r="F4" s="11" t="s">
        <v>69</v>
      </c>
      <c r="G4" s="12"/>
      <c r="H4" s="14" t="s">
        <v>70</v>
      </c>
      <c r="I4" s="11" t="s">
        <v>71</v>
      </c>
      <c r="J4" s="12"/>
      <c r="K4" s="11" t="s">
        <v>72</v>
      </c>
      <c r="L4" s="12"/>
      <c r="M4" s="11" t="s">
        <v>73</v>
      </c>
      <c r="N4" s="12"/>
      <c r="O4" s="11" t="s">
        <v>74</v>
      </c>
      <c r="P4" s="12"/>
      <c r="Q4" s="11" t="s">
        <v>75</v>
      </c>
      <c r="R4" s="12"/>
    </row>
    <row r="5" ht="25" customHeight="1" spans="1:18">
      <c r="A5" s="20"/>
      <c r="B5" s="20"/>
      <c r="C5" s="21"/>
      <c r="D5" s="20"/>
      <c r="E5" s="20"/>
      <c r="F5" s="3" t="s">
        <v>76</v>
      </c>
      <c r="G5" s="3" t="s">
        <v>77</v>
      </c>
      <c r="H5" s="20"/>
      <c r="I5" s="3" t="s">
        <v>78</v>
      </c>
      <c r="J5" s="3" t="s">
        <v>77</v>
      </c>
      <c r="K5" s="3" t="s">
        <v>78</v>
      </c>
      <c r="L5" s="3" t="s">
        <v>77</v>
      </c>
      <c r="M5" s="3" t="s">
        <v>78</v>
      </c>
      <c r="N5" s="3" t="s">
        <v>77</v>
      </c>
      <c r="O5" s="3" t="s">
        <v>78</v>
      </c>
      <c r="P5" s="3" t="s">
        <v>77</v>
      </c>
      <c r="Q5" s="3" t="s">
        <v>78</v>
      </c>
      <c r="R5" s="3" t="s">
        <v>77</v>
      </c>
    </row>
    <row r="6" ht="29" customHeight="1" spans="1:18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3"/>
      <c r="Q6" s="3"/>
      <c r="R6" s="3"/>
    </row>
    <row r="7" ht="29" customHeight="1" spans="1:18">
      <c r="A7" s="2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  <c r="Q7" s="3"/>
      <c r="R7" s="3"/>
    </row>
    <row r="8" ht="29" customHeight="1" spans="1:18">
      <c r="A8" s="2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</row>
    <row r="9" ht="29" customHeight="1" spans="1:18">
      <c r="A9" s="2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  <c r="Q9" s="3"/>
      <c r="R9" s="3"/>
    </row>
    <row r="10" ht="29" customHeight="1" spans="1:18">
      <c r="A10" s="2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</row>
    <row r="11" ht="29" customHeight="1" spans="1:18">
      <c r="A11" s="22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3"/>
      <c r="Q11" s="3"/>
      <c r="R11" s="3"/>
    </row>
    <row r="12" ht="29" customHeight="1" spans="1:18">
      <c r="A12" s="22"/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"/>
      <c r="Q12" s="3"/>
      <c r="R12" s="3"/>
    </row>
    <row r="13" ht="29" customHeight="1" spans="1:18">
      <c r="A13" s="22"/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"/>
      <c r="Q13" s="3"/>
      <c r="R13" s="3"/>
    </row>
    <row r="14" ht="29" customHeight="1" spans="1:18">
      <c r="A14" s="22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"/>
      <c r="Q14" s="3"/>
      <c r="R14" s="3"/>
    </row>
  </sheetData>
  <mergeCells count="14">
    <mergeCell ref="E3:R3"/>
    <mergeCell ref="F4:G4"/>
    <mergeCell ref="I4:J4"/>
    <mergeCell ref="K4:L4"/>
    <mergeCell ref="M4:N4"/>
    <mergeCell ref="O4:P4"/>
    <mergeCell ref="Q4:R4"/>
    <mergeCell ref="A3:A5"/>
    <mergeCell ref="B3:B5"/>
    <mergeCell ref="C3:C5"/>
    <mergeCell ref="D3:D5"/>
    <mergeCell ref="E4:E5"/>
    <mergeCell ref="H4:H5"/>
    <mergeCell ref="A1:R2"/>
  </mergeCells>
  <pageMargins left="0.75" right="0.75" top="1" bottom="1" header="0.5" footer="0.5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C7" sqref="C7:C10"/>
    </sheetView>
  </sheetViews>
  <sheetFormatPr defaultColWidth="8.88888888888889" defaultRowHeight="14.4"/>
  <cols>
    <col min="1" max="1" width="14.7777777777778" style="1" customWidth="1"/>
    <col min="2" max="2" width="42.6296296296296" style="1" customWidth="1"/>
    <col min="3" max="5" width="14.7777777777778" style="1" customWidth="1"/>
    <col min="6" max="6" width="15.6666666666667" style="1" customWidth="1"/>
    <col min="7" max="7" width="8.88888888888889" style="1"/>
    <col min="8" max="8" width="10.7777777777778" style="1"/>
    <col min="9" max="10" width="12.8888888888889" style="1"/>
    <col min="11" max="11" width="10.6666666666667" style="1"/>
    <col min="12" max="12" width="13" style="1"/>
    <col min="13" max="13" width="11.8888888888889" style="1"/>
    <col min="14" max="15" width="10.6666666666667" style="1"/>
    <col min="16" max="16384" width="8.88888888888889" style="1"/>
  </cols>
  <sheetData>
    <row r="1" spans="1:6">
      <c r="A1" s="2" t="s">
        <v>79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3" t="s">
        <v>2</v>
      </c>
      <c r="B3" s="3" t="s">
        <v>80</v>
      </c>
      <c r="C3" s="3" t="s">
        <v>17</v>
      </c>
      <c r="D3" s="3" t="s">
        <v>78</v>
      </c>
      <c r="E3" s="3" t="s">
        <v>81</v>
      </c>
      <c r="F3" s="3" t="s">
        <v>82</v>
      </c>
    </row>
    <row r="4" spans="1:6">
      <c r="A4" s="3" t="s">
        <v>21</v>
      </c>
      <c r="B4" s="3" t="s">
        <v>38</v>
      </c>
      <c r="C4" s="3"/>
      <c r="D4" s="3"/>
      <c r="E4" s="3"/>
      <c r="F4" s="4"/>
    </row>
    <row r="5" spans="1:6">
      <c r="A5" s="3" t="s">
        <v>83</v>
      </c>
      <c r="B5" s="3" t="s">
        <v>84</v>
      </c>
      <c r="C5" s="3"/>
      <c r="D5" s="3"/>
      <c r="E5" s="3"/>
      <c r="F5" s="5"/>
    </row>
    <row r="6" spans="1:6">
      <c r="A6" s="3">
        <v>1</v>
      </c>
      <c r="B6" s="3" t="s">
        <v>85</v>
      </c>
      <c r="C6" s="3"/>
      <c r="D6" s="3"/>
      <c r="E6" s="3"/>
      <c r="F6" s="5"/>
    </row>
    <row r="7" spans="1:15">
      <c r="A7" s="3"/>
      <c r="B7" s="3" t="s">
        <v>86</v>
      </c>
      <c r="C7" s="3"/>
      <c r="D7" s="4"/>
      <c r="E7" s="3"/>
      <c r="F7" s="5"/>
      <c r="H7" s="6"/>
      <c r="I7" s="6"/>
      <c r="J7" s="6"/>
      <c r="K7" s="6"/>
      <c r="L7" s="7"/>
      <c r="M7" s="7"/>
      <c r="N7" s="6"/>
      <c r="O7" s="6"/>
    </row>
    <row r="8" spans="1:15">
      <c r="A8" s="3"/>
      <c r="B8" s="3" t="s">
        <v>87</v>
      </c>
      <c r="C8" s="3"/>
      <c r="D8" s="4"/>
      <c r="E8" s="3"/>
      <c r="F8" s="5"/>
      <c r="H8" s="7"/>
      <c r="I8" s="6"/>
      <c r="J8" s="6"/>
      <c r="K8" s="6"/>
      <c r="L8" s="6"/>
      <c r="M8" s="6"/>
      <c r="N8" s="6"/>
      <c r="O8" s="6"/>
    </row>
    <row r="9" spans="1:15">
      <c r="A9" s="3">
        <v>2</v>
      </c>
      <c r="B9" s="3" t="s">
        <v>88</v>
      </c>
      <c r="C9" s="3"/>
      <c r="D9" s="3"/>
      <c r="E9" s="3"/>
      <c r="F9" s="5"/>
      <c r="H9" s="6"/>
      <c r="I9" s="6"/>
      <c r="J9" s="6"/>
      <c r="K9" s="6"/>
      <c r="L9" s="6"/>
      <c r="M9" s="6"/>
      <c r="N9" s="6"/>
      <c r="O9" s="6"/>
    </row>
    <row r="10" spans="1:15">
      <c r="A10" s="3"/>
      <c r="B10" s="3"/>
      <c r="C10" s="3"/>
      <c r="D10" s="3"/>
      <c r="E10" s="3"/>
      <c r="F10" s="5"/>
      <c r="H10" s="6"/>
      <c r="I10" s="6"/>
      <c r="J10" s="6"/>
      <c r="K10" s="6"/>
      <c r="L10" s="6"/>
      <c r="M10" s="6"/>
      <c r="N10" s="6"/>
      <c r="O10" s="6"/>
    </row>
    <row r="11" spans="1:15">
      <c r="A11" s="3">
        <v>3</v>
      </c>
      <c r="B11" s="3" t="s">
        <v>89</v>
      </c>
      <c r="C11" s="3"/>
      <c r="D11" s="3"/>
      <c r="E11" s="3"/>
      <c r="F11" s="5"/>
      <c r="H11" s="6"/>
      <c r="I11" s="6"/>
      <c r="J11" s="6"/>
      <c r="K11" s="6"/>
      <c r="L11" s="6"/>
      <c r="M11" s="6"/>
      <c r="N11" s="6"/>
      <c r="O11" s="6"/>
    </row>
    <row r="12" spans="1:15">
      <c r="A12" s="3"/>
      <c r="B12" s="3"/>
      <c r="C12" s="3"/>
      <c r="D12" s="3"/>
      <c r="E12" s="4"/>
      <c r="F12" s="4"/>
      <c r="H12" s="6"/>
      <c r="I12" s="6"/>
      <c r="J12" s="6"/>
      <c r="K12" s="6"/>
      <c r="L12" s="6"/>
      <c r="M12" s="6"/>
      <c r="N12" s="6"/>
      <c r="O12" s="6"/>
    </row>
    <row r="13" ht="15.6" spans="1:15">
      <c r="A13" s="3"/>
      <c r="B13" s="8"/>
      <c r="C13" s="3"/>
      <c r="D13" s="4"/>
      <c r="E13" s="4"/>
      <c r="F13" s="4"/>
      <c r="H13" s="6"/>
      <c r="I13" s="6"/>
      <c r="J13" s="6"/>
      <c r="K13" s="6"/>
      <c r="L13" s="6"/>
      <c r="M13" s="6"/>
      <c r="N13" s="6"/>
      <c r="O13" s="6"/>
    </row>
    <row r="14" ht="15.6" spans="1:15">
      <c r="A14" s="3"/>
      <c r="B14" s="8"/>
      <c r="C14" s="3"/>
      <c r="D14" s="4"/>
      <c r="E14" s="4"/>
      <c r="F14" s="4"/>
      <c r="H14" s="6"/>
      <c r="I14" s="6"/>
      <c r="J14" s="6"/>
      <c r="K14" s="6"/>
      <c r="L14" s="6"/>
      <c r="M14" s="6"/>
      <c r="N14" s="6"/>
      <c r="O14" s="6"/>
    </row>
    <row r="15" ht="15.6" spans="1:15">
      <c r="A15" s="3"/>
      <c r="B15" s="8"/>
      <c r="C15" s="3"/>
      <c r="D15" s="4"/>
      <c r="E15" s="4"/>
      <c r="F15" s="4"/>
      <c r="H15" s="6"/>
      <c r="I15" s="6"/>
      <c r="J15" s="6"/>
      <c r="K15" s="6"/>
      <c r="L15" s="6"/>
      <c r="M15" s="6"/>
      <c r="N15" s="13"/>
      <c r="O15" s="6"/>
    </row>
    <row r="16" ht="15.6" spans="1:15">
      <c r="A16" s="3"/>
      <c r="B16" s="8"/>
      <c r="C16" s="3"/>
      <c r="D16" s="3"/>
      <c r="E16" s="4"/>
      <c r="F16" s="4"/>
      <c r="H16" s="6"/>
      <c r="I16" s="6"/>
      <c r="J16" s="6"/>
      <c r="K16" s="6"/>
      <c r="L16" s="6"/>
      <c r="M16" s="6"/>
      <c r="N16" s="6"/>
      <c r="O16" s="6"/>
    </row>
    <row r="17" ht="15.6" spans="1:15">
      <c r="A17" s="3"/>
      <c r="B17" s="8"/>
      <c r="C17" s="3"/>
      <c r="D17" s="3"/>
      <c r="E17" s="4"/>
      <c r="F17" s="4"/>
      <c r="H17" s="6"/>
      <c r="I17" s="6"/>
      <c r="J17" s="6"/>
      <c r="K17" s="6"/>
      <c r="L17" s="6"/>
      <c r="M17" s="6"/>
      <c r="N17" s="6"/>
      <c r="O17" s="6"/>
    </row>
    <row r="18" ht="15.6" spans="1:15">
      <c r="A18" s="3"/>
      <c r="B18" s="8"/>
      <c r="C18" s="3"/>
      <c r="D18" s="3"/>
      <c r="E18" s="4"/>
      <c r="F18" s="4"/>
      <c r="H18" s="6"/>
      <c r="I18" s="6"/>
      <c r="J18" s="6"/>
      <c r="K18" s="6"/>
      <c r="L18" s="6"/>
      <c r="M18" s="6"/>
      <c r="N18" s="6"/>
      <c r="O18" s="6"/>
    </row>
    <row r="19" ht="15.6" spans="1:15">
      <c r="A19" s="3"/>
      <c r="B19" s="8"/>
      <c r="C19" s="3"/>
      <c r="D19" s="3"/>
      <c r="E19" s="4"/>
      <c r="F19" s="4"/>
      <c r="H19" s="6"/>
      <c r="I19" s="6"/>
      <c r="J19" s="6"/>
      <c r="K19" s="6"/>
      <c r="L19" s="7"/>
      <c r="M19" s="7"/>
      <c r="N19" s="6"/>
      <c r="O19" s="6"/>
    </row>
    <row r="20" ht="15.6" spans="1:15">
      <c r="A20" s="3"/>
      <c r="B20" s="8"/>
      <c r="C20" s="3"/>
      <c r="D20" s="3"/>
      <c r="E20" s="4"/>
      <c r="F20" s="4"/>
      <c r="H20" s="6"/>
      <c r="I20" s="6"/>
      <c r="J20" s="6"/>
      <c r="K20" s="6"/>
      <c r="L20" s="6"/>
      <c r="M20" s="6"/>
      <c r="N20" s="6"/>
      <c r="O20" s="6"/>
    </row>
    <row r="21" spans="1:15">
      <c r="A21" s="3" t="s">
        <v>90</v>
      </c>
      <c r="B21" s="3" t="s">
        <v>91</v>
      </c>
      <c r="C21" s="3" t="s">
        <v>92</v>
      </c>
      <c r="D21" s="9">
        <v>3.8</v>
      </c>
      <c r="E21" s="4"/>
      <c r="F21" s="4"/>
      <c r="H21" s="6"/>
      <c r="I21" s="6"/>
      <c r="J21" s="6"/>
      <c r="K21" s="6"/>
      <c r="L21" s="6"/>
      <c r="M21" s="6"/>
      <c r="N21" s="6"/>
      <c r="O21" s="6"/>
    </row>
    <row r="22" spans="1:15">
      <c r="A22" s="3" t="s">
        <v>28</v>
      </c>
      <c r="B22" s="3" t="s">
        <v>39</v>
      </c>
      <c r="C22" s="3" t="s">
        <v>92</v>
      </c>
      <c r="D22" s="10"/>
      <c r="E22" s="4"/>
      <c r="F22" s="3"/>
      <c r="H22" s="6"/>
      <c r="I22" s="6"/>
      <c r="J22" s="6"/>
      <c r="K22" s="6"/>
      <c r="L22" s="6"/>
      <c r="M22" s="6"/>
      <c r="N22" s="6"/>
      <c r="O22" s="6"/>
    </row>
    <row r="23" spans="1:15">
      <c r="A23" s="3"/>
      <c r="B23" s="3"/>
      <c r="C23" s="3"/>
      <c r="D23" s="9"/>
      <c r="E23" s="4"/>
      <c r="F23" s="4"/>
      <c r="H23" s="6"/>
      <c r="I23" s="6"/>
      <c r="J23" s="6"/>
      <c r="K23" s="6"/>
      <c r="L23" s="6"/>
      <c r="M23" s="6"/>
      <c r="N23" s="6"/>
      <c r="O23" s="6"/>
    </row>
    <row r="24" spans="1:15">
      <c r="A24" s="3"/>
      <c r="B24" s="3"/>
      <c r="C24" s="3"/>
      <c r="D24" s="9"/>
      <c r="E24" s="4"/>
      <c r="F24" s="4"/>
      <c r="H24" s="6"/>
      <c r="I24" s="6"/>
      <c r="J24" s="6"/>
      <c r="K24" s="6"/>
      <c r="L24" s="6"/>
      <c r="M24" s="6"/>
      <c r="N24" s="6"/>
      <c r="O24" s="6"/>
    </row>
    <row r="25" spans="1:15">
      <c r="A25" s="3"/>
      <c r="B25" s="3"/>
      <c r="C25" s="3"/>
      <c r="D25" s="9"/>
      <c r="E25" s="4"/>
      <c r="F25" s="4"/>
      <c r="H25" s="6"/>
      <c r="I25" s="6"/>
      <c r="J25" s="6"/>
      <c r="K25" s="6"/>
      <c r="L25" s="6"/>
      <c r="M25" s="6"/>
      <c r="N25" s="6"/>
      <c r="O25" s="6"/>
    </row>
    <row r="26" spans="1:15">
      <c r="A26" s="3"/>
      <c r="B26" s="3"/>
      <c r="C26" s="3"/>
      <c r="D26" s="9"/>
      <c r="E26" s="4"/>
      <c r="F26" s="4"/>
      <c r="H26" s="6"/>
      <c r="I26" s="6"/>
      <c r="J26" s="6"/>
      <c r="K26" s="6"/>
      <c r="L26" s="6"/>
      <c r="M26" s="6"/>
      <c r="N26" s="6"/>
      <c r="O26" s="6"/>
    </row>
    <row r="27" spans="1:15">
      <c r="A27" s="3"/>
      <c r="B27" s="3"/>
      <c r="C27" s="3"/>
      <c r="D27" s="9"/>
      <c r="E27" s="4"/>
      <c r="F27" s="4"/>
      <c r="H27" s="6"/>
      <c r="I27" s="6"/>
      <c r="J27" s="6"/>
      <c r="K27" s="6"/>
      <c r="L27" s="6"/>
      <c r="M27" s="6"/>
      <c r="N27" s="6"/>
      <c r="O27" s="6"/>
    </row>
    <row r="28" spans="1:15">
      <c r="A28" s="3" t="s">
        <v>31</v>
      </c>
      <c r="B28" s="3" t="s">
        <v>40</v>
      </c>
      <c r="C28" s="3" t="s">
        <v>92</v>
      </c>
      <c r="D28" s="3">
        <v>3</v>
      </c>
      <c r="E28" s="4"/>
      <c r="F28" s="4"/>
      <c r="H28" s="6"/>
      <c r="I28" s="6"/>
      <c r="J28" s="6"/>
      <c r="K28" s="6"/>
      <c r="L28" s="6"/>
      <c r="M28" s="6"/>
      <c r="N28" s="6"/>
      <c r="O28" s="6"/>
    </row>
    <row r="29" spans="1:15">
      <c r="A29" s="3" t="s">
        <v>33</v>
      </c>
      <c r="B29" s="3" t="s">
        <v>43</v>
      </c>
      <c r="C29" s="3" t="s">
        <v>92</v>
      </c>
      <c r="D29" s="3">
        <v>9</v>
      </c>
      <c r="E29" s="4"/>
      <c r="F29" s="4"/>
      <c r="H29" s="6"/>
      <c r="I29" s="6"/>
      <c r="J29" s="6"/>
      <c r="K29" s="6"/>
      <c r="L29" s="6"/>
      <c r="M29" s="6"/>
      <c r="N29" s="6"/>
      <c r="O29" s="6"/>
    </row>
    <row r="30" spans="1:15">
      <c r="A30" s="11" t="s">
        <v>20</v>
      </c>
      <c r="B30" s="12"/>
      <c r="C30" s="3" t="s">
        <v>12</v>
      </c>
      <c r="D30" s="3" t="s">
        <v>12</v>
      </c>
      <c r="E30" s="3" t="s">
        <v>12</v>
      </c>
      <c r="F30" s="4"/>
      <c r="H30" s="6"/>
      <c r="I30" s="6"/>
      <c r="J30" s="6"/>
      <c r="K30" s="6"/>
      <c r="L30" s="6"/>
      <c r="M30" s="6"/>
      <c r="N30" s="6"/>
      <c r="O30" s="6"/>
    </row>
    <row r="31" spans="8:15">
      <c r="H31" s="6"/>
      <c r="I31" s="6"/>
      <c r="J31" s="6"/>
      <c r="K31" s="6"/>
      <c r="L31" s="6"/>
      <c r="M31" s="6"/>
      <c r="N31" s="6"/>
      <c r="O31" s="6"/>
    </row>
    <row r="32" spans="8:15">
      <c r="H32" s="6"/>
      <c r="I32" s="6"/>
      <c r="J32" s="6"/>
      <c r="K32" s="6"/>
      <c r="L32" s="6"/>
      <c r="M32" s="6"/>
      <c r="N32" s="13"/>
      <c r="O32" s="6"/>
    </row>
  </sheetData>
  <mergeCells count="2">
    <mergeCell ref="A30:B30"/>
    <mergeCell ref="A1:F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表3工程施工费预算汇总表</vt:lpstr>
      <vt:lpstr>表3-1工程施工费预算表</vt:lpstr>
      <vt:lpstr>表3-2工程施工费单价汇总表</vt:lpstr>
      <vt:lpstr>预算附表1</vt:lpstr>
      <vt:lpstr>预算附表2</vt:lpstr>
      <vt:lpstr>预算附表3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</dc:creator>
  <cp:lastModifiedBy>杨旭</cp:lastModifiedBy>
  <dcterms:created xsi:type="dcterms:W3CDTF">2025-08-08T08:15:00Z</dcterms:created>
  <dcterms:modified xsi:type="dcterms:W3CDTF">2025-10-13T02:01:12Z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86A7F977789C46E8B0074AFADACE4E1B_11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