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<sst xmlns="http://schemas.openxmlformats.org/spreadsheetml/2006/main" count="224" uniqueCount="112">
  <si>
    <t>2025年呼伦贝尔市创建全国城市工作经费项目明细表</t>
  </si>
  <si>
    <t>包1：中心城区道旗设计制作及安装</t>
  </si>
  <si>
    <t>序号</t>
  </si>
  <si>
    <t>类别</t>
  </si>
  <si>
    <t>使用需求</t>
  </si>
  <si>
    <t>项目参数</t>
  </si>
  <si>
    <t>数量</t>
  </si>
  <si>
    <t>单位</t>
  </si>
  <si>
    <t>单价
（元）</t>
  </si>
  <si>
    <t>小计（元）</t>
  </si>
  <si>
    <t>户外道旗的设计制作及安装</t>
  </si>
  <si>
    <t>国网大楼路口至林业局草原局路口</t>
  </si>
  <si>
    <t>隔一个路灯杆安装一个，道旗画面的设计、制作及安装，精喷布uv、不锈钢可拆卸架体、根据不同灯杆样式定制可循环使用双螺杆u型螺栓紧固，尺寸170*160厘米双面</t>
  </si>
  <si>
    <t>个</t>
  </si>
  <si>
    <t>林业局草原局路口至军分区路口</t>
  </si>
  <si>
    <t>珊瑚墅路口至新少年宫路口</t>
  </si>
  <si>
    <t>神宝桥沿河路至彩虹桥沿河路</t>
  </si>
  <si>
    <t>断桥路口至兰泽居路口</t>
  </si>
  <si>
    <t>合计</t>
  </si>
  <si>
    <t>包2：户外宣传栏广告牌设计制作</t>
  </si>
  <si>
    <t>户外宣传展板画面设计制作及安装</t>
  </si>
  <si>
    <t>机场贵宾厅院里广告牌、机场国内到达出口双面展板、机场停车场东侧围栏宣传牌、机场东西侧擎天柱、军分区路口展板、警校路口展板、上东城路口展板、住建局路口展板、河西新区供电局路口展板、大庆油田路口、和平公园南侧宣传牌等</t>
  </si>
  <si>
    <t>2A弱溶剂喷绘布</t>
  </si>
  <si>
    <t>平方米</t>
  </si>
  <si>
    <t>2A弱溶剂喷绘布高空作业</t>
  </si>
  <si>
    <t>机场国内到达出口双面展板美工板uv覆亚膜辅助板材支撑原有白钢架体拆卸安装</t>
  </si>
  <si>
    <t>包3：灯箱、城市景观及花草牌维修和画面更换</t>
  </si>
  <si>
    <t>灯箱拆除</t>
  </si>
  <si>
    <t>新客运站铁路桥至老啤酒厂路口、河东沿河路、天骄宾馆院里灯杆灯箱拆除</t>
  </si>
  <si>
    <t>铁艺灯箱断电拆除运输</t>
  </si>
  <si>
    <t>城市景观维修</t>
  </si>
  <si>
    <t>呼大路口北侧、陵园路口、市宾馆路口、希尔顿酒店对面、双拥广场、和平公园、西山公园、成吉思汗广场2个、军分区路口、火车站、飞龙餐厅路口</t>
  </si>
  <si>
    <t>铁艺和亮化打磨 喷漆翻新、电路维修</t>
  </si>
  <si>
    <t>花草牌维修及画面更换</t>
  </si>
  <si>
    <t>机场路、成吉思汗路、胜利大街、满洲里路、中央路、海拉尔大街等街路沿线</t>
  </si>
  <si>
    <t>3M车体贴uv覆亚膜，拆除旧画面再安装</t>
  </si>
  <si>
    <t>城市景观拆除</t>
  </si>
  <si>
    <t>机场周边4个、火车站1个亮化景观拆除</t>
  </si>
  <si>
    <t>四个280x200,一个1200x490切割拆除运输及场地恢复</t>
  </si>
  <si>
    <t>包4：文明培育宣传教育物料设计制作</t>
  </si>
  <si>
    <t>定制自动遛狗绳</t>
  </si>
  <si>
    <t>文明养犬宣传使用</t>
  </si>
  <si>
    <t>定制UV彩色喷印图案+定制包装+ABS涤纶合金+钢丝芯+不锈钢弹簧+尼龙编织带+不锈钢挂扣3米</t>
  </si>
  <si>
    <t>定制抱枕</t>
  </si>
  <si>
    <t>市民文明素养提升宣传使用</t>
  </si>
  <si>
    <t>定制四色图案抱枕40X40cm+展开毯子100x150cm+荷兰绒+厚实精致+耐磨不起球不缩水+柔软亲肤+健康印染颜色亮丽不掉色+棉芯中空丝绒棉+弹过整张棉芯蓬松柔软+水洗机洗不散开不结团软糯耐用</t>
  </si>
  <si>
    <t>定制手电筒</t>
  </si>
  <si>
    <t>定制四色喷印图案+定制包装+超亮LED充电强光手电强/中/双击开启爆闪+全铝合金+尺寸2.8*2.4*12.6cm
灯泡雷士10W白激光+充电电池型号容量：18650电池，3000毫安</t>
  </si>
  <si>
    <t>定制车载烟灰缸</t>
  </si>
  <si>
    <t>文明吸烟、不乱扔烟头宣传使用</t>
  </si>
  <si>
    <t>定制四色渐变印刷++定制包装+设计精美外形、ABS防火阻燃材料+304不锈钢金属内胆可拆卸水洗，内置雷士LED灯条+磁控开关+电路板磁控芯片</t>
  </si>
  <si>
    <t>包5：实地日常督查租车</t>
  </si>
  <si>
    <t>详细参数</t>
  </si>
  <si>
    <t>小计
（元）</t>
  </si>
  <si>
    <t>小型SUV汽车</t>
  </si>
  <si>
    <t>实地督查用车</t>
  </si>
  <si>
    <t xml:space="preserve">1.基础租金：按天计费，约260公里/天，日均费用每辆控价430元，包含：驾驶员、过路费、油费、停车费、机场/火车站等费用。                                             2.燃油政策：超里程外，按1-3元/公里额度补。       </t>
  </si>
  <si>
    <t>天/辆</t>
  </si>
  <si>
    <t>小轿车</t>
  </si>
  <si>
    <t xml:space="preserve">1.基础租金：按天计费，约260公里/天。(不额外支付机场/   火车站服务费) ，日均费用控价350元，包含：驾驶员、过路费、油费、停车费、机场/火车站等费用。                                  2.燃油政策：超里程外，按1-3元/公里额度补。   </t>
  </si>
  <si>
    <t>天／辆</t>
  </si>
  <si>
    <t>包6：文明培育相关系列活动</t>
  </si>
  <si>
    <t>“强国复兴有我”主题活动</t>
  </si>
  <si>
    <t>开展“强国复兴有我”“绿色生活，从我做起”“文明旅游，美好呼伦贝尔”“全民健身，健康呼伦贝尔”等系列主题活动，确保圆满完成创建全国文明城市材料申报各项工作</t>
  </si>
  <si>
    <t>开展4场主题活动，活动形式包括但不限于主题演讲、知识竞赛、短视频设计大赛、文艺展演、红色教育基地讲解大赛等，围绕“强国复兴有我”核心精神，通过多元形式激发群众爱国热情、凝聚奋进力量。</t>
  </si>
  <si>
    <t>项</t>
  </si>
  <si>
    <t>“绿色生活，从我做起”环保主题活动</t>
  </si>
  <si>
    <t>开展“绿色生活，从我做起”活动4场，活动内容包括但不限于崇尚节约，反对浪费、草原清洁行动、垃圾分类、节能减排等，通过互动体验、知识讲座、社会实践等形式，提高市民的环保意识与参与度。</t>
  </si>
  <si>
    <t>“文明旅游，美好呼伦贝尔”主题活动</t>
  </si>
  <si>
    <t>开展与“文明旅游，美好呼伦贝尔”主题相关的活动4场，倡导文明旅游行为。活动需包括但不限于文明旅游公约的制定与宣传、旅游景点的志愿服务与文明引导等，以营造文明、和谐的旅游环境。</t>
  </si>
  <si>
    <t>“全民健身，健康呼伦贝尔”体育系列活动</t>
  </si>
  <si>
    <t>开展4场与“全民健身，健康呼伦贝尔”相关的体育系列活动4场，结合市民的健身需求与兴趣，通过组织多样化的体育活动或比赛，激发市民的运动热情，提升市民的身体素质与健康水平</t>
  </si>
  <si>
    <t>包7：2025年文明网、公众号、微博等管理维护</t>
  </si>
  <si>
    <t>呼伦贝尔市文明网网站日常工作</t>
  </si>
  <si>
    <t>中国文明网是宣传思想文化工作和精神文明建设系统的门户网站。各地的联盟网站不仅仅是传播文明，做简单的网络信息宣传工作， 还需根据中央文明网的工作提示完成相应的考评工作。为此项目将配备“高精尖”的编辑技术团队，在项目前方按要求配备复合型的文字编辑和业务对接人员，项目后方配以专业性的技术人员+懂业务的创建人才，为文明网建设提供队伍保障，同时人员的设立为项目前后方建起畅通的沟通桥梁。
同时，在做好文明网建设的基础上，将通过多种渠道扩大文明网的传播效果和影响力，成为文明网建设中的品牌。
内容管理：
编辑人员通过与各地文明办、相关机构及媒体合作等多种渠道采集信息，同时关注社会热点挖掘线索，对素材精心编辑审核，确保内容真实权威、语言规范。依据内容规划和发布计划，及时将编辑好的内容发布到相应板块栏目，注重时效性，合理安排发布时间和频率，还结合重要节日、纪念日和热点问题策划专题。</t>
  </si>
  <si>
    <t>呼伦贝尔市文明网稿件采集、发布、编辑、更新；
稿件把关，推报市网、自治区网、央网稿件；
对接完成中国文明网交代的其他工作安排；
呼伦贝尔市文明网每月稿件发布情况统计；
围绕精神文明建设热点组织撰写原创评论，并推荐给央网；
积极配合中国文明网组织开展的网上宣传活动，落实相关活动要求；
结合呼伦贝尔市当地精神文明建设工作重点，策划组织具有特色的网上宣传活动；</t>
  </si>
  <si>
    <t>次</t>
  </si>
  <si>
    <t>文明传播工作</t>
  </si>
  <si>
    <t>网络文明传播工作考核；
网络文明传播队伍建设、工作机制及开展活动；
每日编发央网指定主题微博并发动全市网络文明传播志愿者参与传播；
撰写网络文明传播志愿者工作方案、总结（月度或季度或年度）
监督志愿者完成指定微博、博客的转发、撰写等任务
每月撰写一期网络文明传播志愿者工作提示
协助组织开展每季度网络文明传播志愿者工作培训
参与中国文明网组织的重大传播活动，并创新活动形式，策划传播活动；
开展具有特色的网络文明传播活动，并将活动形成文字上报至中国文明网
完成中国文明网安排的其他工作。</t>
  </si>
  <si>
    <t>新媒体工作</t>
  </si>
  <si>
    <t>更新维护微信、微博
完成中国文明网要求的新媒体相关工作，节日时需策划特色活动，转发指定微博、微信等，相关活动视频在呼伦贝尔市文明网更新。
每季度新媒体考核工作</t>
  </si>
  <si>
    <t>技术支持</t>
  </si>
  <si>
    <t>技术维护：
系统管理员每日监控服务器运行指标，及时处理异常并定期升级软件、检查硬件；网络工程师监控网络连接，防止拥塞和攻击，及时修复故障；软件工程师维护应用系统，根据业务和技术发展升级改进功能。
安全保障：
安全工程师部署安全设备，监测攻击行为，定期评估检测网络安全；数据库管理员严格管理权限，合理备份数据并进行恢复演练和安全审计；同时制定完善的安全策略和应急预案，定期培训演练，及时处理。
互动管理：
互动管理员及时回复用户留言咨询，管理用户社区，营造良好互动氛围；策划组织各类线上互动活动，全程负责活动各环节；通过舆情监测工具和人工巡查，关注舆情动态，引导处理可能引发不良影响的舆情，维护良好网络舆论环境。</t>
  </si>
  <si>
    <t>专题制作：每季度至少制作4个以上反映精神文明建设工作的专题；
文明网网站技术支持与维护：解决网站日常运行出现的各类技术问题，并根据中央、省市网站的要求对网站部分栏目进行增减修改以及网站的部分升级改版，并根据编辑策划的文案对专题进行布局规划与设计，界面效果美观大方；
美工工程师：根据编辑策划的文案对专题进行布局规划与设计，界面效果美观大方；完成央网、自治区网、市网指定的节日飘窗、活动图标等制作及悬挂。
网页技术工程师：技术人员应用div+css、 js、flash等完成专题代码，通过网页技术促进宣传主题的表达；
网站维护工程师：网站技术支持与维护，解决网站日常运行出现的各类技术问题，并根据中央、自治区、市网站的要求对网站部分栏目进行增减修改以及网站的部分升级改版；</t>
  </si>
  <si>
    <t>人员驻点</t>
  </si>
  <si>
    <t>安排一名新闻专业人员驻点办公，主要负责新媒体日常运营工作，包括新闻稿件采集、编辑、审核、发布和日常其他工作安排。（含基本工资、绩效工资、社保、公积金、节日福利等）</t>
  </si>
  <si>
    <t>包8：文明城市景观小品</t>
  </si>
  <si>
    <t>需求点位</t>
  </si>
  <si>
    <t>文明城市景观小品设计制作及安装</t>
  </si>
  <si>
    <t>中心城区显著位置</t>
  </si>
  <si>
    <t>1.对文明城市景观小品进行设计；
2.景观小品材质：内衬10*10方管骨架，镀锌板切割，焊接，表面打磨抛光汽车烤漆、防锈处理，LED发光艺术装饰、光控与时控模式，文字发光字；
3.景观小品尺寸：12.5米*6米；
4.安装需求：对现有小品进行拆除和新址安装，对新做小品进行固定按照和接电。</t>
  </si>
  <si>
    <t>包9：文明创建志愿服务活动保障</t>
  </si>
  <si>
    <t>常态化生活环境治理志愿服务活动</t>
  </si>
  <si>
    <t>根据海拉尔区各街道办事处及相关部门的工作需求，围绕创城测评体系开展系列志愿服务活动</t>
  </si>
  <si>
    <t>全年计划进行48次活动。覆盖至少20个小区，8个公共场所。志愿者需要清理小区垃圾、清理小广告、整理乱停放的自行车等，提升小区和公共场所环境卫生。</t>
  </si>
  <si>
    <t>倡导公共场所文明行为活动</t>
  </si>
  <si>
    <t>全年计划进行24次活动，活动内容不仅限于宣传文明行为，组织文明引导、公共秩序维护、环保知识科普，法律科普等内容，全面提升公众文明素养和社会文明程度。</t>
  </si>
  <si>
    <t>倡导绿色环保活动</t>
  </si>
  <si>
    <t>全年计划进行24次活动，聚焦城市绿化、垃圾分类与环保宣传。志愿者将参与公园绿化养护、城市绿化带养护、社区垃圾分类指导、环保知识讲座及实践活动，共同营造绿色宜居的城市环境。</t>
  </si>
  <si>
    <t>倡导互帮互助活动</t>
  </si>
  <si>
    <t>全年计划进行12次活动，包括但不限于为老人、儿童、残障人士提供日常生活帮助、心理慰藉、健康监测等志愿服务，增强社区凝聚力，构建和谐友爱的社区氛围。</t>
  </si>
  <si>
    <t>组织文化传承与艺术推广活动</t>
  </si>
  <si>
    <t>全年计划进行12次活动，结合中国传统文化与社区需求，组织文化实践服务，旨在丰富居民的精神文化生活，提升城市文化品位。活动包括但不限于文艺表演、经典诵读，手工艺工作坊、书法绘画展览，社区文化集市等，鼓励居民参与创作与欣赏，促进邻里间文化交流。</t>
  </si>
  <si>
    <t>包10：实地数据分析采集</t>
  </si>
  <si>
    <t>呼伦贝尔市创建实地点位
测评</t>
  </si>
  <si>
    <t>对全国文明城市测评体系、未成年人测评体系、文明村镇测评体系中实地测评和问卷调查工作开展分层次、分领域数据信息采集分析</t>
  </si>
  <si>
    <t>根据《全国文明城市(地级以上)指标体系及测评要求》《全国文明村（镇）实地考察测评标准》以及未成年测评体系所涉及的内容做为数据采集大纲，选择 1 家数据采集分析公司，对我市文明城市创建工作进行数据采集分析。实地考察点：呼伦贝尔市海拉尔区、鄂温克旗，抽取实地点位，视频监控观察，问卷调查和12345热线回访，服务次数：1次。采集结束后 10 日内形成分析报告并按采购方要求进行分类排序。                                                                   
参照采购方有关要求进行呼伦贝尔市创建全国文明城市实地数据信息采集分析服务。要求如下：         
①数据团队有相关工作经验，能熟练开展数据采集分析工作。
②开展前期调研：准确掌握项目概况，充分了解与呼伦贝尔市有关的政策文件及资料；与采购方充分沟通，确定合适的采集内容和分析方法。
③制定采集服务工作方案：严格按照采购方规定的采集要求编写服务工作方案，内容包括项目概况、评价指标体系、采集方法、实施流程等，并根据采购方的意见及时进行修改和完善，按时递交采购方。
④调查取数：严格按照修改完善的采集服务工作方案进行调查取数，调查方法应路径科学合理，取数准确。供应商须保证数据来源和抽样过程合理合规。如供应商有不合理、不合规、不合法的行为，一切经济和法律责任均由供应商承担。
⑤撰写数据分析报告：严格按照与采购方确认的格式撰写采集报告，报告应内容翔实，依据真实、论证充分，底稿及附件齐全；采集方法、指标体系、主要成绩、问题分析以及对策建议应有鲜明逻辑关系；对策建议应具有针对性，还应具备合理性和可操作性，并根据采购方的意见及时进行修改和完善。                                     
⑥独立完成数据采集分析业务，不得以任何形式将业务再委托给其他机构。            
⑦建立严格的项目档案管理制度，完整、准确、真实地反映记录项目的执行情况，做好各类资料的存档和保管工作。</t>
  </si>
  <si>
    <t>创建点位视频调取查看</t>
  </si>
  <si>
    <t>入户问卷+12345热线回访</t>
  </si>
  <si>
    <t>数据分析</t>
  </si>
  <si>
    <t>分析报告撰写</t>
  </si>
  <si>
    <t>差旅及办公费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</si>
</sst>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34">
    <font>
      <sz val="11"/>
      <color theme="1"/>
      <name val="宋体"/>
      <charset val="134"/>
      <scheme val="minor"/>
    </font>
    <font>
      <sz val="12"/>
      <name val="黑体"/>
      <charset val="134"/>
    </font>
    <font>
      <sz val="10"/>
      <name val="宋体"/>
      <charset val="134"/>
    </font>
    <font>
      <sz val="12"/>
      <name val="宋体"/>
      <charset val="134"/>
    </font>
    <font>
      <sz val="20"/>
      <color theme="1"/>
      <name val="黑体"/>
      <charset val="134"/>
    </font>
    <font>
      <sz val="14"/>
      <color theme="1"/>
      <name val="黑体"/>
      <charset val="134"/>
    </font>
    <font>
      <sz val="11"/>
      <color theme="1"/>
      <name val="黑体"/>
      <charset val="134"/>
    </font>
    <font>
      <sz val="12"/>
      <color theme="1"/>
      <name val="宋体"/>
      <charset val="134"/>
      <scheme val="minor"/>
    </font>
    <font>
      <b/>
      <sz val="12"/>
      <color theme="1"/>
      <name val="宋体"/>
      <charset val="134"/>
      <scheme val="minor"/>
    </font>
    <font>
      <sz val="10"/>
      <color rgb="FF000000"/>
      <name val="宋体"/>
      <charset val="134"/>
    </font>
    <font>
      <sz val="10"/>
      <color theme="1"/>
      <name val="宋体"/>
      <charset val="134"/>
    </font>
    <font>
      <sz val="8"/>
      <color theme="1"/>
      <name val="宋体"/>
      <charset val="134"/>
    </font>
    <font>
      <sz val="9"/>
      <name val="宋体"/>
      <charset val="134"/>
    </font>
    <font>
      <sz val="9"/>
      <color theme="1"/>
      <name val="宋体"/>
      <charset val="134"/>
      <scheme val="minor"/>
    </font>
    <font>
      <sz val="9"/>
      <color theme="1"/>
      <name val="方正正中黑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4" borderId="13" applyNumberFormat="0" applyAlignment="0" applyProtection="0">
      <alignment vertical="center"/>
    </xf>
    <xf numFmtId="0" fontId="24" fillId="5" borderId="14" applyNumberFormat="0" applyAlignment="0" applyProtection="0">
      <alignment vertical="center"/>
    </xf>
    <xf numFmtId="0" fontId="25" fillId="5" borderId="13" applyNumberFormat="0" applyAlignment="0" applyProtection="0">
      <alignment vertical="center"/>
    </xf>
    <xf numFmtId="0" fontId="26" fillId="6"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6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justify"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Fill="1" applyBorder="1" applyAlignment="1">
      <alignment horizontal="left" vertical="center" wrapText="1"/>
    </xf>
    <xf numFmtId="0" fontId="8" fillId="0" borderId="2" xfId="0" applyFont="1" applyBorder="1" applyAlignment="1">
      <alignment horizontal="center" vertical="center"/>
    </xf>
    <xf numFmtId="0" fontId="0" fillId="0" borderId="2"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justify" vertical="center" wrapText="1"/>
    </xf>
    <xf numFmtId="0" fontId="0" fillId="0" borderId="2" xfId="0" applyBorder="1" applyAlignment="1">
      <alignment horizontal="center" vertical="center" wrapText="1"/>
    </xf>
    <xf numFmtId="0" fontId="0" fillId="0" borderId="2" xfId="0" applyBorder="1" applyAlignment="1">
      <alignment horizontal="justify"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Fill="1" applyBorder="1" applyAlignment="1">
      <alignment horizontal="center" vertical="center"/>
    </xf>
    <xf numFmtId="0" fontId="7" fillId="0" borderId="2" xfId="0" applyFont="1" applyFill="1" applyBorder="1" applyAlignment="1">
      <alignment horizontal="center" vertical="center"/>
    </xf>
    <xf numFmtId="0" fontId="0" fillId="0" borderId="2" xfId="0"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177" fontId="2" fillId="0" borderId="9"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12" fillId="0" borderId="2" xfId="0" applyFont="1" applyFill="1" applyBorder="1" applyAlignment="1">
      <alignment horizontal="justify" vertical="center" wrapText="1"/>
    </xf>
    <xf numFmtId="0" fontId="0" fillId="0" borderId="2"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abSelected="1" zoomScale="115" zoomScaleNormal="115" topLeftCell="A39" workbookViewId="0">
      <selection activeCell="A42" sqref="A42:F42"/>
    </sheetView>
  </sheetViews>
  <sheetFormatPr defaultColWidth="9.025" defaultRowHeight="13.5" outlineLevelCol="7"/>
  <cols>
    <col min="2" max="2" width="15.9333333333333" customWidth="1"/>
    <col min="3" max="3" width="36.5166666666667" customWidth="1"/>
    <col min="4" max="4" width="52.4166666666667" customWidth="1"/>
    <col min="7" max="7" width="9.25"/>
    <col min="8" max="8" width="12.0583333333333" customWidth="1"/>
    <col min="10" max="10" width="21.85" customWidth="1"/>
  </cols>
  <sheetData>
    <row r="1" ht="58" customHeight="1" spans="1:8">
      <c r="A1" s="5" t="s">
        <v>0</v>
      </c>
      <c r="B1" s="6"/>
      <c r="C1" s="6"/>
      <c r="D1" s="6"/>
      <c r="E1" s="6"/>
      <c r="F1" s="6"/>
      <c r="G1" s="6"/>
      <c r="H1" s="6"/>
    </row>
    <row r="2" ht="32" customHeight="1" spans="1:8">
      <c r="A2" s="7" t="s">
        <v>1</v>
      </c>
      <c r="B2" s="8"/>
      <c r="C2" s="8"/>
      <c r="D2" s="8"/>
      <c r="E2" s="8"/>
      <c r="F2" s="8"/>
      <c r="G2" s="8"/>
      <c r="H2" s="8"/>
    </row>
    <row r="3" ht="31" customHeight="1" spans="1:8">
      <c r="A3" s="9" t="s">
        <v>2</v>
      </c>
      <c r="B3" s="9" t="s">
        <v>3</v>
      </c>
      <c r="C3" s="9" t="s">
        <v>4</v>
      </c>
      <c r="D3" s="9" t="s">
        <v>5</v>
      </c>
      <c r="E3" s="9" t="s">
        <v>6</v>
      </c>
      <c r="F3" s="9" t="s">
        <v>7</v>
      </c>
      <c r="G3" s="10" t="s">
        <v>8</v>
      </c>
      <c r="H3" s="9" t="s">
        <v>9</v>
      </c>
    </row>
    <row r="4" ht="14.25" spans="1:8">
      <c r="A4" s="11">
        <v>1</v>
      </c>
      <c r="B4" s="12" t="s">
        <v>10</v>
      </c>
      <c r="C4" s="13" t="s">
        <v>11</v>
      </c>
      <c r="D4" s="14" t="s">
        <v>12</v>
      </c>
      <c r="E4" s="11">
        <v>48</v>
      </c>
      <c r="F4" s="11" t="s">
        <v>13</v>
      </c>
      <c r="G4" s="11">
        <v>453</v>
      </c>
      <c r="H4" s="11">
        <f t="shared" ref="H4:H8" si="0">E4*G4</f>
        <v>21744</v>
      </c>
    </row>
    <row r="5" ht="14.25" spans="1:8">
      <c r="A5" s="11">
        <v>2</v>
      </c>
      <c r="B5" s="12"/>
      <c r="C5" s="11" t="s">
        <v>14</v>
      </c>
      <c r="D5" s="15"/>
      <c r="E5" s="11">
        <v>92</v>
      </c>
      <c r="F5" s="11" t="s">
        <v>13</v>
      </c>
      <c r="G5" s="11">
        <v>453</v>
      </c>
      <c r="H5" s="11">
        <f t="shared" si="0"/>
        <v>41676</v>
      </c>
    </row>
    <row r="6" ht="14.25" spans="1:8">
      <c r="A6" s="11">
        <v>3</v>
      </c>
      <c r="B6" s="12"/>
      <c r="C6" s="11" t="s">
        <v>15</v>
      </c>
      <c r="D6" s="15"/>
      <c r="E6" s="11">
        <v>60</v>
      </c>
      <c r="F6" s="11" t="s">
        <v>13</v>
      </c>
      <c r="G6" s="11">
        <v>453</v>
      </c>
      <c r="H6" s="11">
        <f t="shared" si="0"/>
        <v>27180</v>
      </c>
    </row>
    <row r="7" ht="14.25" spans="1:8">
      <c r="A7" s="11">
        <v>4</v>
      </c>
      <c r="B7" s="12"/>
      <c r="C7" s="11" t="s">
        <v>16</v>
      </c>
      <c r="D7" s="15"/>
      <c r="E7" s="11">
        <v>65</v>
      </c>
      <c r="F7" s="11" t="s">
        <v>13</v>
      </c>
      <c r="G7" s="11">
        <v>450</v>
      </c>
      <c r="H7" s="11">
        <f t="shared" si="0"/>
        <v>29250</v>
      </c>
    </row>
    <row r="8" ht="14.25" spans="1:8">
      <c r="A8" s="11">
        <v>5</v>
      </c>
      <c r="B8" s="12"/>
      <c r="C8" s="11" t="s">
        <v>17</v>
      </c>
      <c r="D8" s="16"/>
      <c r="E8" s="11">
        <v>67</v>
      </c>
      <c r="F8" s="11" t="s">
        <v>13</v>
      </c>
      <c r="G8" s="11">
        <v>450</v>
      </c>
      <c r="H8" s="11">
        <f t="shared" si="0"/>
        <v>30150</v>
      </c>
    </row>
    <row r="9" ht="14.25" spans="1:8">
      <c r="A9" s="17" t="s">
        <v>18</v>
      </c>
      <c r="B9" s="18"/>
      <c r="C9" s="18"/>
      <c r="D9" s="18"/>
      <c r="E9" s="18"/>
      <c r="F9" s="19"/>
      <c r="G9" s="11"/>
      <c r="H9" s="11">
        <f>SUM(H4:H8)</f>
        <v>150000</v>
      </c>
    </row>
    <row r="10" ht="18.75" spans="1:6">
      <c r="A10" s="20" t="s">
        <v>19</v>
      </c>
      <c r="B10" s="20"/>
      <c r="C10" s="20"/>
      <c r="D10" s="20"/>
      <c r="E10" s="20"/>
      <c r="F10" s="20"/>
    </row>
    <row r="11" ht="27" spans="1:8">
      <c r="A11" s="9" t="s">
        <v>2</v>
      </c>
      <c r="B11" s="9" t="s">
        <v>3</v>
      </c>
      <c r="C11" s="9" t="s">
        <v>4</v>
      </c>
      <c r="D11" s="9" t="s">
        <v>5</v>
      </c>
      <c r="E11" s="9" t="s">
        <v>6</v>
      </c>
      <c r="F11" s="9" t="s">
        <v>7</v>
      </c>
      <c r="G11" s="10" t="s">
        <v>8</v>
      </c>
      <c r="H11" s="9" t="s">
        <v>9</v>
      </c>
    </row>
    <row r="12" ht="36" customHeight="1" spans="1:8">
      <c r="A12" s="11">
        <v>1</v>
      </c>
      <c r="B12" s="12" t="s">
        <v>20</v>
      </c>
      <c r="C12" s="13" t="s">
        <v>21</v>
      </c>
      <c r="D12" s="11" t="s">
        <v>22</v>
      </c>
      <c r="E12" s="11">
        <v>906</v>
      </c>
      <c r="F12" s="11" t="s">
        <v>23</v>
      </c>
      <c r="G12" s="11">
        <v>25</v>
      </c>
      <c r="H12" s="11">
        <v>22650</v>
      </c>
    </row>
    <row r="13" ht="36" customHeight="1" spans="1:8">
      <c r="A13" s="11">
        <v>2</v>
      </c>
      <c r="B13" s="12"/>
      <c r="C13" s="13"/>
      <c r="D13" s="11" t="s">
        <v>24</v>
      </c>
      <c r="E13" s="11">
        <v>3212</v>
      </c>
      <c r="F13" s="11" t="s">
        <v>23</v>
      </c>
      <c r="G13" s="11">
        <v>35</v>
      </c>
      <c r="H13" s="11">
        <v>112420</v>
      </c>
    </row>
    <row r="14" ht="36" customHeight="1" spans="1:8">
      <c r="A14" s="21">
        <v>3</v>
      </c>
      <c r="B14" s="12"/>
      <c r="C14" s="13"/>
      <c r="D14" s="22" t="s">
        <v>25</v>
      </c>
      <c r="E14" s="11">
        <v>149.3</v>
      </c>
      <c r="F14" s="11" t="s">
        <v>23</v>
      </c>
      <c r="G14" s="19">
        <v>100</v>
      </c>
      <c r="H14" s="11">
        <v>14930</v>
      </c>
    </row>
    <row r="15" ht="14.25" spans="1:8">
      <c r="A15" s="17" t="s">
        <v>18</v>
      </c>
      <c r="B15" s="23"/>
      <c r="C15" s="23"/>
      <c r="D15" s="23"/>
      <c r="E15" s="23"/>
      <c r="F15" s="24"/>
      <c r="G15" s="11"/>
      <c r="H15" s="11">
        <f>SUM(H12:H14)</f>
        <v>150000</v>
      </c>
    </row>
    <row r="16" ht="18.75" spans="1:6">
      <c r="A16" s="20" t="s">
        <v>26</v>
      </c>
      <c r="B16" s="20"/>
      <c r="C16" s="20"/>
      <c r="D16" s="20"/>
      <c r="E16" s="20"/>
      <c r="F16" s="20"/>
    </row>
    <row r="17" ht="27" spans="1:8">
      <c r="A17" s="9" t="s">
        <v>2</v>
      </c>
      <c r="B17" s="9" t="s">
        <v>3</v>
      </c>
      <c r="C17" s="9" t="s">
        <v>4</v>
      </c>
      <c r="D17" s="9" t="s">
        <v>5</v>
      </c>
      <c r="E17" s="9" t="s">
        <v>6</v>
      </c>
      <c r="F17" s="9" t="s">
        <v>7</v>
      </c>
      <c r="G17" s="10" t="s">
        <v>8</v>
      </c>
      <c r="H17" s="9" t="s">
        <v>9</v>
      </c>
    </row>
    <row r="18" ht="29" customHeight="1" spans="1:8">
      <c r="A18" s="25">
        <v>1</v>
      </c>
      <c r="B18" s="25" t="s">
        <v>27</v>
      </c>
      <c r="C18" s="26" t="s">
        <v>28</v>
      </c>
      <c r="D18" s="25" t="s">
        <v>29</v>
      </c>
      <c r="E18" s="25">
        <v>351</v>
      </c>
      <c r="F18" s="25" t="s">
        <v>13</v>
      </c>
      <c r="G18" s="25">
        <v>60</v>
      </c>
      <c r="H18" s="25">
        <v>21060</v>
      </c>
    </row>
    <row r="19" ht="54" spans="1:8">
      <c r="A19" s="25">
        <v>2</v>
      </c>
      <c r="B19" s="25" t="s">
        <v>30</v>
      </c>
      <c r="C19" s="26" t="s">
        <v>31</v>
      </c>
      <c r="D19" s="27" t="s">
        <v>32</v>
      </c>
      <c r="E19" s="25">
        <v>12</v>
      </c>
      <c r="F19" s="25" t="s">
        <v>13</v>
      </c>
      <c r="G19" s="25">
        <v>3600</v>
      </c>
      <c r="H19" s="25">
        <v>43200</v>
      </c>
    </row>
    <row r="20" ht="31" customHeight="1" spans="1:8">
      <c r="A20" s="25">
        <v>3</v>
      </c>
      <c r="B20" s="28" t="s">
        <v>33</v>
      </c>
      <c r="C20" s="26" t="s">
        <v>34</v>
      </c>
      <c r="D20" s="27" t="s">
        <v>35</v>
      </c>
      <c r="E20" s="25">
        <v>386</v>
      </c>
      <c r="F20" s="25" t="s">
        <v>13</v>
      </c>
      <c r="G20" s="25">
        <v>90</v>
      </c>
      <c r="H20" s="25">
        <v>34740</v>
      </c>
    </row>
    <row r="21" ht="18" customHeight="1" spans="1:8">
      <c r="A21" s="25">
        <v>4</v>
      </c>
      <c r="B21" s="25" t="s">
        <v>36</v>
      </c>
      <c r="C21" s="25" t="s">
        <v>37</v>
      </c>
      <c r="D21" s="27" t="s">
        <v>38</v>
      </c>
      <c r="E21" s="25">
        <v>5</v>
      </c>
      <c r="F21" s="25" t="s">
        <v>13</v>
      </c>
      <c r="G21" s="25">
        <v>4200</v>
      </c>
      <c r="H21" s="25">
        <v>21000</v>
      </c>
    </row>
    <row r="22" spans="1:8">
      <c r="A22" s="29" t="s">
        <v>18</v>
      </c>
      <c r="B22" s="30"/>
      <c r="C22" s="30"/>
      <c r="D22" s="30"/>
      <c r="E22" s="30"/>
      <c r="F22" s="31"/>
      <c r="G22" s="25"/>
      <c r="H22" s="25">
        <f>SUM(H18:H21)</f>
        <v>120000</v>
      </c>
    </row>
    <row r="23" ht="18.75" spans="1:6">
      <c r="A23" s="20" t="s">
        <v>39</v>
      </c>
      <c r="B23" s="20"/>
      <c r="C23" s="20"/>
      <c r="D23" s="20"/>
      <c r="E23" s="20"/>
      <c r="F23" s="20"/>
    </row>
    <row r="24" ht="32" customHeight="1" spans="1:8">
      <c r="A24" s="9" t="s">
        <v>2</v>
      </c>
      <c r="B24" s="9" t="s">
        <v>3</v>
      </c>
      <c r="C24" s="9" t="s">
        <v>4</v>
      </c>
      <c r="D24" s="9" t="s">
        <v>5</v>
      </c>
      <c r="E24" s="9" t="s">
        <v>6</v>
      </c>
      <c r="F24" s="9" t="s">
        <v>7</v>
      </c>
      <c r="G24" s="10" t="s">
        <v>8</v>
      </c>
      <c r="H24" s="9" t="s">
        <v>9</v>
      </c>
    </row>
    <row r="25" ht="43" customHeight="1" spans="1:8">
      <c r="A25" s="25">
        <v>1</v>
      </c>
      <c r="B25" s="25" t="s">
        <v>40</v>
      </c>
      <c r="C25" s="25" t="s">
        <v>41</v>
      </c>
      <c r="D25" s="27" t="s">
        <v>42</v>
      </c>
      <c r="E25" s="11">
        <v>5120</v>
      </c>
      <c r="F25" s="32" t="s">
        <v>13</v>
      </c>
      <c r="G25" s="33">
        <v>28</v>
      </c>
      <c r="H25" s="32">
        <f t="shared" ref="H25:H28" si="1">G25*E25</f>
        <v>143360</v>
      </c>
    </row>
    <row r="26" ht="60" customHeight="1" spans="1:8">
      <c r="A26" s="25">
        <v>2</v>
      </c>
      <c r="B26" s="25" t="s">
        <v>43</v>
      </c>
      <c r="C26" s="25" t="s">
        <v>44</v>
      </c>
      <c r="D26" s="27" t="s">
        <v>45</v>
      </c>
      <c r="E26" s="11">
        <v>1500</v>
      </c>
      <c r="F26" s="32" t="s">
        <v>13</v>
      </c>
      <c r="G26" s="33">
        <v>58.95</v>
      </c>
      <c r="H26" s="32">
        <f t="shared" si="1"/>
        <v>88425</v>
      </c>
    </row>
    <row r="27" ht="63" customHeight="1" spans="1:8">
      <c r="A27" s="25">
        <v>3</v>
      </c>
      <c r="B27" s="25" t="s">
        <v>46</v>
      </c>
      <c r="C27" s="25" t="s">
        <v>44</v>
      </c>
      <c r="D27" s="34" t="s">
        <v>47</v>
      </c>
      <c r="E27" s="11">
        <v>1500</v>
      </c>
      <c r="F27" s="32" t="s">
        <v>13</v>
      </c>
      <c r="G27" s="33">
        <v>35.9</v>
      </c>
      <c r="H27" s="32">
        <f t="shared" si="1"/>
        <v>53850</v>
      </c>
    </row>
    <row r="28" ht="56" customHeight="1" spans="1:8">
      <c r="A28" s="25">
        <v>4</v>
      </c>
      <c r="B28" s="25" t="s">
        <v>48</v>
      </c>
      <c r="C28" s="25" t="s">
        <v>49</v>
      </c>
      <c r="D28" s="27" t="s">
        <v>50</v>
      </c>
      <c r="E28" s="11">
        <v>1500</v>
      </c>
      <c r="F28" s="32" t="s">
        <v>13</v>
      </c>
      <c r="G28" s="33">
        <v>42.91</v>
      </c>
      <c r="H28" s="32">
        <f t="shared" si="1"/>
        <v>64365</v>
      </c>
    </row>
    <row r="29" customFormat="1" ht="21" customHeight="1" spans="1:8">
      <c r="A29" s="29" t="s">
        <v>18</v>
      </c>
      <c r="B29" s="30"/>
      <c r="C29" s="30"/>
      <c r="D29" s="30"/>
      <c r="E29" s="30"/>
      <c r="F29" s="31"/>
      <c r="G29" s="25"/>
      <c r="H29" s="25">
        <f>SUM(H25:H28)</f>
        <v>350000</v>
      </c>
    </row>
    <row r="30" s="1" customFormat="1" ht="18.75" spans="1:6">
      <c r="A30" s="20" t="s">
        <v>51</v>
      </c>
      <c r="B30" s="20"/>
      <c r="C30" s="20"/>
      <c r="D30" s="20"/>
      <c r="E30" s="20"/>
      <c r="F30" s="20"/>
    </row>
    <row r="31" s="2" customFormat="1" ht="24" spans="1:8">
      <c r="A31" s="35" t="s">
        <v>2</v>
      </c>
      <c r="B31" s="35" t="s">
        <v>3</v>
      </c>
      <c r="C31" s="35" t="s">
        <v>4</v>
      </c>
      <c r="D31" s="35" t="s">
        <v>52</v>
      </c>
      <c r="E31" s="35" t="s">
        <v>6</v>
      </c>
      <c r="F31" s="35" t="s">
        <v>7</v>
      </c>
      <c r="G31" s="36" t="s">
        <v>8</v>
      </c>
      <c r="H31" s="37" t="s">
        <v>53</v>
      </c>
    </row>
    <row r="32" s="2" customFormat="1" ht="36" spans="1:8">
      <c r="A32" s="36">
        <v>1</v>
      </c>
      <c r="B32" s="38" t="s">
        <v>54</v>
      </c>
      <c r="C32" s="38" t="s">
        <v>55</v>
      </c>
      <c r="D32" s="39" t="s">
        <v>56</v>
      </c>
      <c r="E32" s="38">
        <v>60</v>
      </c>
      <c r="F32" s="38" t="s">
        <v>57</v>
      </c>
      <c r="G32" s="40">
        <v>430</v>
      </c>
      <c r="H32" s="40">
        <f>E32*G32</f>
        <v>25800</v>
      </c>
    </row>
    <row r="33" s="2" customFormat="1" ht="48" spans="1:8">
      <c r="A33" s="36">
        <v>2</v>
      </c>
      <c r="B33" s="38" t="s">
        <v>58</v>
      </c>
      <c r="C33" s="38"/>
      <c r="D33" s="39" t="s">
        <v>59</v>
      </c>
      <c r="E33" s="38">
        <v>212</v>
      </c>
      <c r="F33" s="38" t="s">
        <v>60</v>
      </c>
      <c r="G33" s="40">
        <v>350</v>
      </c>
      <c r="H33" s="40">
        <f>E33*G33</f>
        <v>74200</v>
      </c>
    </row>
    <row r="34" s="2" customFormat="1" ht="12" spans="1:8">
      <c r="A34" s="41" t="s">
        <v>18</v>
      </c>
      <c r="B34" s="42"/>
      <c r="C34" s="42"/>
      <c r="D34" s="42"/>
      <c r="E34" s="42"/>
      <c r="F34" s="43"/>
      <c r="G34" s="37"/>
      <c r="H34" s="37">
        <f>SUM(H32:H33)</f>
        <v>100000</v>
      </c>
    </row>
    <row r="35" s="1" customFormat="1" ht="18.75" spans="1:6">
      <c r="A35" s="20" t="s">
        <v>61</v>
      </c>
      <c r="B35" s="20"/>
      <c r="C35" s="20"/>
      <c r="D35" s="20"/>
      <c r="E35" s="20"/>
      <c r="F35" s="20"/>
    </row>
    <row r="36" s="3" customFormat="1" ht="24" spans="1:8">
      <c r="A36" s="44" t="s">
        <v>2</v>
      </c>
      <c r="B36" s="44" t="s">
        <v>3</v>
      </c>
      <c r="C36" s="44" t="s">
        <v>4</v>
      </c>
      <c r="D36" s="44" t="s">
        <v>52</v>
      </c>
      <c r="E36" s="44" t="s">
        <v>6</v>
      </c>
      <c r="F36" s="44" t="s">
        <v>7</v>
      </c>
      <c r="G36" s="38" t="s">
        <v>8</v>
      </c>
      <c r="H36" s="40" t="s">
        <v>53</v>
      </c>
    </row>
    <row r="37" s="3" customFormat="1" ht="36" spans="1:8">
      <c r="A37" s="38">
        <v>1</v>
      </c>
      <c r="B37" s="45" t="s">
        <v>62</v>
      </c>
      <c r="C37" s="38" t="s">
        <v>63</v>
      </c>
      <c r="D37" s="46" t="s">
        <v>64</v>
      </c>
      <c r="E37" s="47">
        <v>1</v>
      </c>
      <c r="F37" s="47" t="s">
        <v>65</v>
      </c>
      <c r="G37" s="45">
        <v>75000</v>
      </c>
      <c r="H37" s="48">
        <f t="shared" ref="H35:H40" si="2">E37*G37</f>
        <v>75000</v>
      </c>
    </row>
    <row r="38" s="3" customFormat="1" ht="36" spans="1:8">
      <c r="A38" s="38">
        <v>2</v>
      </c>
      <c r="B38" s="45" t="s">
        <v>66</v>
      </c>
      <c r="C38" s="38"/>
      <c r="D38" s="46" t="s">
        <v>67</v>
      </c>
      <c r="E38" s="47">
        <v>1</v>
      </c>
      <c r="F38" s="47" t="s">
        <v>65</v>
      </c>
      <c r="G38" s="45">
        <v>75000</v>
      </c>
      <c r="H38" s="48">
        <f t="shared" si="2"/>
        <v>75000</v>
      </c>
    </row>
    <row r="39" s="3" customFormat="1" ht="36" spans="1:8">
      <c r="A39" s="38">
        <v>3</v>
      </c>
      <c r="B39" s="45" t="s">
        <v>68</v>
      </c>
      <c r="C39" s="38"/>
      <c r="D39" s="46" t="s">
        <v>69</v>
      </c>
      <c r="E39" s="47">
        <v>1</v>
      </c>
      <c r="F39" s="47" t="s">
        <v>65</v>
      </c>
      <c r="G39" s="45">
        <v>70000</v>
      </c>
      <c r="H39" s="48">
        <f t="shared" si="2"/>
        <v>70000</v>
      </c>
    </row>
    <row r="40" s="3" customFormat="1" ht="36" spans="1:8">
      <c r="A40" s="38"/>
      <c r="B40" s="45" t="s">
        <v>70</v>
      </c>
      <c r="C40" s="38"/>
      <c r="D40" s="46" t="s">
        <v>71</v>
      </c>
      <c r="E40" s="47">
        <v>1</v>
      </c>
      <c r="F40" s="47" t="s">
        <v>65</v>
      </c>
      <c r="G40" s="45">
        <v>80000</v>
      </c>
      <c r="H40" s="48">
        <f t="shared" si="2"/>
        <v>80000</v>
      </c>
    </row>
    <row r="41" s="3" customFormat="1" ht="14.25" spans="1:8">
      <c r="A41" s="49" t="s">
        <v>18</v>
      </c>
      <c r="B41" s="50"/>
      <c r="C41" s="50"/>
      <c r="D41" s="50"/>
      <c r="E41" s="50"/>
      <c r="F41" s="51"/>
      <c r="G41" s="45"/>
      <c r="H41" s="52">
        <f>SUM(H37:H40)</f>
        <v>300000</v>
      </c>
    </row>
    <row r="42" s="1" customFormat="1" ht="18.75" spans="1:6">
      <c r="A42" s="20" t="s">
        <v>72</v>
      </c>
      <c r="B42" s="20"/>
      <c r="C42" s="20"/>
      <c r="D42" s="20"/>
      <c r="E42" s="20"/>
      <c r="F42" s="20"/>
    </row>
    <row r="43" s="3" customFormat="1" ht="24" spans="1:8">
      <c r="A43" s="44" t="s">
        <v>2</v>
      </c>
      <c r="B43" s="44" t="s">
        <v>3</v>
      </c>
      <c r="C43" s="44" t="s">
        <v>4</v>
      </c>
      <c r="D43" s="44" t="s">
        <v>52</v>
      </c>
      <c r="E43" s="44" t="s">
        <v>6</v>
      </c>
      <c r="F43" s="44" t="s">
        <v>7</v>
      </c>
      <c r="G43" s="38" t="s">
        <v>8</v>
      </c>
      <c r="H43" s="40" t="s">
        <v>53</v>
      </c>
    </row>
    <row r="44" s="3" customFormat="1" ht="90" spans="1:8">
      <c r="A44" s="38">
        <v>1</v>
      </c>
      <c r="B44" s="53" t="s">
        <v>73</v>
      </c>
      <c r="C44" s="54" t="s">
        <v>74</v>
      </c>
      <c r="D44" s="55" t="s">
        <v>75</v>
      </c>
      <c r="E44" s="38">
        <v>1</v>
      </c>
      <c r="F44" s="38" t="s">
        <v>76</v>
      </c>
      <c r="G44" s="40">
        <v>40000</v>
      </c>
      <c r="H44" s="52">
        <f t="shared" ref="H44:H48" si="3">E44*G44</f>
        <v>40000</v>
      </c>
    </row>
    <row r="45" s="3" customFormat="1" ht="112.5" spans="1:8">
      <c r="A45" s="38">
        <v>2</v>
      </c>
      <c r="B45" s="53" t="s">
        <v>77</v>
      </c>
      <c r="C45" s="54"/>
      <c r="D45" s="55" t="s">
        <v>78</v>
      </c>
      <c r="E45" s="38">
        <v>1</v>
      </c>
      <c r="F45" s="38" t="s">
        <v>76</v>
      </c>
      <c r="G45" s="40">
        <v>20000</v>
      </c>
      <c r="H45" s="52">
        <f t="shared" si="3"/>
        <v>20000</v>
      </c>
    </row>
    <row r="46" s="3" customFormat="1" ht="45" spans="1:8">
      <c r="A46" s="38">
        <v>3</v>
      </c>
      <c r="B46" s="53" t="s">
        <v>79</v>
      </c>
      <c r="C46" s="54"/>
      <c r="D46" s="55" t="s">
        <v>80</v>
      </c>
      <c r="E46" s="38">
        <v>1</v>
      </c>
      <c r="F46" s="38" t="s">
        <v>76</v>
      </c>
      <c r="G46" s="40">
        <v>38000</v>
      </c>
      <c r="H46" s="52">
        <f t="shared" si="3"/>
        <v>38000</v>
      </c>
    </row>
    <row r="47" s="3" customFormat="1" ht="153" customHeight="1" spans="1:8">
      <c r="A47" s="38">
        <v>4</v>
      </c>
      <c r="B47" s="53" t="s">
        <v>81</v>
      </c>
      <c r="C47" s="54" t="s">
        <v>82</v>
      </c>
      <c r="D47" s="55" t="s">
        <v>83</v>
      </c>
      <c r="E47" s="38">
        <v>1</v>
      </c>
      <c r="F47" s="38" t="s">
        <v>76</v>
      </c>
      <c r="G47" s="40">
        <v>30000</v>
      </c>
      <c r="H47" s="52">
        <f t="shared" si="3"/>
        <v>30000</v>
      </c>
    </row>
    <row r="48" s="3" customFormat="1" ht="33.75" spans="1:8">
      <c r="A48" s="38">
        <v>5</v>
      </c>
      <c r="B48" s="53" t="s">
        <v>84</v>
      </c>
      <c r="C48" s="54"/>
      <c r="D48" s="55" t="s">
        <v>85</v>
      </c>
      <c r="E48" s="38">
        <v>1</v>
      </c>
      <c r="F48" s="38" t="s">
        <v>76</v>
      </c>
      <c r="G48" s="40">
        <v>72000</v>
      </c>
      <c r="H48" s="52">
        <f t="shared" si="3"/>
        <v>72000</v>
      </c>
    </row>
    <row r="49" s="3" customFormat="1" ht="14.25" spans="1:8">
      <c r="A49" s="49" t="s">
        <v>18</v>
      </c>
      <c r="B49" s="50"/>
      <c r="C49" s="50"/>
      <c r="D49" s="50"/>
      <c r="E49" s="50"/>
      <c r="F49" s="51"/>
      <c r="G49" s="40"/>
      <c r="H49" s="52">
        <f>SUM(H44:H48)</f>
        <v>200000</v>
      </c>
    </row>
    <row r="50" s="1" customFormat="1" ht="18.75" spans="1:6">
      <c r="A50" s="20" t="s">
        <v>86</v>
      </c>
      <c r="B50" s="20"/>
      <c r="C50" s="20"/>
      <c r="D50" s="20"/>
      <c r="E50" s="20"/>
      <c r="F50" s="20"/>
    </row>
    <row r="51" s="2" customFormat="1" ht="24" spans="1:8">
      <c r="A51" s="44" t="s">
        <v>2</v>
      </c>
      <c r="B51" s="44" t="s">
        <v>3</v>
      </c>
      <c r="C51" s="44" t="s">
        <v>87</v>
      </c>
      <c r="D51" s="44" t="s">
        <v>52</v>
      </c>
      <c r="E51" s="44" t="s">
        <v>6</v>
      </c>
      <c r="F51" s="44" t="s">
        <v>7</v>
      </c>
      <c r="G51" s="38" t="s">
        <v>8</v>
      </c>
      <c r="H51" s="40" t="s">
        <v>53</v>
      </c>
    </row>
    <row r="52" s="2" customFormat="1" ht="67.5" spans="1:8">
      <c r="A52" s="38">
        <v>1</v>
      </c>
      <c r="B52" s="56" t="s">
        <v>88</v>
      </c>
      <c r="C52" s="56" t="s">
        <v>89</v>
      </c>
      <c r="D52" s="57" t="s">
        <v>90</v>
      </c>
      <c r="E52" s="58">
        <v>1</v>
      </c>
      <c r="F52" s="59" t="s">
        <v>13</v>
      </c>
      <c r="G52" s="59">
        <v>260000</v>
      </c>
      <c r="H52" s="40">
        <f>E52*G52</f>
        <v>260000</v>
      </c>
    </row>
    <row r="53" s="2" customFormat="1" ht="12" spans="1:8">
      <c r="A53" s="49" t="s">
        <v>18</v>
      </c>
      <c r="B53" s="50"/>
      <c r="C53" s="50"/>
      <c r="D53" s="50"/>
      <c r="E53" s="50"/>
      <c r="F53" s="51"/>
      <c r="G53" s="59"/>
      <c r="H53" s="40">
        <f>H52</f>
        <v>260000</v>
      </c>
    </row>
    <row r="54" s="1" customFormat="1" ht="18.75" spans="1:6">
      <c r="A54" s="20" t="s">
        <v>91</v>
      </c>
      <c r="B54" s="20"/>
      <c r="C54" s="20"/>
      <c r="D54" s="20"/>
      <c r="E54" s="20"/>
      <c r="F54" s="20"/>
    </row>
    <row r="55" s="2" customFormat="1" ht="24" spans="1:8">
      <c r="A55" s="44" t="s">
        <v>2</v>
      </c>
      <c r="B55" s="38" t="s">
        <v>3</v>
      </c>
      <c r="C55" s="44" t="s">
        <v>4</v>
      </c>
      <c r="D55" s="44" t="s">
        <v>52</v>
      </c>
      <c r="E55" s="44" t="s">
        <v>6</v>
      </c>
      <c r="F55" s="44" t="s">
        <v>7</v>
      </c>
      <c r="G55" s="38" t="s">
        <v>8</v>
      </c>
      <c r="H55" s="40" t="s">
        <v>53</v>
      </c>
    </row>
    <row r="56" s="4" customFormat="1" ht="33.75" spans="1:8">
      <c r="A56" s="44">
        <v>1</v>
      </c>
      <c r="B56" s="56" t="s">
        <v>92</v>
      </c>
      <c r="C56" s="56" t="s">
        <v>93</v>
      </c>
      <c r="D56" s="60" t="s">
        <v>94</v>
      </c>
      <c r="E56" s="56">
        <v>48</v>
      </c>
      <c r="F56" s="56" t="s">
        <v>65</v>
      </c>
      <c r="G56" s="61">
        <v>1500</v>
      </c>
      <c r="H56" s="61">
        <f t="shared" ref="H56:H60" si="4">G56*E56</f>
        <v>72000</v>
      </c>
    </row>
    <row r="57" s="4" customFormat="1" ht="33.75" spans="1:8">
      <c r="A57" s="44">
        <v>2</v>
      </c>
      <c r="B57" s="56" t="s">
        <v>95</v>
      </c>
      <c r="C57" s="56"/>
      <c r="D57" s="60" t="s">
        <v>96</v>
      </c>
      <c r="E57" s="56">
        <v>24</v>
      </c>
      <c r="F57" s="56" t="s">
        <v>65</v>
      </c>
      <c r="G57" s="61">
        <v>1500</v>
      </c>
      <c r="H57" s="61">
        <f t="shared" si="4"/>
        <v>36000</v>
      </c>
    </row>
    <row r="58" s="4" customFormat="1" ht="33.75" spans="1:8">
      <c r="A58" s="44">
        <v>3</v>
      </c>
      <c r="B58" s="56" t="s">
        <v>97</v>
      </c>
      <c r="C58" s="56"/>
      <c r="D58" s="60" t="s">
        <v>98</v>
      </c>
      <c r="E58" s="56">
        <v>24</v>
      </c>
      <c r="F58" s="56" t="s">
        <v>65</v>
      </c>
      <c r="G58" s="61">
        <v>4000</v>
      </c>
      <c r="H58" s="61">
        <f t="shared" si="4"/>
        <v>96000</v>
      </c>
    </row>
    <row r="59" s="4" customFormat="1" ht="33.75" spans="1:8">
      <c r="A59" s="44">
        <v>4</v>
      </c>
      <c r="B59" s="56" t="s">
        <v>99</v>
      </c>
      <c r="C59" s="56"/>
      <c r="D59" s="60" t="s">
        <v>100</v>
      </c>
      <c r="E59" s="56">
        <v>12</v>
      </c>
      <c r="F59" s="56" t="s">
        <v>65</v>
      </c>
      <c r="G59" s="61">
        <v>4000</v>
      </c>
      <c r="H59" s="61">
        <f t="shared" si="4"/>
        <v>48000</v>
      </c>
    </row>
    <row r="60" s="4" customFormat="1" ht="45" spans="1:8">
      <c r="A60" s="44">
        <v>5</v>
      </c>
      <c r="B60" s="56" t="s">
        <v>101</v>
      </c>
      <c r="C60" s="56"/>
      <c r="D60" s="60" t="s">
        <v>102</v>
      </c>
      <c r="E60" s="56">
        <v>12</v>
      </c>
      <c r="F60" s="56" t="s">
        <v>65</v>
      </c>
      <c r="G60" s="61">
        <v>4000</v>
      </c>
      <c r="H60" s="61">
        <f t="shared" si="4"/>
        <v>48000</v>
      </c>
    </row>
    <row r="61" s="4" customFormat="1" spans="1:8">
      <c r="A61" s="62" t="s">
        <v>18</v>
      </c>
      <c r="B61" s="63"/>
      <c r="C61" s="63"/>
      <c r="D61" s="63"/>
      <c r="E61" s="63"/>
      <c r="F61" s="64"/>
      <c r="G61" s="56"/>
      <c r="H61" s="56">
        <f>SUM(H56:H60)</f>
        <v>300000</v>
      </c>
    </row>
    <row r="62" s="1" customFormat="1" ht="18.75" spans="1:6">
      <c r="A62" s="20" t="s">
        <v>103</v>
      </c>
      <c r="B62" s="20"/>
      <c r="C62" s="20"/>
      <c r="D62" s="20"/>
      <c r="E62" s="20"/>
      <c r="F62" s="20"/>
    </row>
    <row r="63" s="2" customFormat="1" ht="24" spans="1:8">
      <c r="A63" s="44" t="s">
        <v>2</v>
      </c>
      <c r="B63" s="44" t="s">
        <v>3</v>
      </c>
      <c r="C63" s="44" t="s">
        <v>4</v>
      </c>
      <c r="D63" s="44" t="s">
        <v>52</v>
      </c>
      <c r="E63" s="44" t="s">
        <v>6</v>
      </c>
      <c r="F63" s="44" t="s">
        <v>7</v>
      </c>
      <c r="G63" s="38" t="s">
        <v>8</v>
      </c>
      <c r="H63" s="40" t="s">
        <v>53</v>
      </c>
    </row>
    <row r="64" s="2" customFormat="1" ht="65" customHeight="1" spans="1:8">
      <c r="A64" s="38">
        <v>1</v>
      </c>
      <c r="B64" s="38" t="s">
        <v>104</v>
      </c>
      <c r="C64" s="38" t="s">
        <v>105</v>
      </c>
      <c r="D64" s="65" t="s">
        <v>106</v>
      </c>
      <c r="E64" s="38">
        <v>1</v>
      </c>
      <c r="F64" s="38" t="s">
        <v>76</v>
      </c>
      <c r="G64" s="40">
        <v>41500</v>
      </c>
      <c r="H64" s="40">
        <f t="shared" ref="H64:H69" si="5">E64*G64</f>
        <v>41500</v>
      </c>
    </row>
    <row r="65" s="2" customFormat="1" ht="63" customHeight="1" spans="1:8">
      <c r="A65" s="38">
        <v>2</v>
      </c>
      <c r="B65" s="38" t="s">
        <v>107</v>
      </c>
      <c r="C65" s="38"/>
      <c r="D65" s="65"/>
      <c r="E65" s="38">
        <v>1</v>
      </c>
      <c r="F65" s="38" t="s">
        <v>76</v>
      </c>
      <c r="G65" s="40">
        <v>32750</v>
      </c>
      <c r="H65" s="40">
        <f t="shared" si="5"/>
        <v>32750</v>
      </c>
    </row>
    <row r="66" s="2" customFormat="1" ht="24" spans="1:8">
      <c r="A66" s="38">
        <v>3</v>
      </c>
      <c r="B66" s="38" t="s">
        <v>108</v>
      </c>
      <c r="C66" s="38"/>
      <c r="D66" s="65"/>
      <c r="E66" s="38">
        <v>1</v>
      </c>
      <c r="F66" s="38" t="s">
        <v>76</v>
      </c>
      <c r="G66" s="40">
        <v>90000</v>
      </c>
      <c r="H66" s="40">
        <f t="shared" si="5"/>
        <v>90000</v>
      </c>
    </row>
    <row r="67" s="2" customFormat="1" ht="50" customHeight="1" spans="1:8">
      <c r="A67" s="38">
        <v>4</v>
      </c>
      <c r="B67" s="38" t="s">
        <v>109</v>
      </c>
      <c r="C67" s="38"/>
      <c r="D67" s="65"/>
      <c r="E67" s="38">
        <v>1</v>
      </c>
      <c r="F67" s="38" t="s">
        <v>76</v>
      </c>
      <c r="G67" s="40">
        <v>5000</v>
      </c>
      <c r="H67" s="40">
        <f t="shared" si="5"/>
        <v>5000</v>
      </c>
    </row>
    <row r="68" s="2" customFormat="1" ht="22" customHeight="1" spans="1:8">
      <c r="A68" s="38">
        <v>5</v>
      </c>
      <c r="B68" s="38" t="s">
        <v>110</v>
      </c>
      <c r="C68" s="38"/>
      <c r="D68" s="65"/>
      <c r="E68" s="38">
        <v>1</v>
      </c>
      <c r="F68" s="38" t="s">
        <v>76</v>
      </c>
      <c r="G68" s="40">
        <v>8000</v>
      </c>
      <c r="H68" s="40">
        <f t="shared" si="5"/>
        <v>8000</v>
      </c>
    </row>
    <row r="69" s="2" customFormat="1" ht="90" customHeight="1" spans="1:8">
      <c r="A69" s="38">
        <v>6</v>
      </c>
      <c r="B69" s="38" t="s">
        <v>111</v>
      </c>
      <c r="C69" s="38"/>
      <c r="D69" s="65"/>
      <c r="E69" s="38">
        <v>1</v>
      </c>
      <c r="F69" s="38" t="s">
        <v>76</v>
      </c>
      <c r="G69" s="40">
        <v>42750</v>
      </c>
      <c r="H69" s="40">
        <f t="shared" si="5"/>
        <v>42750</v>
      </c>
    </row>
    <row r="70" spans="1:8">
      <c r="A70" s="25" t="s">
        <v>18</v>
      </c>
      <c r="B70" s="25"/>
      <c r="C70" s="25"/>
      <c r="D70" s="25"/>
      <c r="E70" s="25"/>
      <c r="F70" s="25"/>
      <c r="G70" s="66"/>
      <c r="H70" s="66">
        <f>SUM(H64:H69)</f>
        <v>220000</v>
      </c>
    </row>
  </sheetData>
  <mergeCells count="32">
    <mergeCell ref="A1:H1"/>
    <mergeCell ref="A2:H2"/>
    <mergeCell ref="A9:F9"/>
    <mergeCell ref="A10:F10"/>
    <mergeCell ref="A15:F15"/>
    <mergeCell ref="A16:F16"/>
    <mergeCell ref="A22:F22"/>
    <mergeCell ref="A23:F23"/>
    <mergeCell ref="A29:F29"/>
    <mergeCell ref="A30:F30"/>
    <mergeCell ref="A34:F34"/>
    <mergeCell ref="A35:F35"/>
    <mergeCell ref="A41:F41"/>
    <mergeCell ref="A42:F42"/>
    <mergeCell ref="A49:F49"/>
    <mergeCell ref="A50:F50"/>
    <mergeCell ref="A53:F53"/>
    <mergeCell ref="A54:F54"/>
    <mergeCell ref="A61:F61"/>
    <mergeCell ref="A62:F62"/>
    <mergeCell ref="A70:F70"/>
    <mergeCell ref="B4:B8"/>
    <mergeCell ref="B12:B14"/>
    <mergeCell ref="C12:C14"/>
    <mergeCell ref="C32:C33"/>
    <mergeCell ref="C37:C40"/>
    <mergeCell ref="C44:C46"/>
    <mergeCell ref="C47:C48"/>
    <mergeCell ref="C56:C60"/>
    <mergeCell ref="C64:C69"/>
    <mergeCell ref="D4:D8"/>
    <mergeCell ref="D64:D6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86176</dc:creator>
  <cp:lastModifiedBy>哦</cp:lastModifiedBy>
  <dcterms:created xsi:type="dcterms:W3CDTF">2025-03-17T04:23:00Z</dcterms:created>
  <dcterms:modified xsi:type="dcterms:W3CDTF">2025-06-11T07:58:30Z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952C158C40EF4361AEA2692777510CF2_13</vt:lpwstr>
  </property>
  <property fmtid="{D5CDD505-2E9C-101B-9397-08002B2CF9AE}" pid="3" name="KSOProductBuildVer">
    <vt:lpwstr>2052-12.1.0.21541</vt:lpwstr>
  </property>
</Properties>
</file>