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040" windowHeight="9180"/>
  </bookViews>
  <sheets>
    <sheet name="总体预算" sheetId="24" r:id="rId1"/>
    <sheet name="基础设施建设" sheetId="22" r:id="rId2"/>
    <sheet name="应用系统建设" sheetId="26" r:id="rId3"/>
    <sheet name="装修改造与墙体加固" sheetId="27" r:id="rId4"/>
    <sheet name="等级保护硬件设备" sheetId="2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<sst xmlns="http://schemas.openxmlformats.org/spreadsheetml/2006/main" count="411" uniqueCount="236">
  <si>
    <t>巴彦淖尔市公安局智慧档案室建设项目报价表</t>
  </si>
  <si>
    <t>序号</t>
  </si>
  <si>
    <t>建设内容</t>
  </si>
  <si>
    <t>备注</t>
  </si>
  <si>
    <t>基础设施建设</t>
  </si>
  <si>
    <t>档案库房、业务用房设备软件，包含档案十防建设，智能密集架及数据可视化。
档案整理用房、业务办公用房设备软件。</t>
  </si>
  <si>
    <t>应用系统建设</t>
  </si>
  <si>
    <t>档案管理系统，具备收集、管理、保存、利用功能。
应用系统配套的服务器、存储、数据库、中间件、OCR、OFD版式软件等国产化基础软硬件。</t>
  </si>
  <si>
    <t>装修改造与档案室楼板结构加固施工</t>
  </si>
  <si>
    <t>库房及业务用房装修，包含墙面、吊顶、门窗、照明等。
档案室下方设备间楼板结构加固施工。加固工程一层2 轴~11轴交B 轴~D轴间增加档案密集柜，按照荷载规范活荷载按12KN/m2经验算，密集柜增加区域原框梁承载力不满足，采用了包钢加固方案。D轴交4轴~8轴梁支座处板上筋不满足验算，进行了粘碳纤维加固。
碳纤维施工要求：1、首先凿除构件表面的粉刷层或垫层至混凝土基层:对混凝土缺陷部位应按要求进行相应的修复处理 清涂混凝土表面的油污、浮浆 并打至坚实基层:混凝土棱角应做成圆化处理，圆弧半径不应小于20mm(梁)、25mm(柱):清除表面粉尘并清洗于净。2、按选用产品的要求进行底涂:对不平整部位应进行打磨或修复处理、不应有棱角。
3、碳纤维下料和粘贴期间要保持碳纤维材料的干净整洁、严防皱褶、受损、拌胶的配比和操作严格按产品说明进行, 搅拌充分、均匀。4、粘贴时保证碳纤维胶密实无气泡、厚度合适且均匀:碳纤维布胶能充分浸透碳纤维。碳纤维多层粘结时要分层进行、最后一层碳纤维布表面应均匀面涂一层。保证粘贴平整，应尽量少搭接,无皱褶和扭曲。5、纤维布搭接应满足构造要求，纤维布沿纤维受力方向的搭接长度应不小于200mm，且不应在受力较大部位搭接。当多条或多层碳纤维加固时，各条或各层碳纤维布之间的搭接位置应相互错开。6、碳纤维复合材采用的纤维必须为连续纤维，承重结构加固用的碳纤维应选用聚丙烯腈基(PAN)基不大于15K的小丝束纤维。纤维的主要力学性能应符合表5-1中关于高强度工级碳纤维的规定。
化学锚栓相关要求：1.材料:化学锚栓采用高强化学锚栓，本工程选用M10高强化学锚栓，铺栓抗拉力30(KN),抗剪力18(KN)。2、化学锚栓连接前,应对混凝土截面清洗,化学锚栓种植并经检测合格后，采用专门黏贴钢板的改性环氧树脂，胶粘剂刷混凝土截面，并黏贴预埋钢板。粘结剂达到设计强度后，方可进行后一道施工流程。3、钢板与混凝土连接处采用专门黏贴钢板的改性环氧树脂胶粘剂。胶粘剂采用A级胶，胶体抗拉强度应大于25MPa，受拉弹性模量不小于3.5x10 MPa,伸长率不小于1%,抗压强度不小于65MPa,抗弯强度不小于35MPg，且不得呈脆性破坏。粘结剂满足钢材与混凝土的正拉粘结强度不小于2.5MPa。粘结剂不挥发物含量应不小于99%。</t>
  </si>
  <si>
    <t>网络安全等级硬件</t>
  </si>
  <si>
    <t>智慧档案库房建设</t>
  </si>
  <si>
    <t>产品名称</t>
  </si>
  <si>
    <t>规格参数</t>
  </si>
  <si>
    <t>单位</t>
  </si>
  <si>
    <t>数量</t>
  </si>
  <si>
    <t>1、智慧一体化档案馆管理控制室总台及设备</t>
  </si>
  <si>
    <t>智慧一体化档案馆管理控制总平台</t>
  </si>
  <si>
    <t>1.系统架构
★(1)系统架构：一体化平台基于B/S系统架构，采用微服务框架，支持在国产化环境下部署。
(2)一个前台，两个后台：通过授权权限，开放不同的平台业务模块，模块包括：档案业务、库房业务、可视化大屏。档案业务针对实体、电子档案的管理和利用。库房业务针对档案库房的环境监控的一体化管理。可视化大屏针对智慧档案库房数据展示功能。
2. 档案业务管理
(1)登录页面：输入账号密码登录进行登录，可以选择库房管理或者档案管理进行登录，不同的业务模块具备不同的功能。
(2)角色管理：支持设置默认角色的权限，如账号设置、数据管理等基本权限。用户角色可以根据实际需要而分配权限维护系统。可以对用户账户进行账户密码重置，重置后的密码默认为手机号后六位，创建用户需要关联密级。
(3)权限管理：支持通过权限分配档案、库房业务功能，可为不同用户分配不同权限，满足档案保密管理需求。可以创建两种不同角色，对角色分配功能管理权限和档案门类权限，分配门类后，该角色拥有该档案门类所有档案的查档、电子文件浏览下载和实物外借权限。
(4)基础配置：包括模块开关、访问策略、信息展示配置和日志空间设置。其中模块开关包括RFID标签开关（默认关闭，关闭后不能进行标签打印和写签），借阅审批开关（默认关闭，关闭后借阅单自动通过），接收模块开关（默认禁用，禁用后接收模块隐藏，档案保存模块中新建和批量导入按钮显示），鉴定模块开关（默认关闭，关闭后鉴定模块隐藏），四性检测开关（默认关闭，关闭后四性检测设置模块隐藏），访客模块开关（默认关闭，关闭后访客管理和访客页面隐藏）
访问策略：为了加强系统安全管理，增加了连续多次登录失败自动锁定功能。
信息展示配置：可以进行档案管理平台名称自定义设置和logo的自定义上传
日志空间设置：档案管理中的不同类型的日志可以设置存储上限和达到上限后覆盖的最早空间对的百分比。报警日志上限80万条，日志覆盖前15%；涉密日志上限80万条，日志覆盖前15%；平台操作日志100万条，日志覆盖前10%；档案维护日志180万条，日志覆盖前5%；档案利用日志200万条，日志覆盖前5%
(5)服务器监测：可展示系统和软件版本信息、授权信息、服务器的一些硬件参数、CPU和内容使用量性能监测。
(6)访客管理：访客是外部用户自己注册查询利用档案的模块，访客用户有自己的登录注册界面，注册后访客用户默认只有工作台的功能权限，拥有全部档案的查档权限，管理员可以在后台手动限制某个访客用户的密级权限。
(7)三员管理：三员管理是三个系统管理员，分别为系统管理员、安全审计员和安全保密员，三者三员管理配置在配置文件中，默认关闭，开启后默认有是三个同名用户，三者权限如下：系统管理员模块包括：用户管理 增删改查（部门管理、全宗管理、组织管理、参数配置、角色管理、审批流设置）；安全审计员权限包括日志管理（档案盒库房）、备份和恢复；安全保密员：用户权限分配、日志管理（档案和库房）
(8)权限管理：通过分配不同权限创建不同的角色账号，不同用户登录具备不同权限，支持用户的分区权限以及按照档案类型的权限管理。
(9)档案统计：支持对档案的储量档案类型和方式统计、档案保管期限、档案密级分布分别进行数据统计分析，帮助档案管理人员对档案工作进行调整、优化。
(10)档案门类：可以进行多层级的门类设置，并调整位置。
(11)元数据方案：可以对每一门类进行文件和案卷类型的元数据进行自定义设置。文件和案卷的系统保留字段是不同的，文件系统字段不能删除。
(12)文件：档号（不必填）、题名（必填）、成文日期（必填）和责任人（必填）、存储位置（必填）、门类（必填）默认启用【系统字段无法删除和编辑是否必填、是否展示】 ；载体形态（必填）、保管期限（必填）、密级（必填）、著录者（不必填）、著录日期（不必填）、项目号（必填）为默认不展示，用户可以开启展示【这些系统字段可以编辑展示、必填和名称，不能更改控件和内容，保管期限默认为10年（代号010）/30年（代号D30）/永久（代号Y）】
(13)案卷：档号（不必填）、案卷号（不必填）、题名（必填）、起始时间（必填）、终止时间（必填）、责任人（必填）、存储位置（必填）、门类（必填）默认启用；
(14)文件编号（必填）、著录者（不必填）、著录日期（不必填）、密级（必填）、保管期限（必填）【默认不启用】。起始时间和终止时间的样式为年月日，如20240412。添加元数据的弹窗内容包括：名称、数据类型、最大长度（文本和数值）、默认值（不必填）、著录控件、是否必填
(15)审批流设置：主要有借阅审批和鉴定审批，对档案按照分类、密级进行多维度自定义审批控制，最大限度实现档案安全性的利用控制。每个门类创建时系统单门类自动创建单门类的借阅审批流和鉴定审批流。
(16)档案盘点功能：支持通过手持机扫描档案条码/二维码对档案是否在库、错位、丢失、新增进行盘点。掌握档案数据的流动情况(在位、不在位、错位、丢失的流动状况)。
(17)借阅设置：可以设置开启借阅归还提醒，并设置归还提醒的时间；可以设置默认借阅天数（按照统一设置或者分门类设置，默认为7天）。
(18)备份与恢复：系统支持全数据库备份数据，并可以对备份的数据进行系统恢复，恢复到备份时候的数据结构及数据。
(19)鉴定模块：包括保存期限和密级鉴定。档案的保存期限到期和涉密档案保密年限到期后都会进入档案鉴定环节，重新进行调整档案的保存年限或者密级调整。档案鉴定后，需要经过管理员同意鉴定结果后系统才可以执行鉴定结果。包括期满鉴定和降密降低两种鉴定审核。
(20)销毁管理：档案鉴定结果为销毁的档案会流转进入销毁模块，进行人工销毁。分为待销毁和已销毁两个状态。加入销毁管理，档案状态变为待销毁，待销毁状态的档案不能被利用和检索；销毁后的档案题名被删除，电子文件被删除。
(21)全宗管理：一个系统只管理一个全宗的档案，每个全宗的档案类型、分类、元数据、查看权限等都可独立设定，全宗之间结构可以完全不同。
(22)四性检测：可以在每个档案类型下创建多个检测方案，在档案录入、档案移交和档案审核的环节可以进行档案的四性检测，能提供给管理人员档案检测结果辅助档案检查。
(23)密级到期设置：不同密级的档案经过一定时间都会进行密级鉴定，在该模块可以对不同密级进行不同的保存年限设置。
(24)档案利用：是管理员对自己所管理的档案的借阅、借阅人、借阅审批的业务操作模块。包括借阅审批、再借档案、超期档案。再借档案可以执行归还、挂失等业务操作
(25)档案保存：档案保存高中主要包括档案管理和档案维护两大模块。档案保存里面是对档案的新建、导入、导出、挂载、组卷、借阅、打印目录等功能，档案维护可以进行档案上架、档案回收、遗失档案找回、档案盘点、备份和恢复等操作。【如果档案接收模块开启后档案的新建和导入在档案保存模块会隐藏】
(26)档案接收：包括档案登记和离线接收两个模块。档案登记为手动录入，录入后可以进行归档操作。离线接收主要是批量导入档案
(27)档案检索：档案检索为全局的搜索框，默认开启全文检索。有两种搜索结果：文件档案和案卷。结果中关键字高亮。如果实体档案在库则显示借阅申请按钮，反之不展示；无论什么状态可随时加入借阅车；如果存在单子档案展示电子标签，一个电子文件则展示浏览按钮，点击直接浏览，多个电子文件展示文件按钮，点击进入文件列表，可以浏览可以借阅（有权限）。实体档案和电子档案分开借阅。
(28)高级检索：高级检索在档案保存的档案管理列表中，可以选择多个字段进行多条件检索。
(29)工作台：工作台包括首页、借阅车和个人借阅的档案状态（审批中、在借档案、超期档案、已驳回、历史借阅）。借阅车中默认筛选档案门类，可以在借阅车中选好利用方式（利用方式包括实物外借、复制外发和浏览与下载，如果实体档案方式为实物外借、复制外发，如果是电子文件则只有浏览与下载）
(30)模板管理：支持在末级档案目录下创建模板，模板字段可选自定义/标准模式，满足档案管理员对不同业务、部门、类型档案的录入需求。
(31)标准模板：管理员拥有创建、编辑档案业务中标准模板的权限，其他用户可根据实际需求在创建档案时使用，标准模板主要针对不同部门/组织中同样类型的档案信息，可使用同一模板。
(32)档案归档：支持对收集来的档案信息进行统一授权/审核，送审信息流程至管理员/各级领导后，进行处理，支持打回/批量打回，送审状态下的档案信息不能修改，状态结束或打回状态后可再次进行修改。
(33)档案整理：支持对审核通过并已入库的档案进行整理操作（查看、编辑、删除、开架），实体档案可批量写入位置标签信息。
(34)电子附件功能：避免档案老化、损坏遗失，可对档案电子文件进行精细化归档，电子附件支持PDF、PNG、word、excel等多个格式的文件读取上传，并可以在平台浏览电子附件内容。（需提供带CMA、ILAC MRA、CNAS标识的国家级检测机构出具符合要求的检测报告作为佐证材料)。
(35)附件批量上传：档案附件支持批量上传，也支持一条档案目录绑定多个附件；附件支持使用档案id自动命名、挂接；档案附件支持在线预览/下载,下载权限支持按角色分配。
(36)档案回收站：显示在档案信息/鉴定中删除的档案，可进行彻底删除以及恢复操作，防止误删文档。
(37)借阅/归还功能：可通过扫描条码或读取电子标签方式进行档案借阅/归还操作，支持借阅审批信息流程、待借管理、已借档案管理，同时档案超期未还会有提醒(管理员页面导航栏)。
(38)档案利用：档案平台对pdf、png格式的电子档案文档能够进行全文检索。
(39)历史出库单功能：可输入档案名称进行查询、导出，显示信息包括档案号、档案名称、存放位置、借阅人及借阅时间。
(40)档案盘点功能：支持通过手持机扫描档案条码/二维码对档案是否在库、错位、丢失、新增进行盘点。掌握档案数据的流动情况(入库、在库、出库、错位、丢失的流动状况)。
(41)水印加密：支持电子文件下载功能，下载页面应显示水印，可自定义水印内容。
(42)档案日志：包含借阅归还、操作日志（上传、下载、编辑、修改、删除等）、盘点日志、盘点日志、不在位日志，支持按时间段导出数据。
(43)日志管理：包括报警日志、涉密日志、操作日志、维护日志和利用日志。报警日志内容包括：通道门报警、登录锁定和超期未归还报警（可导出）；涉密日志：操作日志为平台操作记录，字段包括操作人、操作内容和操作类型；维护日志包含对档案的增删改查、导入导出等操作（字段包括：用户名、门类、档号、题名、操作类型、时间）（可导出）；利用日志包含借阅、归还、借阅申请（字段包括：用户名、档号、题名、利用目的、利用方式、时间），可导出。
(44)词库管理：支持敏感词设置，敏感词设置后检索敏感词不会检索出对应内容。
软件维保3年，7天*24小时售后服务</t>
  </si>
  <si>
    <t>套</t>
  </si>
  <si>
    <t>智慧档案室展示大屏</t>
  </si>
  <si>
    <t>1.屏幕尺寸：≥75英寸；面板类型：VA;前后壳材质：黑色塑料；外观：全面悬浮屏；整机功率：≤220W
2.分辨率：超高清4K；产品重量：≤27KG
3.支持档案库房空气质量、温湿度曲线 、库房概览、视频监控 、档案类型、报警监测等大屏展示；</t>
  </si>
  <si>
    <t>台</t>
  </si>
  <si>
    <t>展示大屏专用工作站</t>
  </si>
  <si>
    <t>1.内存：DDR4 16GB；
2.硬盘：256SSD；
3.通讯：支持5GWIFI；</t>
  </si>
  <si>
    <t>交换机</t>
  </si>
  <si>
    <t>端口规格：≥16个百兆PoE电口，≥1个千兆电口，≥1个千兆光电复用口
交换容量≥7.2 Gbps
包转发率≥5.36 Mpps
MAC地址容量8 K
缓存4 Mbits
供电方式AC220V
整机最大供电功率130W 
PoE端口：端口≥1~16
PoE标准支持IEEE802.3af、IEEE802.3at</t>
  </si>
  <si>
    <t>1.接口数量：24 个千兆 PoE 电口，2 个千兆光口；
2.接口类型：RJ45电口，全双工，MDI/MDI-X自适应；
3.标准：IEEE802.3，lEEE802.3u, IEEE802.3x；
4.处理类型：存储转发；
5.MAC地址表：8K；
6.交换容量：52Gbps；
7.包转发率：38.688Mpps；
8.内部缓存：4.1Mbits；
9.供电标准：IEEE802.3af、IEEE802.3at；
10.供电线芯：网线的1/2/3/6供电；
11.POE端口：1~24；
12.端口供电功率：30W；</t>
  </si>
  <si>
    <t>机柜</t>
  </si>
  <si>
    <t>1.采用优质冷轧钢板；
2.4U标准壁挂机柜；
3.应用于档案室或保密室；</t>
  </si>
  <si>
    <t>短信报警模块</t>
  </si>
  <si>
    <t>1.短信、电话自动发送模块、温湿度超标报警、漏水报警、红外报警、烟雾报警等；</t>
  </si>
  <si>
    <t>小计</t>
  </si>
  <si>
    <t>2、档案存储设备部分</t>
  </si>
  <si>
    <t>功能描述</t>
  </si>
  <si>
    <t>智能密集架</t>
  </si>
  <si>
    <t>1.1智能密集架架体：
★1.1.1执行标准；
（1）中华人民共和国GB/T13667.3-2013国家标准。（2）DA/T7-92国家档案局密集架行业要求。（3）符合国家QB/T4371-2012 国家家具抗菌性能标准；（4）符合国家GB/T1741-2020漆膜耐霉菌性测定标准；（5）符合国家GB/T708-2019 《冷轧钢板和钢带的尺寸、外型、重量及允许偏差》；（6） 符合国家GB/T709-2019 《热轧钢板和钢带的尺寸、外型、重量及允许偏差》； （7）产品表面处理及质量符合GB/T6807-2001钢铁工件涂前磷化处理技术条件。
1.1.2结构：档案密集架整体结构由底盘、架体、传动机构、防护装置四大部分组成，采用双柱构。
1.1.3制动装置：（1）每列均装有刹车制动装置，使之做到每一列均可锁定，查阅资料和存放文件时能确保人身安全，存取更安全。（2）每一组合团体均装有总锁装置，使之做到每个组合团体都可锁定，门面装有扣拉式方形锁。
1.1.4密封装置：（1）每列的接触面均有缓冲及密封装置，由磁性极强的电冰箱吸条橡胶密封条组成。顶部有防尘板，每列架体上方安装防尘压条，要求防尘、防光、防有害气体，底部有防鼠板，合拢后无缝隙，因而具有良好的防尘、防鼠、防火、防潮等功能。
1.2智能密集架控制部分及系统技术要求：
★1.2.1质量保证：应从技术上确保免费维护承诺及质量保证，应采用嵌入式控制方式、无刷直流电机驱动、红外传感器不使用时自动关闭等有效技术保障方案或措施。
1.2.2固定列控制器：（1）系统：采用开源的Android系统，确保安全和可升级性；（2）配置不低于4核2.0GHz CPU，搭配0.8T算力；（3）触摸屏：不小于12英寸。（4）分辨率：不小于1024*768。（5）面板设计：一体化铝合金设计，集成圆形指纹仪、双目人脸识别、矩阵麦克风、语音控制、立体声喇叭、USB3.0接口等。
1.2.3驱动电机：驱动电机应采用24V直流不超过150W无刷直流电机驱动。
1.2.4人脸识别功能：智能密集架应具备人脸识别功能，注册人脸容量应不小于150000张；人脸识别拒真率应不大于1%。（提供国家认可的检测机构出具的检测报告或相关证明文件)
1.2.5指纹识别功能：智能密集架应具备指纹识别功能，指纹识别认假率应不大于0.0001%，拒真率应不大于0.1%；指纹比对平均响应时间应不大于1s。（提供国家认可的检测机构出具的检测报告或相关证明文件)
1.2.6移动列控制器：移动列控制器采用铝合金外壳，8英寸高清彩色触摸屏，整体应美观大方。 
1.2.7列显：采用倒三角式五位数码列显，塑料外壳一体式设计，集成区号列号显示、移动状态指示、报警提醒等多种功能；嵌入式设计，安装方便，稳定牢固;设计简洁，与侧板融为一体。
1.2.8移动列运行状态显示功能：可通过移动列显示屏显示移动列的运行状态，包括移动距离和工作电流。（提供国家认可的检测机构出具的检测报告或相关证明文件)
1.2.9通风功能：密集架应具有通风功能：可通过控制器触摸显示屏进行通风操作；通风时间可进行手动设置；当环境温湿度超过阈值时，应自动通风，且所有架体等距离均匀打开；当密集架处于通风状态时进行语音控制，应给出不可操作语音提示。
1.2.10信息提示功能检验：当智能密集架的通信中断后，可通过固定列显示屏给出提示信息；可通过移动列显示屏显示红外对射模块和磁感应传感器等部件的状态，方便快速处理问题。（提供国家认可的检测机构出具的检测报告或相关证明文件)
1.2.11照明灯控制：架内LED照明灯应采用智能控制模式，架内有人照明灯点亮，架内无人照明灯自动熄灭。也可在移动列屏幕上手动打开本列照明灯。
1.2.12手势滑动：应可通过在触摸显示屏上进行手势滑动控制活动列，向左滑动时活动列向左移动向右滑动时活动列向右移动，向下滑动时活动列全部关闭进行合架，向上滑动时活动列全部开启进行通风。
1.2.13一键检测：应可通过固定列触摸显示屏对系统状态进行一键检测，检测内容包括：红外传感器、温湿度传感器、烟感、空气质量检测仪、接近开关、电机、触摸屏、列号显示、控制板等各部件状态及网络通讯状态。
1.2.14固定列控制器数据备份功能：可通过平台软件对固定列控制器内的档案信息数据进行手动备份或定时备份，也可设置定时自动备份，方便后续查阅。（提供国家认可的检测机构出具的检测报告或相关证明文件)
1.2.15档案上架：固定列主控接收到从平台发送的“上架任务”，可在“首页-任务-上架任务”模块，系统自动显示需要上架的档案列表，显示内容为：档案名称、档案在架位置、档案条码等。也可根据实际要上架的顺序，在查询框输入“档案条码与档案名称”关键字，对档案进行搜索，搜索应支持模糊查询。
1.2.16档案下架：固定列主控接收到从平台发送的“下架任务”，可在“首页-任务-下架任务”模块，系统自动显示需要下架的档案列表，显示内容为：档案名称、档案在架位置、档案条码、存入时间等。也可通过搜索框进行查询开架，查询开架在移动列与固定列上显示图示，移动列定位灯显示位置。
1.2.17人员管理：在“用户管理”页面，应实现人员信息的添加、编辑、删除，人员信息包括用户编号、密码、指纹录入、人脸录入。
1.2.18日志查询：包括操作日志、报警日志及环境日志。操作日志应详细记录用户在固定列/移动列上的操作；报警日志应详细记录在固定列与移动列上的报警信息，如运行压力报警，架体挤压，超时报警等；环境日志记录应架体的温度湿度信息。操作日志及报警日志应对用户对设备的操作画面进行图片抓拍，并保存在日志中，随时查看。
1.2.19权限设置：进入权限设置界面可选择要开启的功能。支持设置包括：是否开启验证、休眠断电、休眠合架等。
1.2.20档案查询：可通过固定列/移动列触摸屏或平台软件按名称和编号查询档案，并显示档案所在的区、列、节、层位置信息，可通过平台软件或点击触摸屏的“打开”按钮，自动开启档案所在的移动列架体，并在触摸显示屏上以3D图形和闪烁方式显示档案位置，当有人员进入架体时，照明灯点亮，同时语音提示档案的位置和编号。支持通过通配符方式进行查询。
1.2.21语音查询档案：可通过固定列系统主机进行语识别查询，说出需要查询档案的关键词或档案号，系统显示出相关结果以及该档案所在的区、列、节、层的位置信息，点击触摸屏上的“打开”按钮后，该档案所在的移动列应自动打开。
1.2.22语音提示：全程操作过程应有语音提示，语音模块应集成到固定列控制器（系统主机）上，不能散乱放置。应可设置语音音量，并可切换男女声。
1.2.23语音控制：在无环境噪声干扰的情况下，可通过固定列控制器（系统主机）输入特定语音口令，控制密集架开启/关闭/通风/合架；在无环境噪声干扰且平板电脑或手机和密集架连接后，可通过平板电脑或手机输入特定语音口令，控制移动列开启或关闭。
1.2.29电机运行超时保护功能：可通过固定列触摸屏设置电机连续运行时间上限，当电机连续运行时间超过设定的时限后,应自动停止运行。
1.2.30电机电源信号线：电机电源信号线的转移电阻应符合GA/T 1297-2021电气性能的转移阻抗参数要求,1Mhz信号情况下，转移电阻应≤10mΩ/m，不应产生互干扰，保证信号安全。（提供国家认可的检测机构出具的检测报告或相关证明文件)
1.2.31安全防范：智能密集架控制系统应符合GB/T28181-2022公共安全视频监控联网系统信息传输、交换、控制技术要求。
架体质保3年，7天*24小时售后服务</t>
  </si>
  <si>
    <t>立方米</t>
  </si>
  <si>
    <t>3、档案存放环境智能管理设备</t>
  </si>
  <si>
    <t>3.1环境监测采集系统</t>
  </si>
  <si>
    <t>智慧档案馆智能环境区域控制器</t>
  </si>
  <si>
    <t xml:space="preserve">1、支持环境监控，实时显示库房内的温度、湿度、二氧化碳、甲醛、PM2.5、TVOC数值。
2、支持记录不同类型设备的操作日志、报警日志信息，近30日数据可以以曲线图方式进行展示。
3、支持手动配置布撤防模式，撤防时红外设备不产生报警，布防时红外设备可产生报警和弹窗，报警信息和报警日志同步平台。
4、操作布防时，用户可选择一定的延时时间，到延时时间后自动布防，延时时间可选择不延时/5秒/30秒/5分钟，默认选中上次选择的时间。
5、根据设定温湿度上下限与PM2.5、CO2、TVOC、甲醛等参数阈值自动控制设备运行。
6、通过建模导入方式，可在控制器展示库房虚拟场景，应能真实还原房间内部布局和设备实景，支持旋转、移动查看等三维操作。
7、区域控制器自动识读每个RS485端口连接的环控设备，根据读取的环控数据自行构建设备连接拓扑图。能够以手动编辑方式设置开关量端口所接设备，设置后形成开关量设备连接拓扑图。
8、能够诊断RS485设备数据通讯状态，给出质量评估分值，异常状态给出原因。
9、“温湿气尘霉、水火鼠盗光”十防监测。
10、≥10路输入，≥2路输出，≥4路485。
11、外壳采用磁吸式开合，具备防拆报警。
12、屏幕：21.5寸 液晶触摸屏 分辨率1920*1080。
13、材质：钣金工艺。
14、工作温湿度范围：0~50C/20-90%RH
15、储存温湿度范围：-20~60C/5-90%RH
质保期一年，7天*24小时售后服务
</t>
  </si>
  <si>
    <t>智慧档案馆空气质量数据采集控制设备</t>
  </si>
  <si>
    <t>1、检测气体：温度、湿度、pm2.5、二氧化碳、甲醛、TVOC等
2、工作电压：DC 10V~30V(标准 24V) 或者 POE
3、工作电流：200mA
4、预热时间：3min
5、检测频率：数据 30s 上传一次 (modbus协议)
6、输出方式：以太网 RJ45(POE)
7、参考尺寸：≥150x150mm
8、产品材质：ABS 外壳
9、安装方式：吸顶式、壁挂式
10、工作温度：-10C~50C
11、工作湿度：0%RH~95%RH (无凝结)
12、储存温度：30C~60C
13、储存湿度：0~99%RH (无凝结)
14、网络协议：IP、TCP/UDP、ICMP、IPV4、DHCP、MQTT 协议
15、默认 IP：192.168.0.152
16、默认网关：192.168.0.1
17、默认掩码：255.255.255.0
18、Modbus网关：Modbus TCP 协议，支持3 个客户端连接
19、配套软件：NetModeSet
质保期一年，7天*24小时售后服务</t>
  </si>
  <si>
    <t>个</t>
  </si>
  <si>
    <t>3.2恒温恒湿控制系统</t>
  </si>
  <si>
    <t>净化加湿除湿恒湿设备</t>
  </si>
  <si>
    <t>1、除湿量：≥120L/24h（30℃，90%RH）
2、加湿量：≥9 Kg/h（30℃、10%RH）
3、最大风量：≥2000m3/h（风机采用低噪音多叶片离心风机，送风方式：正面回风，45度斜上送风方式）
4、功率（KW）：净化消毒模式：待机状态≤0.03，加湿状态：≤ 0.20 （实测），净化状态：≤ 0.15（实测），除湿状态：≤ 1.50（实测）
5、微生物净化效率≥99.95%,粉尘净化效率≥99.9%
6、净化配置（≥五级净化）：采用≥7层净化配置，初效过滤器 + 三合一HEPA过滤器+双波段纳米光氢离子净化装置+湿式除尘过滤器+初效过滤网
7、触控屏：7寸全彩触摸显示屏
8、工作模式：自动模式/手动模式/节能模式/远程控制
9、通信方式：提供805金手指总线卡槽，同时支持430无线、RTU、TCP通信协议，支持与库房十防监控软件平台对接，可实现多台设备集中管控
10、除湿排水：直排/水箱
11、内置水箱：容量40L；水位检测采用浮球磁簧开关水位探头，支持水箱7格水位显示；高、低限水位报警，支持定时自动杀菌功能
12、电气防护：具备过载保护、漏电保护、防雷保护功能
13、联动功能：自动给排水、定时给排水、切断水源、漏水检测，自动保护，数据上传功能
14、漏水防护：漏水保护、缺水保护、溢水保护
质保期一年，7天*24小时售后服务</t>
  </si>
  <si>
    <t>净化加湿除湿恒湿一体机专用水车</t>
  </si>
  <si>
    <t>恒湿净化一体机外置扩容水箱。一体机水箱内水位降至下限时，自动向一体机内部水箱加水，至一体机水位上限自动停止。为外部储水设备。
1、100L 超大容量；
2、增加移动扩容水箱，可避免干燥季节向设备内频繁加水；                        
3、手动运行 / 自动运行两种模式；
4、自动运行模式下，可根据恒湿一体机水位及运行方式自动加水；                    
5、AC220V 外部供电电源，也可直接采用恒湿一体机供电；        
6 、水箱自动杀菌功能，杀灭水中微生物，防止水体变质、异味；                          
质保期一年，7天*24小时售后服务</t>
  </si>
  <si>
    <t>智慧档案馆空调数据采集控制设备</t>
  </si>
  <si>
    <t>1、输入电源：7.5V～15VDC，额定：12VDC
2、功耗：平均电流小于20mA
3、温度范围 ：-10℃～50℃
4、湿度范围：10%～90%RH
5、遥控发射通道：1处
6、存储命令数：64/32
7、载波频率：30KHz～50KHz可设定，出厂默认38KHz
8、遥控距离：5～10米
9、空调运行电流 ：0～20A
10、空调运行状态：实时检测空调工作状态
11、测量范围 ：-20℃～70℃
12、测量精度误差：&lt;±0.5℃，在25℃时测试
13、接口方式 RS485
14、通信协议 标准MODBUS RTU协议
15、通信速率： 9600、4800、2400bps可选择，默认9600bps；
16、地址设置：0～255，默认1；
17、EFT：差模±2KV
18、ESD：接触放电±6KV ，空气放电±8KV
质保期一年，7天*24小时售后服务</t>
  </si>
  <si>
    <t>3.3漏水监测系统</t>
  </si>
  <si>
    <t>智慧档案馆漏水感应线</t>
  </si>
  <si>
    <t>1.线缆直径： 5mm
2.检测导线内阻：5欧姆/100m
3.最大暴露温度：85℃
4.报警泄漏量：线缆接触液体最小2cm；
质保期一年，7天*24小时售后服务</t>
  </si>
  <si>
    <t>米</t>
  </si>
  <si>
    <t>漏水防护装置</t>
  </si>
  <si>
    <t>1、阻燃型 PVC 材料，纳米背胶粘贴牢靠，经久耐用;
2、漏水时可防止溢出到别的区域，确保漏水检测线能准确检测到漏水信息;
3、弧面凹槽设计，将漏水检测线隐藏于防水堰内，防止损坏:
质保期一年，7天*24小时售后服务</t>
  </si>
  <si>
    <t>智慧档案馆漏水智能感知终端</t>
  </si>
  <si>
    <t>1、超声波发生器：4 路
2、输出频率：15-60KHz
3、覆盖范围：50 ～ 100 ㎡
4、额定功率：20W 
6、供电范围：220V/50HZ
7、显示屏：5.1 寸全彩工业电容触摸屏
8、通信接口：LORA、TCP、RS485
9、通信协议：Modbus
10、功能拓展：支持 2 路漏水绳接入
11、工作模式：自动模式、定时模式
12、工作温度：-20 ～ 80℃
13、工作湿度：0% ～ 99%RH
14、安装方式：壁挂式
质保期一年，7天*24小时售后服务</t>
  </si>
  <si>
    <t>3.4空气净化控制系统</t>
  </si>
  <si>
    <t>智慧档案馆新风净化设备</t>
  </si>
  <si>
    <t>1、电压220V，电机功率20W
2、新风量≥200m3/h
3、电机：直流变频马达
4、净化效率99%
5、噪音20-28dB
6、重量20Kg
7、过滤级别初级+高效
8、显示方式：4.3寸LCD大屏彩显
9、墙体开孔尺寸（只开1个孔）直径100mm
质保期一年，7天*24小时售后服务</t>
  </si>
  <si>
    <t>智慧档案馆除霉净化设备</t>
  </si>
  <si>
    <t>一、基本参数
1. 供电：220V 50HZ；
2. 屏幕尺寸：采用不小于7寸彩色触摸屏；
3. 处理器：800MHz；
4. 采用双EC后倾离心风机，内循环风量（m³/h）：860，新风量（m³/h）：860；
5. 净化方式：低阻高效初级过滤器+紫外线消杀+ 光氢离子发生器；
6. 电源：AC 220V/50Hz，输入功率（W）：100W；
7. 噪音：≤63db；
8. 工作模式：支持自动、手动多种工作模式，高、中、低风速调节功能；
9. 安装方式：壁挂式安装，箱体采用符合防火要求的钣金外壳，表面喷塑，防腐、防锈；
10. 检修方式：采用上开门检修方式；
11. 通信方式：RS485，支持Modbus RTU通信协议，支持与监控软件平台对接，可实现多台设备集中管控；
质保期一年，7天*24小时售后服务</t>
  </si>
  <si>
    <t>4、档案库房安全检测系统</t>
  </si>
  <si>
    <t>人脸识别一体机</t>
  </si>
  <si>
    <t>1.嵌入式Linux操作系统
2.采用7英寸触摸显示屏，屏幕比例16:9；分辨率1024*600
3.具备5000张人脸容量
4.配置200万双目摄像头，自动对焦
5.照片视频防假
6.1：N人脸对比时间&lt;=0.2s/人，人脸识别正确率&gt;=99%
质保期一年，7天*24小时售后服务</t>
  </si>
  <si>
    <t>门禁配套辅材</t>
  </si>
  <si>
    <t>人脸识别一体机配套辅材</t>
  </si>
  <si>
    <t>门禁接入模块</t>
  </si>
  <si>
    <t>实现人脸识别门禁的接入，可以直接从平台维护门禁信息、人员信息，采集人员出入记录及设备告警信息。</t>
  </si>
  <si>
    <t>项</t>
  </si>
  <si>
    <t>5、智慧档案馆红外防盗报警系统</t>
  </si>
  <si>
    <t>智慧档案馆红外报警智能感知终端</t>
  </si>
  <si>
    <t>1、工作电压:DC9~24V
2、静态电流:≤50mA
3、报警电流:≤150mA
4、微波探测距离:0~12M 可调
5、红外探测距离:设置高灵敏度模式,最大探测距离12M
6、设置为低灵敏度模式，最大探测距离8M
7、探测角度:110度
8、探测方式:多普勒效应+红外+智能分析
9、红外传感器:单元低噪声热释电红外传感器
10、微波天线种类:平面式天线附高频GaAS,FET振荡器
11、微波频率:10.525GHZ 
12、安装方式:壁挂
13、工作温度:-10°C~+50°C
14、LED指示:绿灯红外被触发;黄灯微波被触发;红灯报警
15、继电器输出:常闭常开可选,接点容DC28V,100mA
16、防拆开关:常闭无电压输出,接点容里DC28V,100mA
质保期一年，7天*24小时售后服务</t>
  </si>
  <si>
    <t>智慧档案馆红外报警模块</t>
  </si>
  <si>
    <t>可任意进行撤防和布防，布防时，当有非法闯入时，监控主系统立刻报警，实现短信、声光、邮件同时报警，通知值班人员或相应的主管人员。</t>
  </si>
  <si>
    <t>6、视频监控系统</t>
  </si>
  <si>
    <t>网络摄像机</t>
  </si>
  <si>
    <t>1.摄像头像素：400W；
2.最高分辨率可达2560 × 1440 @25 fps，在该分辨率下可输出实时图像；
3.视频压缩标准 主码流：H.265/H.264
4.支持背光补偿，强光抑制，3D数字降噪，数字宽动态；
5.支持人形检测；
6.支持开放型网络视频接口，ISAPI，SDK，GB28181协议；
7.智能补光，支持白光/红外双补光，红外最远可达30 m，白光最远可达20 m；
8.1个内置麦克风；
9.网络：1个RJ45 10 M/100 M自适应以太网口；
质保期一年，7天*24小时售后服务</t>
  </si>
  <si>
    <t>硬盘录像机</t>
  </si>
  <si>
    <t>1.压缩标准：H.265压缩；            
2.视频解码格式：H.265，Smart265，H.264，Smart264；                
3.预览分屏：1/4/6/8/9/16画面；   
4.录像方式：手动录像，定时录像，时间录像，移动侦测录像，报警录像，动测或报警录像，动测且报警录像；
5.视频输入：16路；
6.视频输出：1个HDMI接口，1个VGA接口；
7.音频输出：1路，RCA接口（线性电平，阻抗：1KΩ）；
8.其它接口：4个SATA接口，2个RJ45接口，1个RS-485接口，1个RS-232接口，2个USB2.0，1个USB3.0，16个报警输入，4个报警输出；          
9.本地存储：8TB；
10.网络输入带宽：160Mbps；
11.网络输出带宽：160Mbps；
12.视频解码能力：8*1080P；
13.视频同步回放：16；
14.音频解码格式：G.711ulaw，G.711alaw，G.7222，G.726，AAC；
15.POE标准：IEEE 802.af/at；
16.POE输出功率：≤200W；
17.电源电压：AC 220V；
18.电源功率：80W；
质保期一年，7天*24小时售后服务</t>
  </si>
  <si>
    <t>监控硬盘</t>
  </si>
  <si>
    <t>1.容量：≥8TB；
2.缓存：≥256MB；
3.转速：≥5400转；
4.接口：SATA接口；
质保期一年，7天*24小时售后服务</t>
  </si>
  <si>
    <t>块</t>
  </si>
  <si>
    <t>视频接入模块</t>
  </si>
  <si>
    <t>实现摄像机接入平台（非跨软件操作），直接从平台调取摄像机实时视频（包含10路接入授权）</t>
  </si>
  <si>
    <t>7、消防灭火系统</t>
  </si>
  <si>
    <t>柜式七氟丙烷气体灭火装置</t>
  </si>
  <si>
    <t>1.工作温度范围:0℃～+50℃； 
2.工作压力:2.5MPa（20℃）； 
3.最大工作压力:4.2MPa；
4.泄压装置动作压力:5.63MPa； 
5.驱动方式：电动、机械手动驱动DC24V，气动、机械手动驱动≤150N；   
6.驱动延时0～30s；    
7.灭火装置喷射时间≤10s；
质保1年，7*24售后专人服务</t>
  </si>
  <si>
    <t>七氟丙烷</t>
  </si>
  <si>
    <t>1.化学分子式  CF3CHFCF3；
2.分子量  170；
3.标准大气压下的沸点 ℃ -16.4；
4.凝固点 ℃ -131；
5.临界温度 ℃ 101.7；
6.临界压力 Kpa 2912；
7.临界体积 CC/mole 274；
8.临界密度 Kg/m³ 621；
质保1年，7*24售后专人服务</t>
  </si>
  <si>
    <t>KG</t>
  </si>
  <si>
    <t>泄压口</t>
  </si>
  <si>
    <t>动作压力：1100Pa（出厂设定值）动作精度：_+50Pa：装置材质：冷轧钢板，表面静电喷塑。质保1年，7*24售后专人服务</t>
  </si>
  <si>
    <t>气体灭火主机</t>
  </si>
  <si>
    <t>1.壁挂式；2个气体分区，每区最大可配接120 个总线设备；
2.阀门驱动输出：DC24V/1.8A（脉冲）；
3.辅助电源输出DC24V/200mA；
4.含备电锂电池12.8V/4Ah；含打印机；
质保1年，7*24售后专人服务</t>
  </si>
  <si>
    <t>感烟探测器</t>
  </si>
  <si>
    <t>1、工作电压:DC24V (DC15V~DC28V)
2、外形尺寸:≥Φ100.0mm、H50.0mm;
3、外壳材质为塑料;
4、编码方式:电子编码;
5、由探头和底座组成;
6、具有一个火灾报警确认灯，正常监视状态时红色闪亮，报警状态时红色常亮。
质保1年，7*24售后专人服务</t>
  </si>
  <si>
    <t>感温探测器</t>
  </si>
  <si>
    <t>1、工作电压:DC24V
2、外形尺寸:≥Φ100mm、H47mm;
3、外壳材质为塑料;
4、编码方式:电子编码
5、由探头和底座组成;
6、感温元件与安装表面的距离为39mm;
7、具有一个火灾报警确认灯，正常监视状态时红色闪亮，报警状态时红色常亮。
质保1年，7*24售后专人服务</t>
  </si>
  <si>
    <t>火灾声光报警器</t>
  </si>
  <si>
    <t>启动后警报器发出强烈的声和光报警信号，以达到提醒现场人员注意的目的
1. 工作电压：
信号总线电压：脉动 24V 允许范围：16V～27V
电源总线电压：DC24V 允许范围：DC16V～DC27V
2. 工作电流：
总线监视电流≤0.5mA；总线启动电流≤2.0mA
电源监视电流≤2.0mA；电源动作电流≤60mA
3. 报警参数：
声压级：85dB～115dB（正前方 3m 水平处（A 计权））
变调周期：4s±20%
闪光频率：1.0Hz～1.5Hz
质保1年，7*24售后专人服务</t>
  </si>
  <si>
    <t>紧急启停按钮</t>
  </si>
  <si>
    <t>1.工作电压：总线DC15V～DC28V
2.工作电流：监视电流：≤1.5mA，动作电流：≤2mA
3.启动零件型式：重复使用型
4.使用环境：室内，温度-10℃～50℃，相对湿度≤95%RH，不凝露。
质保1年，7*24售后专人服务</t>
  </si>
  <si>
    <t>放气指示灯</t>
  </si>
  <si>
    <t>1.工作电压：
     总线电压：DC24V     允许范围：18V ～28V （脉冲）
     联动电压：DC24V     允许范围：DC20V～DC28V
2.工作电流：
     总线监视电流≤0.6mA        总线启动电流≤5mA
     电源监视电流≤2mA         电源启动电流≤65mA
质保1年，7*24售后专人服务</t>
  </si>
  <si>
    <t>输入输出模块</t>
  </si>
  <si>
    <t>1.四线制，电子编码，插拔式安装，单输入、输出接口。输出接点容量：DC30V/2.0A。质保1年，7*24售后专人服务</t>
  </si>
  <si>
    <t>智能电源箱</t>
  </si>
  <si>
    <t>1.输入电压：AC187V~242V   
2.输出容量24V×10A
3.对现场设备的工作与启动起到延续作用
质保1年，7*24售后专人服务</t>
  </si>
  <si>
    <t>消防继电器</t>
  </si>
  <si>
    <t>1.电源方式：DC24V；  
2.触头脚数：8脚； 
质保1年，7*24售后专人服务</t>
  </si>
  <si>
    <t>8、档案净化设备</t>
  </si>
  <si>
    <t>档案净化柜</t>
  </si>
  <si>
    <t>1.容积：400L
2.托盘层数：4层
3.功率：70W
4.臭氧发生量：1000 mg/h
5.控制方式：微电脑自动控制
6.柜体表面采用防静电喷塑处理，安全，美观。                                                                                                           
7.臭氧组件采用集成模块臭氧发生，使用寿命超过8000小时。</t>
  </si>
  <si>
    <t>档案除尘净化整理台</t>
  </si>
  <si>
    <t>电源电压：～220V/50Hz；
输入功率：＜180W；       
噪音：＜50dB
PM2.5一次通过净化效率：99%；
除菌率：99%                    
臭氧释放量：＜0.1mg/m³；
工作台外形尺寸(mm)：1200*500*800
档案微生物净化柜尺寸(mm)：1200*340*1600
重量：＜180kg
洁净空气量（ m³/h）：350
功率（W）：300</t>
  </si>
  <si>
    <t>9、安装施工</t>
  </si>
  <si>
    <t>安装施工</t>
  </si>
  <si>
    <t>设备布线、架体设备安装及调试、设备辅材、运输费用。</t>
  </si>
  <si>
    <t>合计</t>
  </si>
  <si>
    <t>1、软件系统</t>
  </si>
  <si>
    <t>数字档案管理系统
（国产化）</t>
  </si>
  <si>
    <t>一、管理中心 
1、业务配置
全宗管理
对库藏档案的全宗进行维护，包括全宗号、全宗名称、启用及撤并信息、材料文件等。各全宗的档案管理业务可独立设置，包括归档部门配置、档案门类划分、业务流程、数据结构、权限划分等，可不相同。
门类配置
具备管理多种门类电子档案和辅助管理实体档案资料的功能。支持档案管理员对全宗内的各个档案门类单独进行定义与维护，允许基于系统内置之常见门类模板（文书、会计、科技、照片、声像、实物、工程、全宗卷等）进行复制和修改。
▲库房配置
库房是档案实体的存放场所，支持在系统内配置虚拟库房。（提供系统功能截图证明）
报表管理
系统预置各类档案工作报表（封面、目录、备考表、脊背等档案报表，以及移交清单、借阅单、鉴定清单等业务表单）。
2、档案接收
接收处理
▲具备电子档案接收功能,支持在线和离线的批量接收与处理,并保存过程信息。
接收检查
具备对拟接收电子档案的数量、质量和规范性等进行检查的功能，对不合格的进行标注。支持对拟接收的电子档案的真实性、完整性、可用性和安全性进行质量检查，对不符合要求的电子档案进行标注和退回处理，确保质量检查的内容符合 DA/T70—2018的规定；（提供系统功能截图证明）
登记入库
具备对检查合格的电子档案进行登记（入库）的功能，赋予电子档案唯一标识。
3、档案管理
采集整理
支持对电子档案或传统载体档案数字副本进行手工批量登记和逐件登记。
宗内移交/接收
支持档案在本单位内进行跨部门移交流转。
数据检查
▲支持对库内档案进行规范性检查，并可对存在问题的档案进行修复解决。持查看存在问题的档案数据，并可批量或逐条进行修复。（提供系统功能截图证明）
4、档案保存
实体档案管理
对实体档案的库存位置（密集架的排、列、层等）、库存数量、缺损情况、出入库情况、实体消杀情况等进行管理和维护（上下架、移库等）。
库房管理
支持对档案室库房及阅览室等进行门禁访问信息登记及库房的资产装具登记管理。
备份恢复/离线存储
▲支持对电子档案进行备份与恢复的功能，并支持离线存储、异地备份。（提供系统功能截图证明）
移交进馆
▲支持生成符合《基于XML的电子文件封装规范》及《电子档案移交与接收办法》的归档信息包（AIP），提供下载并登记移交去向等信息。（提供系统功能截图证明）
档案鉴定与处置
具备不同鉴定类型的自动计划创建的规则设置功能。
数据流转
提供数据流转功能，用以实现接收库、整理库、保管库、利用库之间的档案流转业务。具体由管理人员发起，送目标库管理人员检查确认后，并经相关领导审批通过，方可完成数据的流转业务。
5、利用管理
利用管理
支持对实体档案借阅内容进行管理，包括档案借阅信息登记，借阅领取登记、档案归还登记等。
协查管理/推送管理
支持利用者通过网络向档案管理员发出档案利用协查请求信息。档案管理员寻找需要的档案信息，推送给利用者。
档案编研
支持建立档案编研专题数据库，并提供利用。
评价管理
提供利用评价反馈信息的查看功能，包括利用日期、利用单号、查档人、所属单位、评价得分、建议与意见等。
6、统计管理
库藏档案统计
支持对档案系统内，各全宗信息的档案资源进行汇总统计及展示，可按照档案的全宗、类型和年度等进行统计。
利用情况统计
提供对各利用平台反馈的利用情况进行汇总统计。
业务过程统计
具备按照档案全生命周期的工作过程的统计，包括接收、整理、保存、鉴定处置及利用等环节进行档案业务办理按年度、门类、部门、整理人、保管期限等进行统计。
系统监控
▲提供可视化数字档案驾驶舱，全面展示各类资源、档案管理活动、档案服务利用情况等综合态势展示，支持以大屏形式进行展示。
7、系统管理
单位管理
支持任意级单位，各单位可独立管理组织及人员。
组织管理
支持任意级组织设置；支持与其他系统组织信息同步接口的集成。
人员管理
具备对系统的各类用户进行管理。支持与其他系统人员信息同步接口的集成。
流程管理
支持对借阅审批、移交审批、鉴定结果审批等档案业务审批流程的灵活定义和配置。
信息发布
支持发布档案管理相关信息，如公告通知、管理制度、档案天地等。
帮助管理
系统支持各模块及主要功能的功能说明和在线帮助信息。
代码定义
依据业务需要，对系统内置的业务代码进行个性化设置及维护。（提供系统功能截图证明）
词库管理
支持设置同义词、敏感词。
8、安全管理
角色管理
支持通过设立角色，可将相关的功能权限进行归类，便于赋权管理。
授权管理
▲支持可根据工作需要，给予用户相应的岗位、角色及数据权限。支持一人多岗、一岗多角色。（提供系统功能截图证明）
登录安全
▲支持配置密码策略、登录失败自动锁定、登录时段限制等各类策略，增强系统运行的安全性。支持定义密码输错的锁定机制，锁定用户或IP，可自动、手动解除锁定。
防扩散
支持在浏览、下载、打印电子原文时，添加水印信息。
日志管理及审计跟踪
支持日志及其分类管理功能，记录用户访问、存取和使用电子档案的行为和信息。
二、利用中心
1、检索
快速检索/高级检索/卡片检索
支持通过关键字进行快速便捷的检索，也支持多条件组合的精确检索。支持检索结果内的递进检索，并可按年份、单位、归档机构、档案类型等条件进行二次过滤。（提供系统功能截图证明）
目录浏览
支持按照门类的层级结构浏览档案的目录。
专题浏览
支持按照专题库的栏目浏览专题及相关档案的目录。
词库应用
支持对系统中已配置的同义词及敏感词等进行应用。
2、利用
收藏夹
支持按单位聚合，递进检索，并可按年份、单位、归档机构、档案类型等条件进行二次过滤。
借阅车
支持借阅车内的档案，按单位聚合，系统自动根据档案的归档情况（实体、电子），控制可申请的借阅方式。
发起申请
支持在线发起电子借阅申请、实物借出申请、现场借阅申请、复制外发申请。
历史申请
支持申请人可查看历史的各类利用申请单。
利用评价
支持对档案利用的效果及服务情况进行评价。
档案摘录
▲支持对档案进行摘录授权，并可对文本类档案电子原文进行内容摘录，并支持对已摘录内容进行复制及原文查看。（提供系统功能截图证明）
3、其他
消息
支持系统发送的通知类消息，部分消息还支持点击后自动跳转查看相关业务详情。
待办
支持查看代办事项及代办事项的处理。
公告
查看本单位、外单位的各类公告信息，附件支持在线浏览及下载。
三、其他功能
1、四性检测
▲由于不同档案类型、不同场景下的检测要求不尽相同，系统允许设置多种检测方案。（提供系统功能截图证明）
2、三员管理
具备系统管理员、系统安全保密员和系统安全审计员的三员分立的安全控制功能，并支持三员日志单独记录。（提供系统功能截图证明）
3、多语言
可支持界面语言切换。（提供系统功能截图证明）
4、目录配置
支持档案库目录的灵活配置功能。支持添加目录节点、数据节点、分组节点。（提供系统功能截图证明）
系统维保3年，7*24售后维保</t>
  </si>
  <si>
    <t>2、基础软硬件</t>
  </si>
  <si>
    <t>国产应用服务器</t>
  </si>
  <si>
    <t>1、≥2U机架式
2、CPU：≥2颗   ≥2.5GHz ，≥16核
3、内存：≥128GB 3200MHz DDR4，最大支持32根DDR4内存插槽，速率最高支持3200MT/s，支持RDIMM或LRDIMM，最大容量4.0TB
4、硬盘：≥1块 480GB 6G SATA SSD硬盘；≥5块 4TB 6G SATA 7.2K 3.5in EV 512e HDD 硬盘，最大支持25块2.5寸硬盘；
5、RAID：2GB缓存，支持RAID0/1/5/10；
电源：2个≥800w白金版热插拔冗余电源，支持96%能效比的钛金级电源选件</t>
  </si>
  <si>
    <t>国产服务器端操作系统</t>
  </si>
  <si>
    <t>1、CPU支持
主流国产操作系统产品市场占有率高，具备自主知识产权，系统基于成熟稳定的4.19内核设计开发，支持龙芯、兆芯、飞腾、鲲鹏、海光、申威等主流国产芯片
2、安全测评
服务器操作系统在安全可靠测评结果中，同时符合《安全可靠测评结果公告（2024年第1号）》和《安全可靠测评结果公告（2023年第1号）》（提供安全可靠测评结果公告截图）
3、系统安全级别
  内置了独创的私有数据隔离保护技术，通过该技术包括管理员在内的任何其他用户都不能进行非授权访问。
  支持系统图形登录功能策略、三权分立功能策略、审计服务策略、执行控制功能策略、白名单功能策略、kvm/lxc 等系统功能策略、系统使用修订桌面常用工具策略、系统启动时自动标记脚本功能。根据不同应用场景，定制了 ukmls、ukmcs 和 target 三套SE基础策略。
  支持内核和核外统一访问控制安全框架KYSEC，系统内置私有数据隔离保护技术，包括管理员在内的任何其他用户都不能进行非授权访问
  提供官网补丁更新及漏洞修复信息纰漏，包括但不限于安全漏洞补丁公告、CEV查询及修复方法、系统更新查询及操作方法，补丁包下载等。（提供证明材料）
4、数据库兼容性
  兼容人大金仓KingbaseES、达梦、神舟通用、南大通用等数据库。鲲鹏平台兼容华为高斯数据库，并可提供双方互认证书。
5、授权
   授权服务 要求原厂服务，正版授权书至最终用户
软件维保3年，7*24售后响应</t>
  </si>
  <si>
    <t>国产数据库服务器</t>
  </si>
  <si>
    <t>1、≥2U机架式
2、CPU：≥2颗   ≥2.5GHz ，≥16核
3、内存：≥64GB 3200MHz DDR4，最大支持32根DDR4内存插槽，速率最高支持3200MT/s，支持RDIMM或LRDIMM，最大容量4.0TB
4、硬盘：≥1块 480GB 6G SATA SSD硬盘；≥3块 4TB 6G SATA 7.2K 3.5in EV 512e HDD 硬盘，最大支持25块2.5寸硬盘；
5、RAID：2GB缓存，支持RAID0/1/5/10；
电源：2个≥800w白金版热插拔冗余电源，支持96%能效比的钛金级电源选件</t>
  </si>
  <si>
    <t>OFD版式阅读软件</t>
  </si>
  <si>
    <t>1、文档阅读：支持阅读OFD/PDF/图片文件；支持通过大纲、缩略图、 语义树、书签、注释、图 层、签章、多文档、附件 展示文件。支持打开文件后选择实际 大小、适合宽度、适合高 度、适合页面、放大、缩 小、左旋转、右旋转、连 续显示、单页显示、双页 显示选择。支持正常检索文件中的内 容。支持正常打开加密 PDF 、OFD 文件。
2、文档操作：支持所有格式的附件和 PDF/OFD 格式文档下  载。支持打开文件后使用高亮、下划线、删除线、文 本框、掩膜、铅笔、矩形、线段、注释，验证设 置颜色，以及使用橡皮擦除注释。支持基于语义树模式下的属性脱敏。
3、签章验章：支持对文件加盖自由章、 骑缝章、关键字章、多页 盖章、连续盖章，撤章， 验章。支持将第三方签章组件集成。
4、分片加载：提供插件模式下的 OFD 远端文档分片加载机制，按  需拆解、推送文件数据，支撑超大文件快速阅读， 文档首页显示小于 2 秒。
5、性能指标：单服务器部署时，支持3000用户在线，300以上并发。可持续运行 7*24 小时，过程中无内存溢出、系统崩溃。
软件维保3年，7*24售后响应</t>
  </si>
  <si>
    <t>OFD可信版式处理套件</t>
  </si>
  <si>
    <t>1、基本功能：支持 TXT 、RTF 、WPS 、DPS 、PDF 、DOC/DOCX 、XLS/XLS X 、PPT/PPTX 、HTML 、XLSM 、JPG、TIF、PNG、TIFF、DWG等格式文件转换为 OFD 版式文件，也可以转换为OFD-A格式，支持 Html 源文件为长网页转为OFD支持自定义宽高设置并完成自动分页。支持 TXT 、RTF 、WPS 、DPS 、PDF 、DOC/DOCX 、X LS/XLSX 、PPT/PPTX 、HTML 、XLSM 、JPG、TIF、P  NG、TIFF、DWG等格式文件转换为 PDF版式文件。
2、内容保护：支持文件转换为 OFD 文件  过程中在文档指定页面区域 添加掩膜实现敏感内容覆盖。
3、深度水印：支持将 OFD 文件添加文字  水印、图片水印、二维码水印、条形码水印。
4、多图模板：支持使用图片作为底图生成 OFD 模板文件。
5、拖拽设计：支持可视化的页面与拖拽组件的方式设OFD 模板文件。
6、计数汇总：支持使用计数器组件实现页面的求合、求平均值，将结果实现数字大写。
7、Svg转OFD：Svg支持将Svg矢量数据直接套转为OFD路径。
8、多媒体嵌入：支持多媒体组件，实现音视频关联页面动态区域，生成的OFD点击该区域播放音视频。
9、文字裁剪：支持裁剪 OFD 文件中的字体文件。
10、文件压缩：文档体积可压缩至原文体积大小的3%-10%，保持文档原版原式呈现实现无损阅读和利用。
11、性能指标：单服务器部署时流式文档转换速度超过100页/秒。
12、集群部署：支持软件实现集群部署，支持软件生成jar 包集成至 Java、C++ 、Python、WebService 环境。
13、系统可靠性:系统支持批量循环转换服务，能够 7×24 小时稳定运行，保证零报错。服务过程中不会出现内存溢出或崩溃现象。
基础环境：支持各种主流操作系统及银 河麒麟、中标麒麟、中科方 德、UOS 国产化操作系统， 兼容 X86、ARM 、MIPS 、L oongArch64 多种硬件平台。
软件维保3年，7*24售后响应</t>
  </si>
  <si>
    <t>OCR文字识别软件</t>
  </si>
  <si>
    <t>1、文字识别：可从图片（包括BMP、JPG、PNG、TIF、TIFF等）、OFD、PDF等文档中识别文字，支持精确识别功能，返回文本的位置坐标信息。
2、支持中文、英文、数字、藏文、维文、蒙文、泰文、法文、德文等文字识别。提供具备CNAS或CMA测试资质的第三方测试机构出具的测试报告。
3、支持内容导出至 XML/JSON 文件。支持语义识别提取公文信息。
4、集群部署：支持集群式部署；支持接口集成和SDK集成。
5、实现横版、竖版印刷体和手写体混合识别;实现中文简体、中文繁体、英文及中英文混排、简繁混排;
6、识别率：印刷体识别率可达99%以上，且手写识别不依赖GPU。
7、可靠性：可持续运行7*24小时，且服务过程中无内存溢出、崩溃等现象产生。
8、支持 Windows 、Ubuntu 主流操作 系统及银河麒麟、中标麒麟、UO S 、中科方德、 国产化操作系统， 兼容 X86 、ARM 、MIPS 、Loong  Arch64 多种硬件平台。
软件维保3年，7*24售后响应</t>
  </si>
  <si>
    <t>数据库</t>
  </si>
  <si>
    <t>1、产品需为国产集中式关系型数据库，必须提供软件著作权证书。具有跨操作系统平台的能力，Linux、麒麟、UOS等操作系统等，支持INTEL、鲲鹏、飞腾等处理器；
2、数据库产品通过中国信息安全测评中心或国家保密科技测评中心的安全可靠评测，获得安全可靠等级“I级”。
3、针对国产处理器平台有专门的优化技术，要求在2路国产处理器平台上TPCC测试中100仓数据量性能能达到150万tpmC以上，投标阶段需提供承诺函；中标后须提供工信部下属测评机构：中国软件评测中心、国家工业信息安全发展研究中心、工业和信息化部电子第五研究所、中国电子技术标准化研究院、中国信息通信研究院其中之一按信创测试大纲测试后出具的《产品质量测试报告》或《产品确认测试报告》，并加盖原厂公章。
4、数据库支持备份恢复功能，支持逻辑备份、物理备份功能。逻辑备份支持按照多个级别的压缩比进行备份，支持按照指定字符集编码进行转储，支持按照指定条件转储指定部分的数据，支持加密、并行处理等功能。物理备份支持联机热备，支持全量备份、增量备份，差异备份、并支持并行处理、zlib、pglz压缩算法，支持按照多个级别的压缩比进行备份，支持进行备份集的合并，支持设置备份的留存策略，支持PITR指定时间点恢复。逻辑和物理备份均支持本地和远程备份。
5、支持B-TREE索引、GIN倒排索引、Gist空间索引、UBtree等多种索引访问方式。支持中文的全文检索功能，能够支持like操作符的全文检索，中文全文检索功能不依赖中文词典(中文全文检索功能需提供操作截图，对该功能的操作做详细步骤说明并承诺在提供的数据库版本上按照操作步骤实现功能效果）
6、支持全密态等值查询功能，全密态数据库提供数据整个生命周期中的隐私保护，涵盖网络传输、数据存储以及数据运行态，密态等值查询通过技术手段实现数据库密文查询和计算，实现数据拥有者与数据管理者读取能力分离。支持动态数据脱敏，在不改变源数据的前提下，通过在脱敏策略上配置针对的用户场景（FILTER）、指定的敏感列标签（LABEL）和对应的脱敏方式（MASKING FUNCTION）来灵活地进行隐私数据保护
7、支持Package、支持plsql中嵌套表、循环数组；支持闪回删除表和数据的flashback ... to before drop/truncate语法;支持同义词和永久定义的全局临时表等功能，支持ORACLE数据库的常用数据字典、系统函数，存储过程、触发器支持自治事务功能；支持常用系统工具包，包括dbms_application_info、dbms_crypto、dbms_obfuscation_toolkit、dbms_porfiler、dbms_pipe、dbms_alert、dbms_debug、utl_smtp、utl_http、utl_url、dbms_xmldom、dbms_xmlparser等；（提供所有兼容项的操作证明截图，并加盖原厂公章，对该功能的操作做详细步骤说明承诺在提供的数据库版本上按照操作步骤实现功能效果）
8、支持utf8mb4编码字符集，需兼容MySQL常用数据类型包括INTEGER(n)、SMALLINT(n)、TINYINT(n)、BIGINT(n)、MEDIUMINT(n)、Bit、Datetime、LONGTEXT、LONGBLOB等，支持表字段AUTO_INCREMENT属性、支持REPLACE INTO、SELECT INTO OUTFILE、DISTINCT列可使用非ORDER BY列、SELECT字段列表可以使用非GROUP BY列等语法；支持CURDATE、DATE_ADD、DATE_FORMAT、 DATE_SUB、EXTRACT、MAKEDATE、WEEKOFYEAR、YEARWEEK、MONTH、QUARTER 、JSON_ARRAY、JSON_CONTAINS、GROUP_CONCAT、ANY_VALUE函数；支持#符号在SQL语句和存储过程中进行注释；支持select @i=expr方式赋值查询;支持存储过程中使用declare handler语句；支持通过参数设置表名大小写、字段名小大写是否敏感。（提供所有兼容项的操作证明截图，并加盖原厂公章，对该功能的操作做详细步骤说明并承诺在提供的数据库版本上按照操作步骤实现功能效果）
9、支持基于成本的全局优化功能，实现基于成本的查询机制，能够选择合适的查询计划；数据库内核支持并行查询技术，且能够完全自动化启动并行查询，无需人工启动或干预
10、内置内存引擎，是真正的存储引擎，可通过简单操作语句直接指定是否启用内存引擎。能够实现在同一个实例中内存表跟普通的磁盘表的共存，内存表支持ACID、常用SQL语法、存储过程和数据持久化等功能特性，针对内存表支持使用PREPARE语句的查询原生编译。
11、提供专业的迁移工具，支持B/S部署模式，允许设置不同的用户、角色，可多人同时登录执行迁移相关工作。迁移工具需具备评估、自动转换、迁移、数据校验等核心能力，至少支持Oracle、MySQL、SQL SERVER、DB2、JDBC、Kafka 作为数据源；支持对数据库结构信息、存储过程以及应用SQL进行兼容性评估分析，生成的评估报告，可预估迁移人工改造工作量、可以提供SQL语句的改造建议、支持通过扫描MyBatis的mapper文件进行兼容性评估；支持数据库对象DDL自动转换、包括存储过程和自定义函数的自动改写、编码转换、特殊字符自动处理等；迁移完毕后，可针对表验包括数据行数和数据内容的一致性；迁移工具需提供全图形化操作界面，在评估或迁移任务有进度条和百分比显示、提供图形界面设置单批次数据迁移抽取的行的数量、并行度、自定义迁移规则、集中批量的迁移规则定义为迁移模板；迁移工具需支持全量迁移、增量迁移。同时支持目标数据库到到源数据库的反向增量迁移；支持在线手工改写。
12、基于数据库内核本身，不通过插件或第三方如软件即可实现在同一数据库实例中，同时支持行存表和列存表，可通过查看表详情或内置视图明确该表属于行存还是列存形态。在同一个事务中，可分别对行存表和列存表进行增删改查操作，并且支持将行存表与列存表进行多表关联查询操作。
13、支持账本数据库，能够记录用户操作记录，当用户创建防篡改用户表时，能够通过数据库本身来记录用户表中每条数据的变更行为。 支持查询用户表与其对应的历史表以及全局区块表中关于该表的记录是否一致。
数据库内核自带检测坏块函数，可以通过该内置函数发现丢失的文件，并可以修复。对于表文件损坏的页面，能够通过备库自动修复，不借助任何工具。
软件维保3年，7*24售后响应</t>
  </si>
  <si>
    <t>国产中间件</t>
  </si>
  <si>
    <t>1、标准性
遵循JavaEE标准规范，包括 Servlet、EJB、JPA、JCA、JDBC 等标准支持。支持JakartaEE8full platform 规范与 JakartaEE 9.1 fullplatform规范(完全兼容JavaEE规范)
2、兼容性
  支持主流的国产操作系统，如麒麟、统信UOS、中科方德等。支持主流国产数据库，如:南大通用、神舟通用、达梦、人大金仓、瀚高、优炫等。
兼容鲲鹏、海光、飞腾、龙芯等CPU芯片。
3、高可用
  支持集群功能，支持通过负载均衡中间件实现集群、负载均衡和系统扩展，提供多种负载均衡策略。可通过负载均衡中间件管理控制台进行负载均衡组件的创建、启停、配置修改等管理操作。中间件管理控制台支持高可用组件的可视化管理，包含高可用组件的安装、配置等管理操作。与负载均衡协同支撑应用高可用需求。支持在不中断服务的情况下将实例添加到集群。在平台上添加或删除实例后，相关配置等更新将自动处理
提供多数据源功能,支持将多个普通数据源配置成多数据源，实现数据库请求的负载均衡和故障转移。
提供应用中间件运行过程中出现服务器宕机、内存溢出等故障时自动重启恢复功能。
数据库重启时，支持中间件数据库连接池中失效连接的自动恢复。
支持数据库连接泄露智能修复功能。
负载均衡提供业务路由能力，并支持图形化配置，保障应用根据业务字段分发到不同实例节点
4、高性能
  支持非阻塞模式执行 I0 操作，避免线程阻塞，提升中间件处理请求的效率。
具备企业分布式应用间实现非阻塞方式相互调用的系统及方法专利，
能够支撑30万用户在线并发访问。
5、安全性
支持标准的安全协议SSL(Secure Socket Layer)，必须支持直接访问应用服务器方式和通过第三方Web Server 集成的方式。
支持多种安全加密算法，支持 SM2,SM3,SM4国密算法。同时实现用户的密码满足规定的质量量度(如长度、复杂度、有效期、重复次数等参数)。
支持拦截多种 web安全攻击，包括命令注入、SQL注入、任意文件下载和读取、文件目录列出、任意文件上传、SSRF、文件包含、Struts OGNL 代码执行、远程命令执行、XXE、反序列化漏洞、反射型 XSS、WebShell 等。
支持黑白名单设置。支持标准的安全协议SSL(Secure Socket Layer),必须支持直接访问应用服务器方式和通过第三方 Web Server 集成的方式。
6、产品符合自主可控要求，为产品制造商自主研发产品，非开源产品改造。提供软件著作权登记证书。
软件维保3年，7*24售后响应</t>
  </si>
  <si>
    <t>光纤交换机</t>
  </si>
  <si>
    <t>光纤交换机 24个10/100/1000M以太网电口，4个1GSFP接口，单电源交流220V供电。</t>
  </si>
  <si>
    <t>技术服务费</t>
  </si>
  <si>
    <t>系统安装调试、培训、定制化开发（与OA等相关系统进行嵌入式开发）、设备辅材</t>
  </si>
  <si>
    <t>装修改造与墙体加固</t>
  </si>
  <si>
    <t>1、装修改造</t>
  </si>
  <si>
    <t>1.1墙面部分</t>
  </si>
  <si>
    <t>乳胶漆</t>
  </si>
  <si>
    <t>两遍腻子加两遍乳胶漆</t>
  </si>
  <si>
    <t>m²</t>
  </si>
  <si>
    <t>1.2吊顶部分</t>
  </si>
  <si>
    <t>铝棚板</t>
  </si>
  <si>
    <t>规格：600*600*0.8mm；38系列，面板承受160N/m²的静载荷，保持60S，最大弹性变形量≤10mm，塑性变形量≤2mm，抗冲击强度≥5N.M,表面喷涂塑层厚度≥0.05mm。</t>
  </si>
  <si>
    <t>龙骨</t>
  </si>
  <si>
    <t>38#主龙骨，φ8吊筋</t>
  </si>
  <si>
    <t>防尘漆</t>
  </si>
  <si>
    <t>厚度0.1-0.2mm，使用年限：8-10年，无缝防尘、防潮、耐磨；微耐酸、碱、防霉性佳；附着力强、柔韧性好、耐冲击。</t>
  </si>
  <si>
    <t>保温</t>
  </si>
  <si>
    <t>B1级阻燃橡塑保温板，厚度≥20mm；供货时需提供国家建筑材料质量监督检验中出具的检验报告。</t>
  </si>
  <si>
    <t>棚角线</t>
  </si>
  <si>
    <t>L型25*25mm 选用同微孔铝板同品牌的金属边角线。</t>
  </si>
  <si>
    <t>m</t>
  </si>
  <si>
    <t>1.3门窗以及照明</t>
  </si>
  <si>
    <t>防火门</t>
  </si>
  <si>
    <t>钢制甲级防火门；尺寸：1500*2100；基材：无机防火隔音填充料，耐火等级：甲级≥1.2小时；含闭门器、防火锁具等五金件。</t>
  </si>
  <si>
    <t>樘</t>
  </si>
  <si>
    <t>装修辅材</t>
  </si>
  <si>
    <t>保温棉专用胶水、彩钢板阴阳角、压条、膨胀螺丝等。</t>
  </si>
  <si>
    <t>批</t>
  </si>
  <si>
    <t>建筑垃圾清运</t>
  </si>
  <si>
    <t>车</t>
  </si>
  <si>
    <t>平板灯</t>
  </si>
  <si>
    <t>600*600嵌入式LED平板灯，功率：32W；LED颗数：36。</t>
  </si>
  <si>
    <t>遮光阻燃窗帘</t>
  </si>
  <si>
    <t>定制</t>
  </si>
  <si>
    <t>1.4其他费用</t>
  </si>
  <si>
    <t>设计费</t>
  </si>
  <si>
    <t>平面布置图、强弱电布置图、开关连线图、效果图、装修材料表及装修预算书出具</t>
  </si>
  <si>
    <t>地面保护</t>
  </si>
  <si>
    <t>垫层、塑料膜（2.5mm）、路板或搭板，以及管道和电缆的保护措施</t>
  </si>
  <si>
    <r>
      <rPr>
        <sz val="11"/>
        <rFont val="宋体"/>
        <charset val="134"/>
        <scheme val="major"/>
      </rPr>
      <t>m</t>
    </r>
    <r>
      <rPr>
        <sz val="12"/>
        <rFont val="宋体"/>
        <charset val="134"/>
      </rPr>
      <t>²</t>
    </r>
  </si>
  <si>
    <t>1.5技术服务费</t>
  </si>
  <si>
    <t>1、包含运输、装卸、搬运、布线穿管、设备安装、系统调试、使用培训等综合费用；
2、包含墙面开槽及恢复费用,具体费用需勘察现场后确定。</t>
  </si>
  <si>
    <t>2、墙体加固</t>
  </si>
  <si>
    <t>板顶加固</t>
  </si>
  <si>
    <t>板顶粘贴碳纤维布加固，旧混凝土剔除及表面凿毛板面，特殊加固、粘贴碳纤维布(单位面积质量250g/㎡) 一层碳纤维布</t>
  </si>
  <si>
    <t>㎡</t>
  </si>
  <si>
    <t>板顶横向钢板加固，特殊加固直接法结构胶粘钢 (钢板厚度≤5mm)，膨胀螺栓安装</t>
  </si>
  <si>
    <t>膨胀螺栓安装</t>
  </si>
  <si>
    <t>M10</t>
  </si>
  <si>
    <t>板底加固</t>
  </si>
  <si>
    <t>板底粘贴两层碳纤维布加固，旧混凝土剔除及表面凿毛板面，特殊加固、粘贴碳纤维布(单位面积质量250g/㎡) 二层碳纤维布</t>
  </si>
  <si>
    <t>板底四周钢板加固，特殊加固直接法结构胶粘钢 (钢板厚度≤5mm)，膨胀螺栓安装</t>
  </si>
  <si>
    <t>矩形梁</t>
  </si>
  <si>
    <t>梁钢板加固，旧混凝土剔除及表面凿毛板面，特殊加固直接法结构胶粘钢 (钢板厚度≤10mm)，预埋铁件（螺杆安装）</t>
  </si>
  <si>
    <t>梁粘贴碳纤维布加固，旧混凝土剔除及表面凿毛板面，特殊加固、粘贴碳纤维布(单位面积质量250g/㎡) 二层碳纤维布</t>
  </si>
  <si>
    <t>满堂脚手架</t>
  </si>
  <si>
    <t>满堂脚手架，运输、搬运及安装、拆除</t>
  </si>
  <si>
    <t>预埋铁件</t>
  </si>
  <si>
    <t>螺杆安装</t>
  </si>
  <si>
    <t>kg</t>
  </si>
  <si>
    <t>钢板</t>
  </si>
  <si>
    <t>5mm、10mm，运输、搬运、二次加工</t>
  </si>
  <si>
    <t>砌块墙</t>
  </si>
  <si>
    <t>200厚</t>
  </si>
  <si>
    <t>地砖</t>
  </si>
  <si>
    <t>800× 800</t>
  </si>
  <si>
    <t>平面块料拆除</t>
  </si>
  <si>
    <t>拆除原有楼地面地面砖，现场控制扬尘，清理</t>
  </si>
  <si>
    <t>铲除油漆面</t>
  </si>
  <si>
    <t>拆除原有墙面刮腻子乳胶漆，立柱需要铲除抹灰层</t>
  </si>
  <si>
    <t>天棚面龙骨及饰面拆除</t>
  </si>
  <si>
    <t>拆除原有吊顶，现场控制扬尘，清理</t>
  </si>
  <si>
    <t>木门窗拆除</t>
  </si>
  <si>
    <t>拆除原有木门</t>
  </si>
  <si>
    <t>砖砌体拆除</t>
  </si>
  <si>
    <t>拆除原有砌块墙，现场控制扬尘，清理</t>
  </si>
  <si>
    <r>
      <rPr>
        <sz val="12"/>
        <color theme="1"/>
        <rFont val="仿宋"/>
        <charset val="134"/>
      </rPr>
      <t>m</t>
    </r>
    <r>
      <rPr>
        <sz val="12"/>
        <color theme="1"/>
        <rFont val="宋体"/>
        <charset val="134"/>
      </rPr>
      <t>³</t>
    </r>
  </si>
  <si>
    <t>余方弃置</t>
  </si>
  <si>
    <t>除垃圾外运</t>
  </si>
  <si>
    <t>整楼检测费用</t>
  </si>
  <si>
    <t>整楼检测费用=总建筑面积*单价，共计2次，即加固前检测，完成加固后再次进行检测，满足档案室建设标准。</t>
  </si>
  <si>
    <t>施工图设计费</t>
  </si>
  <si>
    <t>根据检测结果，确定加工方案。加固工程设计费，加固方案的设计，确定加固方式，设计计算和加固图纸绘制并盖章</t>
  </si>
  <si>
    <t>加固预算书及现场管理费用、安全设施费用（安全带、安全帽等劳保防护用品）</t>
  </si>
  <si>
    <t>1.等保服务</t>
  </si>
  <si>
    <t>日志分析管理系统</t>
  </si>
  <si>
    <t>1.性能参数：主机审计许可证书数量≥100，可用存储量≥4TB（RAID0 模式），平均每秒处理日志数（eps）≥2500。
2.硬件参数：规格≥2U，内存大小≥16G，硬盘容量≥4T SATA，电源：冗余电源，接口≥6千兆电口+2万兆光口SFP+，采用国产处理器和国产操作系统；
3.支持安全设备、网络设备、中间件、服务器、数据库、操作系统、业务系统等不少于800种日志对象的日志数据采集。
4.支持 Deepin(深之度) Linux、Harmony(鸿蒙) OS、Ubuntu Kylin(优麒麟)、UnionTech(统信) UOS 等 25款 国产化操作系统日志接入。
5.支持通过正则、分隔符、json、xml的可视方式进行自定义规则解析，支持对解析结果字段的新增、合并、映射，以满足除内置解析规则之外未被覆盖的日志类型的解析。
6.支持对每个日志源设置过滤条件规则，自动过滤无用日志，满足根据实际业务需求减少采集对象发送到核心服务器的安全事件数，减少对网络带宽和数据库存储空间的占用。
7.支持对日志源的批量采集和日志源数据的批量转发
8.支持日志文件备份到外置存储节点，支持ISCSI存储方式，并可查看外置存储容量、状态等信息。
9.支持自定义过滤条件检索，支持对模糊ip、多个ip、ip地址段、应用、协议、MAC地址等其他字段精准检索，至少支持AND、OR、NOT三种运算符；
10.支持解码小工具，按照不同的解码方式解码成不同的目标内容，编码格式包括base64、Unicode、GBK、HEX、UTF-8等
11.支持资产全生命周期管理，资产入库审核、资产离线风险识别、资产退库、资产数据更新，责任人管理机制等，支持自定义资产标签、属性
12.支持可视化展示，包括数据分布、安全事件趋势图、关联规则告警趋势图、接入设备概况等，可提供设备专项分析场景。如防火墙外部攻击场景分析、VPN账号异常场景分析等，通过设备专项页面对每一台设备安全情况深度专业化分析。（需提供产品功能截图证明）
13.支持个性化定制，支持全系统更换logo与系统名称，支持一键恢复默认。（需提供产品功能截图证明）</t>
  </si>
  <si>
    <t>网络核心交换机</t>
  </si>
  <si>
    <t>为保障设备线速转发能力，设备的交换容量≥670Gbps，包转发率≥120Mpps；
2．为保障足够的接入能力，千兆电口≥24个，千兆光口≥4个；
3．支持 Jumbo Frames；
4．静态链路聚合、ERPS、环路检测；
5．支持访问控制列表(ACL)，支持通过源目的IP、源目的MAC进行流分类；
7．支持黑洞 MAC 地址和 MAC 学习限制；
8．支持 SNMPv1/v2c，支持 Web 网管，可方便快捷的部署与配置；</t>
  </si>
  <si>
    <t>防火墙</t>
  </si>
  <si>
    <r>
      <rPr>
        <sz val="11"/>
        <rFont val="宋体"/>
        <charset val="134"/>
        <scheme val="major"/>
      </rPr>
      <t>1.性能参数：网络层吞吐量≥20G，应用层吞吐量≥15G，防病毒吞吐量≥2G，IPS吞吐量≥2G，并发连接数≥800万，HTTP新建连接数≥16万；
2.硬件参数：规格≥1U，内存≥16G，硬盘容量≥128G SSD，电源：冗余电源，网络接口≥6千兆电口，采用国产处理器和国产操作系统。
3.产品支持路由模式、透明模式、虚拟网线模式、旁路镜像模式等多种部署方式。
4.支持链路连通性检查功能，支持基于3种以上协议对链路连通性进行探测，探测协议至少包括DNS解析、ARP探测、PING和BFD等方式。</t>
    </r>
    <r>
      <rPr>
        <sz val="11"/>
        <color rgb="FFFF0000"/>
        <rFont val="宋体"/>
        <charset val="134"/>
        <scheme val="major"/>
      </rPr>
      <t>（需提供产品功能截图证明）</t>
    </r>
    <r>
      <rPr>
        <sz val="11"/>
        <rFont val="宋体"/>
        <charset val="134"/>
        <scheme val="major"/>
      </rPr>
      <t xml:space="preserve">
5.支持静态路由、策略路由和多播路由协议，并支持BGP、RIP、OSPF等动态路由协议。
6.支持IPv4/IPv6双栈工作模式，以适应IPv6发展趋势。
7.产品支持IPSec VPN智能选路功能，根据线路质量和应用实现自动链路切换选路模式支持智能负载选路、按指定顺序选路、优先使用质量最优的线路、按剩余带宽比例负载。（需提供产品功能截图证明并提供官方检测机构出具关于“SD-WAN智能选路”的证书或检测报告证明功能有效性。）
8.产品支持对压缩病毒文件进行检测和拦截，压缩层数支持15层及以上。（需提供产品功能截图证明）
9.支持虚拟防火墙功能，支持虚拟防火墙的创建和删除，具备独立的接口、会话管理、应用控制策略、NAT等资源。
10.产品支持基于网络区域、网络对象、MAC地址、服务、应用等维度进行访问控制策略设置。
11.产品内置不低于16000种漏洞规则，同时支持在控制台界面通过漏洞ID、漏洞名称、危险等级、漏洞CVE标识、漏洞描述等条件查询漏洞特征信息，支持用户自定义IPS规则。（需提供产品功能截图证明和具备CMA/CNAS标识的第三方检测报告）
12.产品支持X-Forworded-For字段检测，并对非法源IP进行日志记录和联动封锁。（需提供产品功能截图证明和具备CMA/CNAS标识的第三方检测报告）
13.支持SYN Flood、ICMP Flood、UDP Flood、DNS Flood、ARP Flood等泛洪类攻击防护，支持IP地址扫描和端口扫描攻击防护；支持ARP欺骗类攻击防护
14.支持独立的勒索病毒防护模块，非普通防病毒功能，支持对特定的业务进行勒索风险自动化评估，并依据评估结果自动生成防护策略，支持在设备首页独立展示勒索风险板块。（需提供功能截图并提供关于“勒索病毒”的软件著作权证明功能有效性。）
15.支持应用的识别和控制，应用类型包括游戏、购物、图书百科、工作招聘、P2P下载、聊天工具、旅游出行、股票软件等类型应用进行检测与控制。
16.支持安全策略有效性分析功能，分析内容至少包括策略冗余分析、策略匹配分析、风险端口风险等内容，提供安全策略优化建议。</t>
    </r>
  </si>
  <si>
    <t>日志分析管理系统，网络网络核心交换机、防火墙安装、部署、调试</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</si>
</sst>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45">
    <font>
      <sz val="11"/>
      <color theme="1"/>
      <name val="宋体"/>
      <charset val="134"/>
      <scheme val="minor"/>
    </font>
    <font>
      <sz val="12"/>
      <color theme="1"/>
      <name val="仿宋"/>
      <charset val="134"/>
    </font>
    <font>
      <b/>
      <sz val="13"/>
      <color theme="1"/>
      <name val="仿宋"/>
      <charset val="134"/>
    </font>
    <font>
      <sz val="11"/>
      <color theme="1"/>
      <name val="仿宋"/>
      <charset val="134"/>
    </font>
    <font>
      <b/>
      <sz val="24"/>
      <color theme="1"/>
      <name val="宋体"/>
      <charset val="134"/>
      <scheme val="major"/>
    </font>
    <font>
      <sz val="11"/>
      <color theme="1"/>
      <name val="宋体"/>
      <charset val="134"/>
      <scheme val="major"/>
    </font>
    <font>
      <sz val="11"/>
      <color indexed="8"/>
      <name val="宋体"/>
      <charset val="134"/>
      <scheme val="major"/>
    </font>
    <font>
      <sz val="11"/>
      <name val="宋体"/>
      <charset val="134"/>
      <scheme val="major"/>
    </font>
    <font>
      <b/>
      <sz val="11"/>
      <color theme="1"/>
      <name val="宋体"/>
      <charset val="134"/>
      <scheme val="major"/>
    </font>
    <font>
      <sz val="12"/>
      <color theme="1"/>
      <name val="宋体"/>
      <charset val="134"/>
      <scheme val="major"/>
    </font>
    <font>
      <b/>
      <sz val="12"/>
      <color theme="1"/>
      <name val="仿宋"/>
      <charset val="134"/>
    </font>
    <font>
      <sz val="12"/>
      <color indexed="8"/>
      <name val="仿宋"/>
      <charset val="134"/>
    </font>
    <font>
      <b/>
      <sz val="11"/>
      <name val="宋体"/>
      <charset val="134"/>
      <scheme val="major"/>
    </font>
    <font>
      <b/>
      <sz val="12"/>
      <name val="仿宋"/>
      <charset val="134"/>
    </font>
    <font>
      <sz val="12"/>
      <name val="仿宋"/>
      <charset val="134"/>
    </font>
    <font>
      <b/>
      <sz val="13"/>
      <name val="仿宋"/>
      <charset val="134"/>
    </font>
    <font>
      <b/>
      <sz val="24"/>
      <name val="宋体"/>
      <charset val="134"/>
      <scheme val="major"/>
    </font>
    <font>
      <sz val="11"/>
      <color rgb="FF000000"/>
      <name val="宋体"/>
      <charset val="134"/>
      <scheme val="major"/>
    </font>
    <font>
      <sz val="16"/>
      <color theme="1"/>
      <name val="仿宋"/>
      <charset val="134"/>
    </font>
    <font>
      <sz val="12"/>
      <color rgb="FFFF0000"/>
      <name val="仿宋"/>
      <charset val="134"/>
    </font>
    <font>
      <b/>
      <sz val="22"/>
      <color theme="1"/>
      <name val="宋体"/>
      <charset val="134"/>
    </font>
    <font>
      <sz val="12"/>
      <color theme="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134"/>
    </font>
    <font>
      <sz val="11"/>
      <color rgb="FFFF0000"/>
      <name val="宋体"/>
      <charset val="134"/>
      <scheme val="maj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1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3" borderId="19" applyNumberFormat="0" applyAlignment="0" applyProtection="0">
      <alignment vertical="center"/>
    </xf>
    <xf numFmtId="0" fontId="32" fillId="4" borderId="20" applyNumberFormat="0" applyAlignment="0" applyProtection="0">
      <alignment vertical="center"/>
    </xf>
    <xf numFmtId="0" fontId="33" fillId="4" borderId="19" applyNumberFormat="0" applyAlignment="0" applyProtection="0">
      <alignment vertical="center"/>
    </xf>
    <xf numFmtId="0" fontId="34" fillId="5" borderId="21" applyNumberFormat="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2" fillId="0" borderId="0"/>
    <xf numFmtId="0" fontId="0" fillId="0" borderId="0">
      <alignment vertical="center"/>
    </xf>
    <xf numFmtId="0" fontId="0" fillId="0" borderId="0">
      <alignment vertical="center"/>
    </xf>
    <xf numFmtId="0" fontId="42" fillId="0" borderId="0">
      <alignment vertical="center"/>
    </xf>
    <xf numFmtId="176" fontId="43" fillId="0" borderId="0"/>
  </cellStyleXfs>
  <cellXfs count="13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6" fillId="0" borderId="7" xfId="0" applyFont="1" applyBorder="1" applyAlignment="1">
      <alignment horizontal="left" vertical="center" readingOrder="1"/>
    </xf>
    <xf numFmtId="0" fontId="6" fillId="0" borderId="8" xfId="0" applyFont="1" applyBorder="1" applyAlignment="1">
      <alignment horizontal="left" vertical="center" readingOrder="1"/>
    </xf>
    <xf numFmtId="0" fontId="6" fillId="0" borderId="9" xfId="0" applyFont="1" applyBorder="1" applyAlignment="1">
      <alignment horizontal="left" vertical="center" readingOrder="1"/>
    </xf>
    <xf numFmtId="0" fontId="6" fillId="0" borderId="4" xfId="0" applyFont="1" applyBorder="1" applyAlignment="1">
      <alignment horizontal="center" vertical="center" readingOrder="1"/>
    </xf>
    <xf numFmtId="0" fontId="7" fillId="0" borderId="5" xfId="0" applyFont="1" applyBorder="1" applyAlignment="1">
      <alignment horizontal="center" vertical="center" wrapText="1"/>
    </xf>
    <xf numFmtId="0" fontId="7" fillId="0" borderId="5" xfId="0" applyFont="1" applyBorder="1" applyAlignment="1">
      <alignment horizontal="left" vertical="center" wrapText="1"/>
    </xf>
    <xf numFmtId="0" fontId="5" fillId="0" borderId="10" xfId="0" applyFont="1" applyBorder="1">
      <alignmen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lignment vertical="center"/>
    </xf>
    <xf numFmtId="0" fontId="9" fillId="0" borderId="0" xfId="0" applyFont="1">
      <alignment vertical="center"/>
    </xf>
    <xf numFmtId="43" fontId="10" fillId="0" borderId="0" xfId="0" applyNumberFormat="1" applyFont="1">
      <alignment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lignment vertical="center"/>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7" xfId="0" applyFont="1" applyFill="1" applyBorder="1" applyAlignment="1">
      <alignment horizontal="left" vertical="center" readingOrder="1"/>
    </xf>
    <xf numFmtId="0" fontId="7" fillId="0" borderId="8" xfId="0" applyFont="1" applyFill="1" applyBorder="1" applyAlignment="1">
      <alignment horizontal="left" vertical="center" readingOrder="1"/>
    </xf>
    <xf numFmtId="0" fontId="7" fillId="0" borderId="9" xfId="0" applyFont="1" applyFill="1" applyBorder="1" applyAlignment="1">
      <alignment horizontal="left" vertical="center" readingOrder="1"/>
    </xf>
    <xf numFmtId="0" fontId="7" fillId="0" borderId="4" xfId="0" applyFont="1" applyFill="1" applyBorder="1" applyAlignment="1">
      <alignment horizontal="center" vertical="center" readingOrder="1"/>
    </xf>
    <xf numFmtId="0" fontId="7" fillId="0" borderId="5" xfId="0" applyFont="1" applyFill="1" applyBorder="1" applyAlignment="1">
      <alignment horizontal="center" vertical="center" wrapText="1"/>
    </xf>
    <xf numFmtId="0" fontId="7" fillId="0" borderId="5" xfId="0" applyFont="1" applyFill="1" applyBorder="1" applyAlignment="1">
      <alignment horizontal="left" vertical="center"/>
    </xf>
    <xf numFmtId="0" fontId="7" fillId="0" borderId="6" xfId="0" applyFont="1" applyFill="1" applyBorder="1">
      <alignment vertical="center"/>
    </xf>
    <xf numFmtId="0" fontId="7" fillId="0" borderId="5" xfId="0" applyFont="1" applyFill="1" applyBorder="1" applyAlignment="1">
      <alignment horizontal="left" vertical="center" wrapText="1"/>
    </xf>
    <xf numFmtId="0" fontId="11" fillId="0" borderId="4" xfId="0" applyFont="1" applyFill="1" applyBorder="1" applyAlignment="1">
      <alignment horizontal="center" vertical="center" readingOrder="1"/>
    </xf>
    <xf numFmtId="0" fontId="7" fillId="0" borderId="5" xfId="0" applyFont="1" applyFill="1" applyBorder="1" applyAlignment="1">
      <alignment vertical="center" wrapText="1"/>
    </xf>
    <xf numFmtId="0" fontId="7" fillId="0" borderId="5" xfId="0" applyFont="1" applyFill="1" applyBorder="1" applyAlignment="1">
      <alignment horizontal="center" vertical="center"/>
    </xf>
    <xf numFmtId="43" fontId="12" fillId="0" borderId="4" xfId="0" applyNumberFormat="1" applyFont="1" applyFill="1" applyBorder="1" applyAlignment="1">
      <alignment horizontal="center" vertical="center" readingOrder="1"/>
    </xf>
    <xf numFmtId="43" fontId="12" fillId="0" borderId="5" xfId="0" applyNumberFormat="1" applyFont="1" applyFill="1" applyBorder="1" applyAlignment="1">
      <alignment horizontal="center" vertical="center" readingOrder="1"/>
    </xf>
    <xf numFmtId="43" fontId="12" fillId="0" borderId="6" xfId="0" applyNumberFormat="1" applyFont="1" applyFill="1" applyBorder="1">
      <alignmen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9" fillId="0" borderId="6" xfId="0" applyFont="1" applyFill="1" applyBorder="1" applyAlignment="1">
      <alignment horizontal="center" vertical="center"/>
    </xf>
    <xf numFmtId="0" fontId="7" fillId="0" borderId="4" xfId="0" applyFont="1" applyFill="1" applyBorder="1" applyAlignment="1">
      <alignment horizontal="center" vertical="center" wrapText="1"/>
    </xf>
    <xf numFmtId="0" fontId="1" fillId="0" borderId="6" xfId="0" applyFont="1" applyFill="1" applyBorder="1">
      <alignment vertical="center"/>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3" xfId="0" applyFont="1" applyFill="1" applyBorder="1">
      <alignment vertical="center"/>
    </xf>
    <xf numFmtId="0" fontId="10" fillId="0" borderId="0" xfId="0" applyFont="1">
      <alignment vertical="center"/>
    </xf>
    <xf numFmtId="43" fontId="2" fillId="0" borderId="0" xfId="0" applyNumberFormat="1" applyFont="1" applyAlignment="1">
      <alignment horizontal="center" vertical="center"/>
    </xf>
    <xf numFmtId="0" fontId="1"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wrapText="1"/>
    </xf>
    <xf numFmtId="0" fontId="7" fillId="0" borderId="6" xfId="0" applyFont="1" applyBorder="1">
      <alignment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5" xfId="0" applyFont="1" applyBorder="1" applyAlignment="1">
      <alignment vertical="center" wrapText="1"/>
    </xf>
    <xf numFmtId="43" fontId="12" fillId="0" borderId="7" xfId="50" applyNumberFormat="1" applyFont="1" applyBorder="1" applyAlignment="1">
      <alignment horizontal="center" vertical="center" wrapText="1"/>
    </xf>
    <xf numFmtId="43" fontId="12" fillId="0" borderId="8" xfId="50" applyNumberFormat="1" applyFont="1" applyBorder="1" applyAlignment="1">
      <alignment horizontal="center" vertical="center" wrapText="1"/>
    </xf>
    <xf numFmtId="43" fontId="12" fillId="0" borderId="6" xfId="0" applyNumberFormat="1" applyFont="1" applyBorder="1">
      <alignment vertical="center"/>
    </xf>
    <xf numFmtId="49" fontId="7" fillId="0" borderId="7" xfId="50" applyNumberFormat="1" applyFont="1" applyBorder="1" applyAlignment="1">
      <alignment horizontal="left" vertical="center" wrapText="1"/>
    </xf>
    <xf numFmtId="49" fontId="7" fillId="0" borderId="8" xfId="50" applyNumberFormat="1" applyFont="1" applyBorder="1" applyAlignment="1">
      <alignment horizontal="left" vertical="center" wrapText="1"/>
    </xf>
    <xf numFmtId="49" fontId="7" fillId="0" borderId="9" xfId="50" applyNumberFormat="1" applyFont="1" applyBorder="1" applyAlignment="1">
      <alignment horizontal="left" vertical="center" wrapText="1"/>
    </xf>
    <xf numFmtId="0" fontId="7" fillId="0" borderId="4" xfId="50" applyFont="1" applyBorder="1" applyAlignment="1">
      <alignment horizontal="center" vertical="center" wrapText="1"/>
    </xf>
    <xf numFmtId="0" fontId="7" fillId="0" borderId="5" xfId="50" applyFont="1" applyBorder="1" applyAlignment="1">
      <alignment horizontal="center" vertical="center" wrapText="1"/>
    </xf>
    <xf numFmtId="49" fontId="7" fillId="0" borderId="5" xfId="50" applyNumberFormat="1" applyFont="1" applyBorder="1" applyAlignment="1">
      <alignment horizontal="left" vertical="center" wrapText="1"/>
    </xf>
    <xf numFmtId="0" fontId="7" fillId="0" borderId="5" xfId="50" applyFont="1" applyBorder="1" applyAlignment="1">
      <alignment vertical="center" wrapText="1"/>
    </xf>
    <xf numFmtId="43" fontId="12" fillId="0" borderId="11" xfId="0" applyNumberFormat="1" applyFont="1" applyBorder="1" applyAlignment="1">
      <alignment horizontal="center" vertical="center" wrapText="1"/>
    </xf>
    <xf numFmtId="43" fontId="12" fillId="0" borderId="12" xfId="0" applyNumberFormat="1" applyFont="1" applyBorder="1" applyAlignment="1">
      <alignment horizontal="center" vertical="center" wrapText="1"/>
    </xf>
    <xf numFmtId="43" fontId="12" fillId="0" borderId="13" xfId="0" applyNumberFormat="1" applyFont="1" applyBorder="1" applyAlignment="1">
      <alignment horizontal="center" vertical="center"/>
    </xf>
    <xf numFmtId="43" fontId="13" fillId="0" borderId="0" xfId="0" applyNumberFormat="1" applyFont="1" applyAlignment="1"/>
    <xf numFmtId="0" fontId="14" fillId="0" borderId="0" xfId="0" applyFont="1" applyAlignment="1">
      <alignment horizontal="left"/>
    </xf>
    <xf numFmtId="43" fontId="10" fillId="0" borderId="0" xfId="0" applyNumberFormat="1" applyFont="1" applyAlignment="1">
      <alignment horizontal="center" vertical="center"/>
    </xf>
    <xf numFmtId="43" fontId="13" fillId="0" borderId="0" xfId="0" applyNumberFormat="1" applyFont="1" applyAlignment="1">
      <alignment horizontal="center"/>
    </xf>
    <xf numFmtId="0" fontId="15" fillId="0" borderId="0" xfId="0" applyFont="1" applyAlignment="1">
      <alignment horizontal="center"/>
    </xf>
    <xf numFmtId="0" fontId="14"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xf numFmtId="0" fontId="16"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7" fillId="0" borderId="5" xfId="0" applyFont="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applyAlignment="1">
      <alignment horizontal="left" vertical="center" wrapText="1"/>
    </xf>
    <xf numFmtId="43" fontId="8" fillId="0" borderId="4" xfId="0" applyNumberFormat="1" applyFont="1" applyBorder="1" applyAlignment="1">
      <alignment horizontal="center" vertical="center" wrapText="1"/>
    </xf>
    <xf numFmtId="43" fontId="8" fillId="0" borderId="5" xfId="0" applyNumberFormat="1" applyFont="1" applyBorder="1" applyAlignment="1">
      <alignment horizontal="center" vertical="center" wrapText="1"/>
    </xf>
    <xf numFmtId="43" fontId="12" fillId="0" borderId="6" xfId="0" applyNumberFormat="1" applyFont="1" applyBorder="1" applyAlignment="1"/>
    <xf numFmtId="0" fontId="5" fillId="0" borderId="6" xfId="0"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lignment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7" fillId="0" borderId="5" xfId="0" applyFont="1" applyFill="1" applyBorder="1" applyAlignment="1">
      <alignment horizontal="left" vertical="top" wrapText="1"/>
    </xf>
    <xf numFmtId="43" fontId="8" fillId="0" borderId="6" xfId="0" applyNumberFormat="1" applyFont="1" applyBorder="1" applyAlignment="1">
      <alignment horizontal="center" vertical="center"/>
    </xf>
    <xf numFmtId="0" fontId="5" fillId="0" borderId="5" xfId="0" applyFont="1" applyBorder="1" applyAlignment="1">
      <alignment vertical="center" wrapText="1"/>
    </xf>
    <xf numFmtId="0" fontId="17" fillId="0" borderId="5" xfId="0" applyFont="1" applyBorder="1" applyAlignment="1">
      <alignment horizontal="center" vertical="center" wrapText="1"/>
    </xf>
    <xf numFmtId="0" fontId="5" fillId="0" borderId="5" xfId="0" applyFont="1" applyFill="1" applyBorder="1" applyAlignment="1">
      <alignment horizontal="left" vertical="center" wrapText="1"/>
    </xf>
    <xf numFmtId="0" fontId="5" fillId="0" borderId="6" xfId="0" applyFont="1" applyBorder="1" applyAlignment="1">
      <alignment vertical="center" wrapText="1"/>
    </xf>
    <xf numFmtId="43" fontId="8" fillId="0" borderId="6" xfId="0" applyNumberFormat="1" applyFont="1" applyBorder="1">
      <alignment vertical="center"/>
    </xf>
    <xf numFmtId="0" fontId="7" fillId="0" borderId="4" xfId="0" applyFont="1" applyFill="1" applyBorder="1" applyAlignment="1">
      <alignment horizontal="center" vertical="center"/>
    </xf>
    <xf numFmtId="43" fontId="8" fillId="0" borderId="7" xfId="0" applyNumberFormat="1" applyFont="1" applyBorder="1" applyAlignment="1">
      <alignment horizontal="center" vertical="center" wrapText="1"/>
    </xf>
    <xf numFmtId="43" fontId="8" fillId="0" borderId="8" xfId="0" applyNumberFormat="1" applyFont="1" applyBorder="1" applyAlignment="1">
      <alignment horizontal="center" vertical="center" wrapText="1"/>
    </xf>
    <xf numFmtId="43" fontId="12" fillId="0" borderId="6" xfId="0" applyNumberFormat="1" applyFont="1" applyBorder="1" applyAlignment="1">
      <alignment horizont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12" fillId="0" borderId="13" xfId="0" applyFont="1" applyBorder="1" applyAlignment="1">
      <alignment horizontal="center"/>
    </xf>
    <xf numFmtId="0" fontId="18" fillId="0" borderId="0" xfId="50" applyFont="1">
      <alignment vertical="center"/>
    </xf>
    <xf numFmtId="0" fontId="1" fillId="0" borderId="0" xfId="50" applyFont="1">
      <alignment vertical="center"/>
    </xf>
    <xf numFmtId="0" fontId="3" fillId="0" borderId="0" xfId="50" applyFont="1">
      <alignment vertical="center"/>
    </xf>
    <xf numFmtId="0" fontId="3" fillId="0" borderId="0" xfId="50" applyFont="1" applyAlignment="1">
      <alignment horizontal="left" vertical="center"/>
    </xf>
    <xf numFmtId="0" fontId="19" fillId="0" borderId="0" xfId="50" applyFont="1" applyAlignment="1">
      <alignment vertical="center" wrapText="1"/>
    </xf>
    <xf numFmtId="0" fontId="20" fillId="0" borderId="0" xfId="50" applyFont="1" applyAlignment="1">
      <alignment horizontal="center" vertical="center"/>
    </xf>
    <xf numFmtId="0" fontId="21" fillId="0" borderId="1" xfId="50" applyFont="1" applyBorder="1" applyAlignment="1">
      <alignment horizontal="center" vertical="center" wrapText="1"/>
    </xf>
    <xf numFmtId="0" fontId="21" fillId="0" borderId="2" xfId="50" applyFont="1" applyBorder="1" applyAlignment="1">
      <alignment horizontal="center" vertical="center" wrapText="1"/>
    </xf>
    <xf numFmtId="0" fontId="21" fillId="0" borderId="3" xfId="50" applyFont="1" applyBorder="1" applyAlignment="1">
      <alignment horizontal="center" vertical="center" wrapText="1"/>
    </xf>
    <xf numFmtId="0" fontId="22" fillId="0" borderId="4" xfId="50" applyFont="1" applyBorder="1" applyAlignment="1">
      <alignment horizontal="center" vertical="center" wrapText="1"/>
    </xf>
    <xf numFmtId="0" fontId="22" fillId="0" borderId="5" xfId="50" applyFont="1" applyBorder="1" applyAlignment="1">
      <alignment horizontal="center" vertical="center" wrapText="1"/>
    </xf>
    <xf numFmtId="0" fontId="22" fillId="0" borderId="6" xfId="50" applyFont="1" applyBorder="1" applyAlignment="1">
      <alignment horizontal="left" vertical="center" wrapText="1"/>
    </xf>
    <xf numFmtId="4" fontId="3" fillId="0" borderId="0" xfId="50" applyNumberFormat="1" applyFont="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xfId="49"/>
    <cellStyle name="常规 2" xfId="50"/>
    <cellStyle name="常规 3" xfId="51"/>
    <cellStyle name="常规 5" xfId="52"/>
    <cellStyle name="常规 7" xfId="53"/>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8"/>
  <sheetViews>
    <sheetView tabSelected="1" workbookViewId="0">
      <selection activeCell="C5" sqref="C5"/>
    </sheetView>
  </sheetViews>
  <sheetFormatPr defaultColWidth="8.77777777777778" defaultRowHeight="15.6" outlineLevelRow="7" outlineLevelCol="3"/>
  <cols>
    <col min="1" max="1" width="8.77777777777778" style="125"/>
    <col min="2" max="2" width="34.1111111111111" style="125" customWidth="1"/>
    <col min="3" max="3" width="51.3333333333333" style="126" customWidth="1"/>
    <col min="4" max="4" width="10" style="127" customWidth="1"/>
    <col min="5" max="16384" width="8.77777777777778" style="125"/>
  </cols>
  <sheetData>
    <row r="1" s="123" customFormat="1" ht="37.05" customHeight="1" spans="1:3">
      <c r="A1" s="128" t="s">
        <v>0</v>
      </c>
      <c r="B1" s="128"/>
      <c r="C1" s="128"/>
    </row>
    <row r="2" s="124" customFormat="1" ht="22.95" customHeight="1" spans="1:4">
      <c r="A2" s="129" t="s">
        <v>1</v>
      </c>
      <c r="B2" s="130" t="s">
        <v>2</v>
      </c>
      <c r="C2" s="131" t="s">
        <v>3</v>
      </c>
      <c r="D2" s="127"/>
    </row>
    <row r="3" ht="70.05" customHeight="1" spans="1:3">
      <c r="A3" s="132">
        <v>1</v>
      </c>
      <c r="B3" s="133" t="s">
        <v>4</v>
      </c>
      <c r="C3" s="134" t="s">
        <v>5</v>
      </c>
    </row>
    <row r="4" ht="70.05" customHeight="1" spans="1:3">
      <c r="A4" s="132">
        <v>2</v>
      </c>
      <c r="B4" s="133" t="s">
        <v>6</v>
      </c>
      <c r="C4" s="134" t="s">
        <v>7</v>
      </c>
    </row>
    <row r="5" ht="70.05" customHeight="1" spans="1:3">
      <c r="A5" s="132">
        <v>3</v>
      </c>
      <c r="B5" s="133" t="s">
        <v>8</v>
      </c>
      <c r="C5" s="134" t="s">
        <v>9</v>
      </c>
    </row>
    <row r="6" ht="70.05" customHeight="1" spans="1:3">
      <c r="A6" s="132">
        <v>4</v>
      </c>
      <c r="B6" s="133" t="s">
        <v>10</v>
      </c>
      <c r="C6" s="134"/>
    </row>
    <row r="8" spans="2:2">
      <c r="B8" s="135"/>
    </row>
  </sheetData>
  <mergeCells count="1">
    <mergeCell ref="A1:C1"/>
  </mergeCells>
  <printOptions horizontalCentered="1"/>
  <pageMargins left="0.751388888888889" right="0.751388888888889" top="1" bottom="1" header="0.5" footer="0.5"/>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4"/>
  <sheetViews>
    <sheetView zoomScale="80" zoomScaleNormal="80" workbookViewId="0">
      <selection activeCell="B9" sqref="B9"/>
    </sheetView>
  </sheetViews>
  <sheetFormatPr defaultColWidth="7.33333333333333" defaultRowHeight="40.95" customHeight="1" outlineLevelCol="5"/>
  <cols>
    <col min="1" max="1" width="9" style="86" customWidth="1"/>
    <col min="2" max="2" width="44.7222222222222" style="87" customWidth="1"/>
    <col min="3" max="3" width="84.8611111111111" style="87" customWidth="1"/>
    <col min="4" max="4" width="15.5555555555556" style="87" customWidth="1"/>
    <col min="5" max="5" width="14.7222222222222" style="87" customWidth="1"/>
    <col min="6" max="6" width="28.1111111111111" style="88" customWidth="1"/>
    <col min="7" max="7" width="7.33333333333333" style="88"/>
    <col min="8" max="8" width="7.88888888888889" style="88" customWidth="1"/>
    <col min="9" max="9" width="7.22222222222222" style="88" customWidth="1"/>
    <col min="10" max="16384" width="7.33333333333333" style="88"/>
  </cols>
  <sheetData>
    <row r="1" customHeight="1" spans="1:6">
      <c r="A1" s="89" t="s">
        <v>11</v>
      </c>
      <c r="B1" s="89"/>
      <c r="C1" s="89"/>
      <c r="D1" s="89"/>
      <c r="E1" s="89"/>
      <c r="F1" s="89"/>
    </row>
    <row r="2" s="22" customFormat="1" ht="15.6" spans="1:6">
      <c r="A2" s="90" t="s">
        <v>1</v>
      </c>
      <c r="B2" s="60" t="s">
        <v>12</v>
      </c>
      <c r="C2" s="60" t="s">
        <v>13</v>
      </c>
      <c r="D2" s="91" t="s">
        <v>14</v>
      </c>
      <c r="E2" s="91" t="s">
        <v>15</v>
      </c>
      <c r="F2" s="8" t="s">
        <v>3</v>
      </c>
    </row>
    <row r="3" s="22" customFormat="1" ht="15.6" spans="1:6">
      <c r="A3" s="92"/>
      <c r="B3" s="16"/>
      <c r="C3" s="16"/>
      <c r="D3" s="93"/>
      <c r="E3" s="93"/>
      <c r="F3" s="11"/>
    </row>
    <row r="4" s="1" customFormat="1" ht="25.05" customHeight="1" spans="1:6">
      <c r="A4" s="94" t="s">
        <v>16</v>
      </c>
      <c r="B4" s="95"/>
      <c r="C4" s="95"/>
      <c r="D4" s="95"/>
      <c r="E4" s="95"/>
      <c r="F4" s="96"/>
    </row>
    <row r="5" s="1" customFormat="1" ht="25.05" customHeight="1" spans="1:6">
      <c r="A5" s="9">
        <v>1</v>
      </c>
      <c r="B5" s="10" t="s">
        <v>17</v>
      </c>
      <c r="C5" s="17" t="s">
        <v>18</v>
      </c>
      <c r="D5" s="10" t="s">
        <v>19</v>
      </c>
      <c r="E5" s="10">
        <v>1</v>
      </c>
      <c r="F5" s="11"/>
    </row>
    <row r="6" s="1" customFormat="1" ht="25.05" customHeight="1" spans="1:6">
      <c r="A6" s="9">
        <v>2</v>
      </c>
      <c r="B6" s="16" t="s">
        <v>20</v>
      </c>
      <c r="C6" s="97" t="s">
        <v>21</v>
      </c>
      <c r="D6" s="16" t="s">
        <v>22</v>
      </c>
      <c r="E6" s="16">
        <v>1</v>
      </c>
      <c r="F6" s="11"/>
    </row>
    <row r="7" s="1" customFormat="1" ht="25.05" customHeight="1" spans="1:6">
      <c r="A7" s="9">
        <v>3</v>
      </c>
      <c r="B7" s="10" t="s">
        <v>23</v>
      </c>
      <c r="C7" s="98" t="s">
        <v>24</v>
      </c>
      <c r="D7" s="10" t="s">
        <v>22</v>
      </c>
      <c r="E7" s="10">
        <v>1</v>
      </c>
      <c r="F7" s="11"/>
    </row>
    <row r="8" s="1" customFormat="1" ht="25.05" customHeight="1" spans="1:6">
      <c r="A8" s="9">
        <v>4</v>
      </c>
      <c r="B8" s="10" t="s">
        <v>25</v>
      </c>
      <c r="C8" s="99" t="s">
        <v>26</v>
      </c>
      <c r="D8" s="10" t="s">
        <v>22</v>
      </c>
      <c r="E8" s="10">
        <v>1</v>
      </c>
      <c r="F8" s="11"/>
    </row>
    <row r="9" s="1" customFormat="1" ht="25.05" customHeight="1" spans="1:6">
      <c r="A9" s="9">
        <v>5</v>
      </c>
      <c r="B9" s="10" t="s">
        <v>25</v>
      </c>
      <c r="C9" s="99" t="s">
        <v>27</v>
      </c>
      <c r="D9" s="10" t="s">
        <v>22</v>
      </c>
      <c r="E9" s="10">
        <v>2</v>
      </c>
      <c r="F9" s="11"/>
    </row>
    <row r="10" s="1" customFormat="1" ht="25.05" customHeight="1" spans="1:6">
      <c r="A10" s="9">
        <v>6</v>
      </c>
      <c r="B10" s="10" t="s">
        <v>28</v>
      </c>
      <c r="C10" s="99" t="s">
        <v>29</v>
      </c>
      <c r="D10" s="10" t="s">
        <v>22</v>
      </c>
      <c r="E10" s="10">
        <v>2</v>
      </c>
      <c r="F10" s="11"/>
    </row>
    <row r="11" s="1" customFormat="1" ht="25.05" customHeight="1" spans="1:6">
      <c r="A11" s="9">
        <v>7</v>
      </c>
      <c r="B11" s="10" t="s">
        <v>30</v>
      </c>
      <c r="C11" s="99" t="s">
        <v>31</v>
      </c>
      <c r="D11" s="10" t="s">
        <v>22</v>
      </c>
      <c r="E11" s="10">
        <v>1</v>
      </c>
      <c r="F11" s="11"/>
    </row>
    <row r="12" s="81" customFormat="1" ht="25.05" customHeight="1" spans="1:6">
      <c r="A12" s="100" t="s">
        <v>32</v>
      </c>
      <c r="B12" s="101"/>
      <c r="C12" s="101"/>
      <c r="D12" s="101"/>
      <c r="E12" s="101"/>
      <c r="F12" s="102"/>
    </row>
    <row r="13" s="82" customFormat="1" ht="25.05" customHeight="1" spans="1:6">
      <c r="A13" s="64" t="s">
        <v>33</v>
      </c>
      <c r="B13" s="65"/>
      <c r="C13" s="65"/>
      <c r="D13" s="65"/>
      <c r="E13" s="65"/>
      <c r="F13" s="66"/>
    </row>
    <row r="14" s="82" customFormat="1" ht="25.05" customHeight="1" spans="1:6">
      <c r="A14" s="92" t="s">
        <v>1</v>
      </c>
      <c r="B14" s="16" t="s">
        <v>12</v>
      </c>
      <c r="C14" s="16" t="s">
        <v>34</v>
      </c>
      <c r="D14" s="93" t="s">
        <v>14</v>
      </c>
      <c r="E14" s="93" t="s">
        <v>15</v>
      </c>
      <c r="F14" s="103" t="s">
        <v>3</v>
      </c>
    </row>
    <row r="15" ht="25.05" customHeight="1" spans="1:6">
      <c r="A15" s="92"/>
      <c r="B15" s="16"/>
      <c r="C15" s="16"/>
      <c r="D15" s="93"/>
      <c r="E15" s="93"/>
      <c r="F15" s="11"/>
    </row>
    <row r="16" s="1" customFormat="1" ht="25.05" customHeight="1" spans="1:6">
      <c r="A16" s="62">
        <v>1</v>
      </c>
      <c r="B16" s="16" t="s">
        <v>35</v>
      </c>
      <c r="C16" s="67" t="s">
        <v>36</v>
      </c>
      <c r="D16" s="16" t="s">
        <v>37</v>
      </c>
      <c r="E16" s="16">
        <v>193</v>
      </c>
      <c r="F16" s="11"/>
    </row>
    <row r="17" s="56" customFormat="1" ht="25.05" customHeight="1" spans="1:6">
      <c r="A17" s="104" t="s">
        <v>32</v>
      </c>
      <c r="B17" s="105"/>
      <c r="C17" s="105"/>
      <c r="D17" s="105"/>
      <c r="E17" s="105"/>
      <c r="F17" s="106"/>
    </row>
    <row r="18" s="1" customFormat="1" ht="25.05" customHeight="1" spans="1:6">
      <c r="A18" s="64" t="s">
        <v>38</v>
      </c>
      <c r="B18" s="65"/>
      <c r="C18" s="65"/>
      <c r="D18" s="65"/>
      <c r="E18" s="65"/>
      <c r="F18" s="66"/>
    </row>
    <row r="19" s="1" customFormat="1" ht="25.05" customHeight="1" spans="1:6">
      <c r="A19" s="64" t="s">
        <v>39</v>
      </c>
      <c r="B19" s="65"/>
      <c r="C19" s="65"/>
      <c r="D19" s="65"/>
      <c r="E19" s="65"/>
      <c r="F19" s="66"/>
    </row>
    <row r="20" s="1" customFormat="1" ht="25.05" customHeight="1" spans="1:6">
      <c r="A20" s="92" t="s">
        <v>1</v>
      </c>
      <c r="B20" s="16" t="s">
        <v>12</v>
      </c>
      <c r="C20" s="16" t="s">
        <v>34</v>
      </c>
      <c r="D20" s="93" t="s">
        <v>14</v>
      </c>
      <c r="E20" s="93" t="s">
        <v>15</v>
      </c>
      <c r="F20" s="103" t="s">
        <v>3</v>
      </c>
    </row>
    <row r="21" s="1" customFormat="1" ht="25.05" customHeight="1" spans="1:6">
      <c r="A21" s="92"/>
      <c r="B21" s="16"/>
      <c r="C21" s="16"/>
      <c r="D21" s="93"/>
      <c r="E21" s="93"/>
      <c r="F21" s="11"/>
    </row>
    <row r="22" s="1" customFormat="1" ht="25.05" customHeight="1" spans="1:6">
      <c r="A22" s="9">
        <v>1</v>
      </c>
      <c r="B22" s="10" t="s">
        <v>40</v>
      </c>
      <c r="C22" s="97" t="s">
        <v>41</v>
      </c>
      <c r="D22" s="10" t="s">
        <v>22</v>
      </c>
      <c r="E22" s="10">
        <v>2</v>
      </c>
      <c r="F22" s="11"/>
    </row>
    <row r="23" s="1" customFormat="1" ht="25.05" customHeight="1" spans="1:6">
      <c r="A23" s="9">
        <v>2</v>
      </c>
      <c r="B23" s="10" t="s">
        <v>42</v>
      </c>
      <c r="C23" s="97" t="s">
        <v>43</v>
      </c>
      <c r="D23" s="10" t="s">
        <v>44</v>
      </c>
      <c r="E23" s="10">
        <v>2</v>
      </c>
      <c r="F23" s="11"/>
    </row>
    <row r="24" s="1" customFormat="1" ht="25.05" customHeight="1" spans="1:6">
      <c r="A24" s="64" t="s">
        <v>45</v>
      </c>
      <c r="B24" s="65"/>
      <c r="C24" s="65"/>
      <c r="D24" s="65"/>
      <c r="E24" s="65"/>
      <c r="F24" s="66"/>
    </row>
    <row r="25" s="1" customFormat="1" ht="25.05" customHeight="1" spans="1:6">
      <c r="A25" s="9">
        <v>1</v>
      </c>
      <c r="B25" s="16" t="s">
        <v>46</v>
      </c>
      <c r="C25" s="97" t="s">
        <v>47</v>
      </c>
      <c r="D25" s="10" t="s">
        <v>22</v>
      </c>
      <c r="E25" s="10">
        <v>2</v>
      </c>
      <c r="F25" s="11"/>
    </row>
    <row r="26" s="1" customFormat="1" ht="25.05" customHeight="1" spans="1:6">
      <c r="A26" s="9">
        <v>2</v>
      </c>
      <c r="B26" s="10" t="s">
        <v>48</v>
      </c>
      <c r="C26" s="97" t="s">
        <v>49</v>
      </c>
      <c r="D26" s="10" t="s">
        <v>44</v>
      </c>
      <c r="E26" s="10">
        <v>2</v>
      </c>
      <c r="F26" s="11"/>
    </row>
    <row r="27" s="1" customFormat="1" ht="25.05" customHeight="1" spans="1:6">
      <c r="A27" s="9">
        <v>3</v>
      </c>
      <c r="B27" s="10" t="s">
        <v>50</v>
      </c>
      <c r="C27" s="97" t="s">
        <v>51</v>
      </c>
      <c r="D27" s="10" t="s">
        <v>22</v>
      </c>
      <c r="E27" s="10">
        <v>3</v>
      </c>
      <c r="F27" s="11"/>
    </row>
    <row r="28" s="1" customFormat="1" ht="25.05" customHeight="1" spans="1:6">
      <c r="A28" s="64" t="s">
        <v>52</v>
      </c>
      <c r="B28" s="65"/>
      <c r="C28" s="65"/>
      <c r="D28" s="65"/>
      <c r="E28" s="65"/>
      <c r="F28" s="66"/>
    </row>
    <row r="29" s="1" customFormat="1" ht="25.05" customHeight="1" spans="1:6">
      <c r="A29" s="9">
        <v>1</v>
      </c>
      <c r="B29" s="10" t="s">
        <v>53</v>
      </c>
      <c r="C29" s="17" t="s">
        <v>54</v>
      </c>
      <c r="D29" s="10" t="s">
        <v>55</v>
      </c>
      <c r="E29" s="10">
        <v>30</v>
      </c>
      <c r="F29" s="11"/>
    </row>
    <row r="30" s="1" customFormat="1" ht="25.05" customHeight="1" spans="1:6">
      <c r="A30" s="9">
        <v>2</v>
      </c>
      <c r="B30" s="10" t="s">
        <v>56</v>
      </c>
      <c r="C30" s="17" t="s">
        <v>57</v>
      </c>
      <c r="D30" s="10" t="s">
        <v>55</v>
      </c>
      <c r="E30" s="10">
        <v>30</v>
      </c>
      <c r="F30" s="11"/>
    </row>
    <row r="31" s="1" customFormat="1" ht="25.05" customHeight="1" spans="1:6">
      <c r="A31" s="107">
        <v>3</v>
      </c>
      <c r="B31" s="108" t="s">
        <v>58</v>
      </c>
      <c r="C31" s="40" t="s">
        <v>59</v>
      </c>
      <c r="D31" s="108" t="s">
        <v>22</v>
      </c>
      <c r="E31" s="108">
        <v>2</v>
      </c>
      <c r="F31" s="11"/>
    </row>
    <row r="32" s="1" customFormat="1" ht="25.05" customHeight="1" spans="1:6">
      <c r="A32" s="30" t="s">
        <v>60</v>
      </c>
      <c r="B32" s="31"/>
      <c r="C32" s="31"/>
      <c r="D32" s="31"/>
      <c r="E32" s="31"/>
      <c r="F32" s="32"/>
    </row>
    <row r="33" s="1" customFormat="1" ht="25.05" customHeight="1" spans="1:6">
      <c r="A33" s="107">
        <v>1</v>
      </c>
      <c r="B33" s="37" t="s">
        <v>61</v>
      </c>
      <c r="C33" s="40" t="s">
        <v>62</v>
      </c>
      <c r="D33" s="108" t="s">
        <v>22</v>
      </c>
      <c r="E33" s="108">
        <v>2</v>
      </c>
      <c r="F33" s="11"/>
    </row>
    <row r="34" s="1" customFormat="1" ht="25.05" customHeight="1" spans="1:6">
      <c r="A34" s="107">
        <v>2</v>
      </c>
      <c r="B34" s="37" t="s">
        <v>63</v>
      </c>
      <c r="C34" s="109" t="s">
        <v>64</v>
      </c>
      <c r="D34" s="108" t="s">
        <v>22</v>
      </c>
      <c r="E34" s="108">
        <v>2</v>
      </c>
      <c r="F34" s="11"/>
    </row>
    <row r="35" s="83" customFormat="1" ht="25.05" customHeight="1" spans="1:6">
      <c r="A35" s="100" t="s">
        <v>32</v>
      </c>
      <c r="B35" s="101"/>
      <c r="C35" s="101"/>
      <c r="D35" s="101"/>
      <c r="E35" s="101"/>
      <c r="F35" s="110"/>
    </row>
    <row r="36" s="1" customFormat="1" ht="25.05" customHeight="1" spans="1:6">
      <c r="A36" s="64" t="s">
        <v>65</v>
      </c>
      <c r="B36" s="65"/>
      <c r="C36" s="65"/>
      <c r="D36" s="65"/>
      <c r="E36" s="65"/>
      <c r="F36" s="66"/>
    </row>
    <row r="37" s="1" customFormat="1" ht="25.05" customHeight="1" spans="1:6">
      <c r="A37" s="92" t="s">
        <v>1</v>
      </c>
      <c r="B37" s="16" t="s">
        <v>12</v>
      </c>
      <c r="C37" s="16" t="s">
        <v>34</v>
      </c>
      <c r="D37" s="93" t="s">
        <v>14</v>
      </c>
      <c r="E37" s="93" t="s">
        <v>15</v>
      </c>
      <c r="F37" s="103" t="s">
        <v>3</v>
      </c>
    </row>
    <row r="38" s="1" customFormat="1" ht="25.05" customHeight="1" spans="1:6">
      <c r="A38" s="92"/>
      <c r="B38" s="16"/>
      <c r="C38" s="16"/>
      <c r="D38" s="93"/>
      <c r="E38" s="93"/>
      <c r="F38" s="11"/>
    </row>
    <row r="39" s="1" customFormat="1" ht="25.05" customHeight="1" spans="1:6">
      <c r="A39" s="9">
        <v>1</v>
      </c>
      <c r="B39" s="10" t="s">
        <v>66</v>
      </c>
      <c r="C39" s="111" t="s">
        <v>67</v>
      </c>
      <c r="D39" s="10" t="s">
        <v>22</v>
      </c>
      <c r="E39" s="112">
        <v>3</v>
      </c>
      <c r="F39" s="11"/>
    </row>
    <row r="40" s="1" customFormat="1" ht="25.05" customHeight="1" spans="1:6">
      <c r="A40" s="9">
        <v>2</v>
      </c>
      <c r="B40" s="10" t="s">
        <v>68</v>
      </c>
      <c r="C40" s="99" t="s">
        <v>69</v>
      </c>
      <c r="D40" s="10" t="s">
        <v>19</v>
      </c>
      <c r="E40" s="112">
        <v>3</v>
      </c>
      <c r="F40" s="11"/>
    </row>
    <row r="41" s="1" customFormat="1" ht="25.05" customHeight="1" spans="1:6">
      <c r="A41" s="9">
        <v>3</v>
      </c>
      <c r="B41" s="16" t="s">
        <v>70</v>
      </c>
      <c r="C41" s="17" t="s">
        <v>71</v>
      </c>
      <c r="D41" s="16" t="s">
        <v>72</v>
      </c>
      <c r="E41" s="16">
        <v>1</v>
      </c>
      <c r="F41" s="11"/>
    </row>
    <row r="42" s="56" customFormat="1" ht="25.05" customHeight="1" spans="1:6">
      <c r="A42" s="104" t="s">
        <v>32</v>
      </c>
      <c r="B42" s="105"/>
      <c r="C42" s="105"/>
      <c r="D42" s="105"/>
      <c r="E42" s="105"/>
      <c r="F42" s="106"/>
    </row>
    <row r="43" s="1" customFormat="1" ht="25.05" customHeight="1" spans="1:6">
      <c r="A43" s="64" t="s">
        <v>73</v>
      </c>
      <c r="B43" s="65"/>
      <c r="C43" s="65"/>
      <c r="D43" s="65"/>
      <c r="E43" s="65"/>
      <c r="F43" s="66"/>
    </row>
    <row r="44" s="1" customFormat="1" ht="25.05" customHeight="1" spans="1:6">
      <c r="A44" s="92" t="s">
        <v>1</v>
      </c>
      <c r="B44" s="16" t="s">
        <v>12</v>
      </c>
      <c r="C44" s="16" t="s">
        <v>34</v>
      </c>
      <c r="D44" s="93" t="s">
        <v>14</v>
      </c>
      <c r="E44" s="93" t="s">
        <v>15</v>
      </c>
      <c r="F44" s="103" t="s">
        <v>3</v>
      </c>
    </row>
    <row r="45" s="1" customFormat="1" ht="25.05" customHeight="1" spans="1:6">
      <c r="A45" s="92"/>
      <c r="B45" s="16"/>
      <c r="C45" s="16"/>
      <c r="D45" s="93"/>
      <c r="E45" s="93"/>
      <c r="F45" s="11"/>
    </row>
    <row r="46" s="1" customFormat="1" ht="25.05" customHeight="1" spans="1:6">
      <c r="A46" s="9">
        <v>1</v>
      </c>
      <c r="B46" s="10" t="s">
        <v>74</v>
      </c>
      <c r="C46" s="98" t="s">
        <v>75</v>
      </c>
      <c r="D46" s="10" t="s">
        <v>22</v>
      </c>
      <c r="E46" s="10">
        <v>3</v>
      </c>
      <c r="F46" s="11"/>
    </row>
    <row r="47" s="1" customFormat="1" ht="25.05" customHeight="1" spans="1:6">
      <c r="A47" s="9">
        <v>2</v>
      </c>
      <c r="B47" s="10" t="s">
        <v>76</v>
      </c>
      <c r="C47" s="99" t="s">
        <v>77</v>
      </c>
      <c r="D47" s="10" t="s">
        <v>72</v>
      </c>
      <c r="E47" s="10">
        <v>1</v>
      </c>
      <c r="F47" s="11"/>
    </row>
    <row r="48" s="56" customFormat="1" ht="25.05" customHeight="1" spans="1:6">
      <c r="A48" s="104" t="s">
        <v>32</v>
      </c>
      <c r="B48" s="105"/>
      <c r="C48" s="105"/>
      <c r="D48" s="105"/>
      <c r="E48" s="105"/>
      <c r="F48" s="106"/>
    </row>
    <row r="49" s="1" customFormat="1" ht="25.05" customHeight="1" spans="1:6">
      <c r="A49" s="64" t="s">
        <v>78</v>
      </c>
      <c r="B49" s="65"/>
      <c r="C49" s="65"/>
      <c r="D49" s="65"/>
      <c r="E49" s="65"/>
      <c r="F49" s="66"/>
    </row>
    <row r="50" s="1" customFormat="1" ht="25.05" customHeight="1" spans="1:6">
      <c r="A50" s="92" t="s">
        <v>1</v>
      </c>
      <c r="B50" s="16" t="s">
        <v>12</v>
      </c>
      <c r="C50" s="16" t="s">
        <v>34</v>
      </c>
      <c r="D50" s="93" t="s">
        <v>14</v>
      </c>
      <c r="E50" s="93" t="s">
        <v>15</v>
      </c>
      <c r="F50" s="103" t="s">
        <v>3</v>
      </c>
    </row>
    <row r="51" s="1" customFormat="1" ht="25.05" customHeight="1" spans="1:6">
      <c r="A51" s="92"/>
      <c r="B51" s="16"/>
      <c r="C51" s="16"/>
      <c r="D51" s="93"/>
      <c r="E51" s="93"/>
      <c r="F51" s="11"/>
    </row>
    <row r="52" s="1" customFormat="1" ht="25.05" customHeight="1" spans="1:6">
      <c r="A52" s="9">
        <v>1</v>
      </c>
      <c r="B52" s="10" t="s">
        <v>79</v>
      </c>
      <c r="C52" s="99" t="s">
        <v>80</v>
      </c>
      <c r="D52" s="10" t="s">
        <v>22</v>
      </c>
      <c r="E52" s="10">
        <v>10</v>
      </c>
      <c r="F52" s="11"/>
    </row>
    <row r="53" s="1" customFormat="1" ht="25.05" customHeight="1" spans="1:6">
      <c r="A53" s="9">
        <v>2</v>
      </c>
      <c r="B53" s="10" t="s">
        <v>81</v>
      </c>
      <c r="C53" s="99" t="s">
        <v>82</v>
      </c>
      <c r="D53" s="10" t="s">
        <v>22</v>
      </c>
      <c r="E53" s="10">
        <v>1</v>
      </c>
      <c r="F53" s="11"/>
    </row>
    <row r="54" s="1" customFormat="1" ht="25.05" customHeight="1" spans="1:6">
      <c r="A54" s="9">
        <v>3</v>
      </c>
      <c r="B54" s="10" t="s">
        <v>83</v>
      </c>
      <c r="C54" s="99" t="s">
        <v>84</v>
      </c>
      <c r="D54" s="10" t="s">
        <v>85</v>
      </c>
      <c r="E54" s="10">
        <v>4</v>
      </c>
      <c r="F54" s="11"/>
    </row>
    <row r="55" s="1" customFormat="1" ht="25.05" customHeight="1" spans="1:6">
      <c r="A55" s="9">
        <v>4</v>
      </c>
      <c r="B55" s="16" t="s">
        <v>86</v>
      </c>
      <c r="C55" s="17" t="s">
        <v>87</v>
      </c>
      <c r="D55" s="16" t="s">
        <v>72</v>
      </c>
      <c r="E55" s="16">
        <v>1</v>
      </c>
      <c r="F55" s="11"/>
    </row>
    <row r="56" s="56" customFormat="1" ht="25.05" customHeight="1" spans="1:6">
      <c r="A56" s="104" t="s">
        <v>32</v>
      </c>
      <c r="B56" s="105"/>
      <c r="C56" s="105"/>
      <c r="D56" s="105"/>
      <c r="E56" s="105"/>
      <c r="F56" s="106"/>
    </row>
    <row r="57" s="1" customFormat="1" ht="25.05" customHeight="1" spans="1:6">
      <c r="A57" s="64" t="s">
        <v>88</v>
      </c>
      <c r="B57" s="65"/>
      <c r="C57" s="65"/>
      <c r="D57" s="65"/>
      <c r="E57" s="65"/>
      <c r="F57" s="66"/>
    </row>
    <row r="58" s="1" customFormat="1" ht="25.05" customHeight="1" spans="1:6">
      <c r="A58" s="92" t="s">
        <v>1</v>
      </c>
      <c r="B58" s="16" t="s">
        <v>12</v>
      </c>
      <c r="C58" s="16" t="s">
        <v>34</v>
      </c>
      <c r="D58" s="93" t="s">
        <v>14</v>
      </c>
      <c r="E58" s="93" t="s">
        <v>15</v>
      </c>
      <c r="F58" s="103" t="s">
        <v>3</v>
      </c>
    </row>
    <row r="59" s="1" customFormat="1" ht="25.05" customHeight="1" spans="1:6">
      <c r="A59" s="92"/>
      <c r="B59" s="16"/>
      <c r="C59" s="16"/>
      <c r="D59" s="93"/>
      <c r="E59" s="93"/>
      <c r="F59" s="11"/>
    </row>
    <row r="60" s="1" customFormat="1" ht="49.95" customHeight="1" spans="1:6">
      <c r="A60" s="9">
        <v>1</v>
      </c>
      <c r="B60" s="108" t="s">
        <v>89</v>
      </c>
      <c r="C60" s="113" t="s">
        <v>90</v>
      </c>
      <c r="D60" s="108" t="s">
        <v>22</v>
      </c>
      <c r="E60" s="108">
        <v>3</v>
      </c>
      <c r="F60" s="114"/>
    </row>
    <row r="61" s="1" customFormat="1" ht="34.95" customHeight="1" spans="1:6">
      <c r="A61" s="9">
        <v>2</v>
      </c>
      <c r="B61" s="108" t="s">
        <v>91</v>
      </c>
      <c r="C61" s="113" t="s">
        <v>92</v>
      </c>
      <c r="D61" s="108" t="s">
        <v>93</v>
      </c>
      <c r="E61" s="108">
        <v>360</v>
      </c>
      <c r="F61" s="114"/>
    </row>
    <row r="62" s="1" customFormat="1" ht="37.95" customHeight="1" spans="1:6">
      <c r="A62" s="9">
        <v>3</v>
      </c>
      <c r="B62" s="108" t="s">
        <v>94</v>
      </c>
      <c r="C62" s="113" t="s">
        <v>95</v>
      </c>
      <c r="D62" s="108" t="s">
        <v>44</v>
      </c>
      <c r="E62" s="108">
        <v>2</v>
      </c>
      <c r="F62" s="114"/>
    </row>
    <row r="63" s="1" customFormat="1" ht="31.95" customHeight="1" spans="1:6">
      <c r="A63" s="9">
        <v>4</v>
      </c>
      <c r="B63" s="108" t="s">
        <v>96</v>
      </c>
      <c r="C63" s="113" t="s">
        <v>97</v>
      </c>
      <c r="D63" s="108" t="s">
        <v>19</v>
      </c>
      <c r="E63" s="108">
        <v>1</v>
      </c>
      <c r="F63" s="114"/>
    </row>
    <row r="64" s="1" customFormat="1" ht="25.05" customHeight="1" spans="1:6">
      <c r="A64" s="9">
        <v>5</v>
      </c>
      <c r="B64" s="10" t="s">
        <v>98</v>
      </c>
      <c r="C64" s="99" t="s">
        <v>99</v>
      </c>
      <c r="D64" s="10" t="s">
        <v>44</v>
      </c>
      <c r="E64" s="10">
        <v>6</v>
      </c>
      <c r="F64" s="11"/>
    </row>
    <row r="65" s="1" customFormat="1" ht="25.05" customHeight="1" spans="1:6">
      <c r="A65" s="9">
        <v>6</v>
      </c>
      <c r="B65" s="10" t="s">
        <v>100</v>
      </c>
      <c r="C65" s="99" t="s">
        <v>101</v>
      </c>
      <c r="D65" s="10" t="s">
        <v>44</v>
      </c>
      <c r="E65" s="10">
        <v>6</v>
      </c>
      <c r="F65" s="11"/>
    </row>
    <row r="66" s="1" customFormat="1" ht="25.05" customHeight="1" spans="1:6">
      <c r="A66" s="9">
        <v>7</v>
      </c>
      <c r="B66" s="10" t="s">
        <v>102</v>
      </c>
      <c r="C66" s="99" t="s">
        <v>103</v>
      </c>
      <c r="D66" s="10" t="s">
        <v>19</v>
      </c>
      <c r="E66" s="10">
        <v>4</v>
      </c>
      <c r="F66" s="11"/>
    </row>
    <row r="67" s="1" customFormat="1" ht="25.05" customHeight="1" spans="1:6">
      <c r="A67" s="9">
        <v>8</v>
      </c>
      <c r="B67" s="10" t="s">
        <v>104</v>
      </c>
      <c r="C67" s="99" t="s">
        <v>105</v>
      </c>
      <c r="D67" s="10" t="s">
        <v>44</v>
      </c>
      <c r="E67" s="10">
        <v>2</v>
      </c>
      <c r="F67" s="11"/>
    </row>
    <row r="68" s="1" customFormat="1" ht="25.05" customHeight="1" spans="1:6">
      <c r="A68" s="9">
        <v>9</v>
      </c>
      <c r="B68" s="10" t="s">
        <v>106</v>
      </c>
      <c r="C68" s="99" t="s">
        <v>107</v>
      </c>
      <c r="D68" s="10" t="s">
        <v>44</v>
      </c>
      <c r="E68" s="10">
        <v>2</v>
      </c>
      <c r="F68" s="11"/>
    </row>
    <row r="69" s="1" customFormat="1" ht="25.05" customHeight="1" spans="1:6">
      <c r="A69" s="9">
        <v>10</v>
      </c>
      <c r="B69" s="10" t="s">
        <v>108</v>
      </c>
      <c r="C69" s="99" t="s">
        <v>109</v>
      </c>
      <c r="D69" s="10" t="s">
        <v>44</v>
      </c>
      <c r="E69" s="10">
        <v>2</v>
      </c>
      <c r="F69" s="11"/>
    </row>
    <row r="70" s="1" customFormat="1" ht="25.05" customHeight="1" spans="1:6">
      <c r="A70" s="9">
        <v>11</v>
      </c>
      <c r="B70" s="10" t="s">
        <v>110</v>
      </c>
      <c r="C70" s="17" t="s">
        <v>111</v>
      </c>
      <c r="D70" s="10" t="s">
        <v>22</v>
      </c>
      <c r="E70" s="10">
        <v>1</v>
      </c>
      <c r="F70" s="11"/>
    </row>
    <row r="71" s="1" customFormat="1" ht="25.05" customHeight="1" spans="1:6">
      <c r="A71" s="9">
        <v>12</v>
      </c>
      <c r="B71" s="10" t="s">
        <v>112</v>
      </c>
      <c r="C71" s="99" t="s">
        <v>113</v>
      </c>
      <c r="D71" s="10" t="s">
        <v>44</v>
      </c>
      <c r="E71" s="10">
        <v>1</v>
      </c>
      <c r="F71" s="11"/>
    </row>
    <row r="72" s="56" customFormat="1" ht="25.05" customHeight="1" spans="1:6">
      <c r="A72" s="104" t="s">
        <v>32</v>
      </c>
      <c r="B72" s="105"/>
      <c r="C72" s="105"/>
      <c r="D72" s="105"/>
      <c r="E72" s="105"/>
      <c r="F72" s="106"/>
    </row>
    <row r="73" s="1" customFormat="1" ht="25.05" customHeight="1" spans="1:6">
      <c r="A73" s="64" t="s">
        <v>114</v>
      </c>
      <c r="B73" s="65"/>
      <c r="C73" s="65"/>
      <c r="D73" s="65"/>
      <c r="E73" s="65"/>
      <c r="F73" s="66"/>
    </row>
    <row r="74" s="1" customFormat="1" ht="25.05" customHeight="1" spans="1:6">
      <c r="A74" s="92" t="s">
        <v>1</v>
      </c>
      <c r="B74" s="16" t="s">
        <v>12</v>
      </c>
      <c r="C74" s="16" t="s">
        <v>34</v>
      </c>
      <c r="D74" s="93" t="s">
        <v>14</v>
      </c>
      <c r="E74" s="93" t="s">
        <v>15</v>
      </c>
      <c r="F74" s="103" t="s">
        <v>3</v>
      </c>
    </row>
    <row r="75" s="1" customFormat="1" ht="25.05" customHeight="1" spans="1:6">
      <c r="A75" s="92"/>
      <c r="B75" s="16"/>
      <c r="C75" s="16"/>
      <c r="D75" s="93"/>
      <c r="E75" s="93"/>
      <c r="F75" s="11"/>
    </row>
    <row r="76" s="1" customFormat="1" ht="25.05" customHeight="1" spans="1:6">
      <c r="A76" s="9">
        <v>1</v>
      </c>
      <c r="B76" s="10" t="s">
        <v>115</v>
      </c>
      <c r="C76" s="17" t="s">
        <v>116</v>
      </c>
      <c r="D76" s="10" t="s">
        <v>22</v>
      </c>
      <c r="E76" s="10">
        <v>1</v>
      </c>
      <c r="F76" s="11"/>
    </row>
    <row r="77" s="1" customFormat="1" ht="25.05" customHeight="1" spans="1:6">
      <c r="A77" s="9">
        <v>2</v>
      </c>
      <c r="B77" s="10" t="s">
        <v>117</v>
      </c>
      <c r="C77" s="17" t="s">
        <v>118</v>
      </c>
      <c r="D77" s="10" t="s">
        <v>22</v>
      </c>
      <c r="E77" s="10">
        <v>2</v>
      </c>
      <c r="F77" s="11"/>
    </row>
    <row r="78" s="23" customFormat="1" ht="25.05" customHeight="1" spans="1:6">
      <c r="A78" s="100" t="s">
        <v>32</v>
      </c>
      <c r="B78" s="101"/>
      <c r="C78" s="101"/>
      <c r="D78" s="101"/>
      <c r="E78" s="101"/>
      <c r="F78" s="115"/>
    </row>
    <row r="79" s="1" customFormat="1" ht="25.05" customHeight="1" spans="1:6">
      <c r="A79" s="47" t="s">
        <v>119</v>
      </c>
      <c r="B79" s="48"/>
      <c r="C79" s="48"/>
      <c r="D79" s="48"/>
      <c r="E79" s="48"/>
      <c r="F79" s="49"/>
    </row>
    <row r="80" s="1" customFormat="1" ht="25.05" customHeight="1" spans="1:6">
      <c r="A80" s="116" t="s">
        <v>1</v>
      </c>
      <c r="B80" s="37" t="s">
        <v>12</v>
      </c>
      <c r="C80" s="37" t="s">
        <v>34</v>
      </c>
      <c r="D80" s="43" t="s">
        <v>14</v>
      </c>
      <c r="E80" s="43" t="s">
        <v>15</v>
      </c>
      <c r="F80" s="103" t="s">
        <v>3</v>
      </c>
    </row>
    <row r="81" s="1" customFormat="1" ht="25.05" customHeight="1" spans="1:6">
      <c r="A81" s="116"/>
      <c r="B81" s="37"/>
      <c r="C81" s="37"/>
      <c r="D81" s="43"/>
      <c r="E81" s="43"/>
      <c r="F81" s="11"/>
    </row>
    <row r="82" s="1" customFormat="1" ht="25.05" customHeight="1" spans="1:6">
      <c r="A82" s="116">
        <v>1</v>
      </c>
      <c r="B82" s="43" t="s">
        <v>120</v>
      </c>
      <c r="C82" s="40" t="s">
        <v>121</v>
      </c>
      <c r="D82" s="43" t="s">
        <v>72</v>
      </c>
      <c r="E82" s="43">
        <v>1</v>
      </c>
      <c r="F82" s="11"/>
    </row>
    <row r="83" s="84" customFormat="1" ht="25.05" customHeight="1" spans="1:6">
      <c r="A83" s="117" t="s">
        <v>32</v>
      </c>
      <c r="B83" s="118"/>
      <c r="C83" s="118"/>
      <c r="D83" s="118"/>
      <c r="E83" s="118"/>
      <c r="F83" s="119"/>
    </row>
    <row r="84" s="85" customFormat="1" ht="25.05" customHeight="1" spans="1:6">
      <c r="A84" s="120" t="s">
        <v>122</v>
      </c>
      <c r="B84" s="121"/>
      <c r="C84" s="121"/>
      <c r="D84" s="121"/>
      <c r="E84" s="121"/>
      <c r="F84" s="122"/>
    </row>
  </sheetData>
  <mergeCells count="78">
    <mergeCell ref="A1:F1"/>
    <mergeCell ref="A4:F4"/>
    <mergeCell ref="A12:E12"/>
    <mergeCell ref="A13:F13"/>
    <mergeCell ref="A17:E17"/>
    <mergeCell ref="A18:F18"/>
    <mergeCell ref="A19:F19"/>
    <mergeCell ref="A24:F24"/>
    <mergeCell ref="A28:F28"/>
    <mergeCell ref="A32:F32"/>
    <mergeCell ref="A35:E35"/>
    <mergeCell ref="A36:F36"/>
    <mergeCell ref="A42:E42"/>
    <mergeCell ref="A43:F43"/>
    <mergeCell ref="A48:E48"/>
    <mergeCell ref="A49:F49"/>
    <mergeCell ref="A56:E56"/>
    <mergeCell ref="A57:F57"/>
    <mergeCell ref="A72:E72"/>
    <mergeCell ref="A73:F73"/>
    <mergeCell ref="A78:E78"/>
    <mergeCell ref="A79:F79"/>
    <mergeCell ref="A83:E83"/>
    <mergeCell ref="A84:E84"/>
    <mergeCell ref="A2:A3"/>
    <mergeCell ref="A14:A15"/>
    <mergeCell ref="A20:A21"/>
    <mergeCell ref="A37:A38"/>
    <mergeCell ref="A44:A45"/>
    <mergeCell ref="A50:A51"/>
    <mergeCell ref="A58:A59"/>
    <mergeCell ref="A74:A75"/>
    <mergeCell ref="A80:A81"/>
    <mergeCell ref="B2:B3"/>
    <mergeCell ref="B14:B15"/>
    <mergeCell ref="B20:B21"/>
    <mergeCell ref="B37:B38"/>
    <mergeCell ref="B44:B45"/>
    <mergeCell ref="B50:B51"/>
    <mergeCell ref="B58:B59"/>
    <mergeCell ref="B74:B75"/>
    <mergeCell ref="B80:B81"/>
    <mergeCell ref="C2:C3"/>
    <mergeCell ref="C14:C15"/>
    <mergeCell ref="C20:C21"/>
    <mergeCell ref="C37:C38"/>
    <mergeCell ref="C44:C45"/>
    <mergeCell ref="C50:C51"/>
    <mergeCell ref="C58:C59"/>
    <mergeCell ref="C74:C75"/>
    <mergeCell ref="C80:C81"/>
    <mergeCell ref="D2:D3"/>
    <mergeCell ref="D14:D15"/>
    <mergeCell ref="D20:D21"/>
    <mergeCell ref="D37:D38"/>
    <mergeCell ref="D44:D45"/>
    <mergeCell ref="D50:D51"/>
    <mergeCell ref="D58:D59"/>
    <mergeCell ref="D74:D75"/>
    <mergeCell ref="D80:D81"/>
    <mergeCell ref="E2:E3"/>
    <mergeCell ref="E14:E15"/>
    <mergeCell ref="E20:E21"/>
    <mergeCell ref="E37:E38"/>
    <mergeCell ref="E44:E45"/>
    <mergeCell ref="E50:E51"/>
    <mergeCell ref="E58:E59"/>
    <mergeCell ref="E74:E75"/>
    <mergeCell ref="E80:E81"/>
    <mergeCell ref="F2:F3"/>
    <mergeCell ref="F14:F15"/>
    <mergeCell ref="F20:F21"/>
    <mergeCell ref="F37:F38"/>
    <mergeCell ref="F44:F45"/>
    <mergeCell ref="F50:F51"/>
    <mergeCell ref="F58:F59"/>
    <mergeCell ref="F74:F75"/>
    <mergeCell ref="F80:F81"/>
  </mergeCells>
  <printOptions horizontalCentered="1"/>
  <pageMargins left="0.751388888888889" right="0.751388888888889" top="1" bottom="1" header="0.5" footer="0.5"/>
  <pageSetup paperSize="9" scale="5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zoomScale="90" zoomScaleNormal="90" workbookViewId="0">
      <selection activeCell="C17" sqref="C17"/>
    </sheetView>
  </sheetViews>
  <sheetFormatPr defaultColWidth="8.77777777777778" defaultRowHeight="27" customHeight="1" outlineLevelCol="5"/>
  <cols>
    <col min="1" max="1" width="8.22222222222222" style="1" customWidth="1"/>
    <col min="2" max="2" width="24.7777777777778" style="58" customWidth="1"/>
    <col min="3" max="3" width="34.4444444444444" style="1" customWidth="1"/>
    <col min="4" max="5" width="9.66666666666667" style="1" customWidth="1"/>
    <col min="6" max="6" width="14.6666666666667" style="1" customWidth="1"/>
    <col min="7" max="16384" width="8.77777777777778" style="1"/>
  </cols>
  <sheetData>
    <row r="1" ht="30" customHeight="1" spans="1:6">
      <c r="A1" s="5" t="s">
        <v>6</v>
      </c>
      <c r="B1" s="5"/>
      <c r="C1" s="5"/>
      <c r="D1" s="5"/>
      <c r="E1" s="5"/>
      <c r="F1" s="5"/>
    </row>
    <row r="2" customFormat="1" ht="14.4" spans="1:6">
      <c r="A2" s="59" t="s">
        <v>1</v>
      </c>
      <c r="B2" s="60" t="s">
        <v>12</v>
      </c>
      <c r="C2" s="60" t="s">
        <v>13</v>
      </c>
      <c r="D2" s="60" t="s">
        <v>14</v>
      </c>
      <c r="E2" s="60" t="s">
        <v>15</v>
      </c>
      <c r="F2" s="61" t="s">
        <v>3</v>
      </c>
    </row>
    <row r="3" s="56" customFormat="1" ht="15.6" spans="1:6">
      <c r="A3" s="62"/>
      <c r="B3" s="16"/>
      <c r="C3" s="16"/>
      <c r="D3" s="16"/>
      <c r="E3" s="16"/>
      <c r="F3" s="63"/>
    </row>
    <row r="4" customHeight="1" spans="1:6">
      <c r="A4" s="64" t="s">
        <v>123</v>
      </c>
      <c r="B4" s="65"/>
      <c r="C4" s="65"/>
      <c r="D4" s="65"/>
      <c r="E4" s="65"/>
      <c r="F4" s="66"/>
    </row>
    <row r="5" ht="24" customHeight="1" spans="1:6">
      <c r="A5" s="62">
        <v>1</v>
      </c>
      <c r="B5" s="16" t="s">
        <v>124</v>
      </c>
      <c r="C5" s="67" t="s">
        <v>125</v>
      </c>
      <c r="D5" s="16" t="s">
        <v>19</v>
      </c>
      <c r="E5" s="16">
        <v>1</v>
      </c>
      <c r="F5" s="63"/>
    </row>
    <row r="6" s="23" customFormat="1" customHeight="1" spans="1:6">
      <c r="A6" s="68" t="s">
        <v>32</v>
      </c>
      <c r="B6" s="69"/>
      <c r="C6" s="69"/>
      <c r="D6" s="69"/>
      <c r="E6" s="69"/>
      <c r="F6" s="70"/>
    </row>
    <row r="7" customHeight="1" spans="1:6">
      <c r="A7" s="71" t="s">
        <v>126</v>
      </c>
      <c r="B7" s="72"/>
      <c r="C7" s="72"/>
      <c r="D7" s="72"/>
      <c r="E7" s="72"/>
      <c r="F7" s="73"/>
    </row>
    <row r="8" customHeight="1" spans="1:6">
      <c r="A8" s="74">
        <v>1</v>
      </c>
      <c r="B8" s="75" t="s">
        <v>127</v>
      </c>
      <c r="C8" s="76" t="s">
        <v>128</v>
      </c>
      <c r="D8" s="75" t="s">
        <v>22</v>
      </c>
      <c r="E8" s="75">
        <v>1</v>
      </c>
      <c r="F8" s="63"/>
    </row>
    <row r="9" customHeight="1" spans="1:6">
      <c r="A9" s="74">
        <v>2</v>
      </c>
      <c r="B9" s="75" t="s">
        <v>129</v>
      </c>
      <c r="C9" s="77" t="s">
        <v>130</v>
      </c>
      <c r="D9" s="75" t="s">
        <v>19</v>
      </c>
      <c r="E9" s="75">
        <v>2</v>
      </c>
      <c r="F9" s="63"/>
    </row>
    <row r="10" customHeight="1" spans="1:6">
      <c r="A10" s="74">
        <v>3</v>
      </c>
      <c r="B10" s="75" t="s">
        <v>131</v>
      </c>
      <c r="C10" s="77" t="s">
        <v>132</v>
      </c>
      <c r="D10" s="75" t="s">
        <v>22</v>
      </c>
      <c r="E10" s="75">
        <v>1</v>
      </c>
      <c r="F10" s="63"/>
    </row>
    <row r="11" customHeight="1" spans="1:6">
      <c r="A11" s="74">
        <v>4</v>
      </c>
      <c r="B11" s="75" t="s">
        <v>133</v>
      </c>
      <c r="C11" s="77" t="s">
        <v>134</v>
      </c>
      <c r="D11" s="75" t="s">
        <v>19</v>
      </c>
      <c r="E11" s="75">
        <v>1</v>
      </c>
      <c r="F11" s="63"/>
    </row>
    <row r="12" customHeight="1" spans="1:6">
      <c r="A12" s="74">
        <v>5</v>
      </c>
      <c r="B12" s="75" t="s">
        <v>135</v>
      </c>
      <c r="C12" s="77" t="s">
        <v>136</v>
      </c>
      <c r="D12" s="75" t="s">
        <v>19</v>
      </c>
      <c r="E12" s="75">
        <v>1</v>
      </c>
      <c r="F12" s="63"/>
    </row>
    <row r="13" customHeight="1" spans="1:6">
      <c r="A13" s="74">
        <v>6</v>
      </c>
      <c r="B13" s="75" t="s">
        <v>137</v>
      </c>
      <c r="C13" s="77" t="s">
        <v>138</v>
      </c>
      <c r="D13" s="75" t="s">
        <v>19</v>
      </c>
      <c r="E13" s="75">
        <v>1</v>
      </c>
      <c r="F13" s="63"/>
    </row>
    <row r="14" customHeight="1" spans="1:6">
      <c r="A14" s="74">
        <v>7</v>
      </c>
      <c r="B14" s="75" t="s">
        <v>139</v>
      </c>
      <c r="C14" s="77" t="s">
        <v>140</v>
      </c>
      <c r="D14" s="75" t="s">
        <v>19</v>
      </c>
      <c r="E14" s="75">
        <v>1</v>
      </c>
      <c r="F14" s="63"/>
    </row>
    <row r="15" customHeight="1" spans="1:6">
      <c r="A15" s="74">
        <v>8</v>
      </c>
      <c r="B15" s="75" t="s">
        <v>141</v>
      </c>
      <c r="C15" s="77" t="s">
        <v>142</v>
      </c>
      <c r="D15" s="75" t="s">
        <v>22</v>
      </c>
      <c r="E15" s="75">
        <v>1</v>
      </c>
      <c r="F15" s="63"/>
    </row>
    <row r="16" customHeight="1" spans="1:6">
      <c r="A16" s="74">
        <v>9</v>
      </c>
      <c r="B16" s="75" t="s">
        <v>143</v>
      </c>
      <c r="C16" s="77" t="s">
        <v>144</v>
      </c>
      <c r="D16" s="75" t="s">
        <v>19</v>
      </c>
      <c r="E16" s="75">
        <v>1</v>
      </c>
      <c r="F16" s="63"/>
    </row>
    <row r="17" ht="51" customHeight="1" spans="1:6">
      <c r="A17" s="74">
        <v>10</v>
      </c>
      <c r="B17" s="16" t="s">
        <v>145</v>
      </c>
      <c r="C17" s="77" t="s">
        <v>146</v>
      </c>
      <c r="D17" s="16" t="s">
        <v>72</v>
      </c>
      <c r="E17" s="75">
        <v>1</v>
      </c>
      <c r="F17" s="63"/>
    </row>
    <row r="18" s="23" customFormat="1" customHeight="1" spans="1:6">
      <c r="A18" s="68" t="s">
        <v>32</v>
      </c>
      <c r="B18" s="69"/>
      <c r="C18" s="69"/>
      <c r="D18" s="69"/>
      <c r="E18" s="69"/>
      <c r="F18" s="70"/>
    </row>
    <row r="19" s="57" customFormat="1" customHeight="1" spans="1:6">
      <c r="A19" s="78" t="s">
        <v>122</v>
      </c>
      <c r="B19" s="79"/>
      <c r="C19" s="79"/>
      <c r="D19" s="79"/>
      <c r="E19" s="79"/>
      <c r="F19" s="80"/>
    </row>
  </sheetData>
  <mergeCells count="12">
    <mergeCell ref="A1:F1"/>
    <mergeCell ref="A4:F4"/>
    <mergeCell ref="A6:E6"/>
    <mergeCell ref="A7:F7"/>
    <mergeCell ref="A18:E18"/>
    <mergeCell ref="A19:E19"/>
    <mergeCell ref="A2:A3"/>
    <mergeCell ref="B2:B3"/>
    <mergeCell ref="C2:C3"/>
    <mergeCell ref="D2:D3"/>
    <mergeCell ref="E2:E3"/>
    <mergeCell ref="F2:F3"/>
  </mergeCells>
  <printOptions horizontalCentered="1"/>
  <pageMargins left="0.751388888888889" right="0.751388888888889" top="0.802777777777778" bottom="0.802777777777778" header="0.5" footer="0.5"/>
  <pageSetup paperSize="9" scale="98"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1"/>
  <sheetViews>
    <sheetView zoomScale="80" zoomScaleNormal="80" topLeftCell="A42" workbookViewId="0">
      <selection activeCell="C49" sqref="C49"/>
    </sheetView>
  </sheetViews>
  <sheetFormatPr defaultColWidth="8.77777777777778" defaultRowHeight="14.4" outlineLevelCol="5"/>
  <cols>
    <col min="1" max="1" width="9.33333333333333" style="3" customWidth="1"/>
    <col min="2" max="2" width="15.7777777777778" style="4" customWidth="1"/>
    <col min="3" max="3" width="44.7777777777778" style="3" customWidth="1"/>
    <col min="4" max="5" width="9.66666666666667" style="3" customWidth="1"/>
    <col min="6" max="6" width="14.6666666666667" style="3" customWidth="1"/>
    <col min="7" max="16384" width="8.77777777777778" style="3"/>
  </cols>
  <sheetData>
    <row r="1" ht="37.95" customHeight="1" spans="1:6">
      <c r="A1" s="5" t="s">
        <v>147</v>
      </c>
      <c r="B1" s="5"/>
      <c r="C1" s="5"/>
      <c r="D1" s="5"/>
      <c r="E1" s="5"/>
      <c r="F1" s="5"/>
    </row>
    <row r="2" s="22" customFormat="1" ht="15.6" spans="1:6">
      <c r="A2" s="24" t="s">
        <v>1</v>
      </c>
      <c r="B2" s="25" t="s">
        <v>12</v>
      </c>
      <c r="C2" s="25" t="s">
        <v>13</v>
      </c>
      <c r="D2" s="25" t="s">
        <v>14</v>
      </c>
      <c r="E2" s="25" t="s">
        <v>15</v>
      </c>
      <c r="F2" s="26" t="s">
        <v>3</v>
      </c>
    </row>
    <row r="3" s="22" customFormat="1" ht="15.6" spans="1:6">
      <c r="A3" s="27"/>
      <c r="B3" s="28"/>
      <c r="C3" s="28"/>
      <c r="D3" s="28"/>
      <c r="E3" s="28"/>
      <c r="F3" s="29"/>
    </row>
    <row r="4" s="1" customFormat="1" ht="24" customHeight="1" spans="1:6">
      <c r="A4" s="30" t="s">
        <v>148</v>
      </c>
      <c r="B4" s="31"/>
      <c r="C4" s="31"/>
      <c r="D4" s="31"/>
      <c r="E4" s="31"/>
      <c r="F4" s="32"/>
    </row>
    <row r="5" s="1" customFormat="1" ht="24" customHeight="1" spans="1:6">
      <c r="A5" s="33" t="s">
        <v>149</v>
      </c>
      <c r="B5" s="34"/>
      <c r="C5" s="34"/>
      <c r="D5" s="34"/>
      <c r="E5" s="34"/>
      <c r="F5" s="35"/>
    </row>
    <row r="6" s="1" customFormat="1" ht="24" customHeight="1" spans="1:6">
      <c r="A6" s="36">
        <v>1</v>
      </c>
      <c r="B6" s="37" t="s">
        <v>150</v>
      </c>
      <c r="C6" s="38" t="s">
        <v>151</v>
      </c>
      <c r="D6" s="37" t="s">
        <v>152</v>
      </c>
      <c r="E6" s="37">
        <v>795</v>
      </c>
      <c r="F6" s="39"/>
    </row>
    <row r="7" s="1" customFormat="1" ht="24" customHeight="1" spans="1:6">
      <c r="A7" s="33" t="s">
        <v>153</v>
      </c>
      <c r="B7" s="34"/>
      <c r="C7" s="34"/>
      <c r="D7" s="34"/>
      <c r="E7" s="34"/>
      <c r="F7" s="35"/>
    </row>
    <row r="8" s="1" customFormat="1" ht="60" customHeight="1" spans="1:6">
      <c r="A8" s="36">
        <v>1</v>
      </c>
      <c r="B8" s="37" t="s">
        <v>154</v>
      </c>
      <c r="C8" s="40" t="s">
        <v>155</v>
      </c>
      <c r="D8" s="37" t="s">
        <v>152</v>
      </c>
      <c r="E8" s="37">
        <f>200+65</f>
        <v>265</v>
      </c>
      <c r="F8" s="39"/>
    </row>
    <row r="9" s="1" customFormat="1" ht="24" customHeight="1" spans="1:6">
      <c r="A9" s="36">
        <v>2</v>
      </c>
      <c r="B9" s="37" t="s">
        <v>156</v>
      </c>
      <c r="C9" s="40" t="s">
        <v>157</v>
      </c>
      <c r="D9" s="37" t="s">
        <v>152</v>
      </c>
      <c r="E9" s="37">
        <f>E8</f>
        <v>265</v>
      </c>
      <c r="F9" s="39"/>
    </row>
    <row r="10" s="1" customFormat="1" ht="24" customHeight="1" spans="1:6">
      <c r="A10" s="36">
        <v>3</v>
      </c>
      <c r="B10" s="37" t="s">
        <v>150</v>
      </c>
      <c r="C10" s="40" t="s">
        <v>151</v>
      </c>
      <c r="D10" s="37" t="s">
        <v>152</v>
      </c>
      <c r="E10" s="37">
        <f>E8</f>
        <v>265</v>
      </c>
      <c r="F10" s="39"/>
    </row>
    <row r="11" s="1" customFormat="1" ht="48" customHeight="1" spans="1:6">
      <c r="A11" s="36">
        <v>4</v>
      </c>
      <c r="B11" s="37" t="s">
        <v>158</v>
      </c>
      <c r="C11" s="40" t="s">
        <v>159</v>
      </c>
      <c r="D11" s="37" t="s">
        <v>152</v>
      </c>
      <c r="E11" s="37">
        <f>E8</f>
        <v>265</v>
      </c>
      <c r="F11" s="39"/>
    </row>
    <row r="12" s="1" customFormat="1" ht="39" customHeight="1" spans="1:6">
      <c r="A12" s="36">
        <v>5</v>
      </c>
      <c r="B12" s="37" t="s">
        <v>160</v>
      </c>
      <c r="C12" s="40" t="s">
        <v>161</v>
      </c>
      <c r="D12" s="37" t="s">
        <v>152</v>
      </c>
      <c r="E12" s="37">
        <f>E8+E13*1</f>
        <v>380</v>
      </c>
      <c r="F12" s="39"/>
    </row>
    <row r="13" s="1" customFormat="1" ht="24" customHeight="1" spans="1:6">
      <c r="A13" s="36">
        <v>6</v>
      </c>
      <c r="B13" s="37" t="s">
        <v>162</v>
      </c>
      <c r="C13" s="40" t="s">
        <v>163</v>
      </c>
      <c r="D13" s="37" t="s">
        <v>164</v>
      </c>
      <c r="E13" s="37">
        <f>80+35</f>
        <v>115</v>
      </c>
      <c r="F13" s="39"/>
    </row>
    <row r="14" s="1" customFormat="1" ht="24" customHeight="1" spans="1:6">
      <c r="A14" s="33" t="s">
        <v>165</v>
      </c>
      <c r="B14" s="34"/>
      <c r="C14" s="34"/>
      <c r="D14" s="34"/>
      <c r="E14" s="34"/>
      <c r="F14" s="35"/>
    </row>
    <row r="15" s="1" customFormat="1" ht="46.95" customHeight="1" spans="1:6">
      <c r="A15" s="36">
        <v>1</v>
      </c>
      <c r="B15" s="37" t="s">
        <v>166</v>
      </c>
      <c r="C15" s="40" t="s">
        <v>167</v>
      </c>
      <c r="D15" s="37" t="s">
        <v>168</v>
      </c>
      <c r="E15" s="37">
        <f>5+1</f>
        <v>6</v>
      </c>
      <c r="F15" s="39"/>
    </row>
    <row r="16" s="1" customFormat="1" ht="24" customHeight="1" spans="1:6">
      <c r="A16" s="36">
        <v>2</v>
      </c>
      <c r="B16" s="37" t="s">
        <v>169</v>
      </c>
      <c r="C16" s="40" t="s">
        <v>170</v>
      </c>
      <c r="D16" s="37" t="s">
        <v>171</v>
      </c>
      <c r="E16" s="37">
        <v>1</v>
      </c>
      <c r="F16" s="39"/>
    </row>
    <row r="17" s="1" customFormat="1" ht="24" customHeight="1" spans="1:6">
      <c r="A17" s="36">
        <v>3</v>
      </c>
      <c r="B17" s="37" t="s">
        <v>172</v>
      </c>
      <c r="C17" s="40"/>
      <c r="D17" s="37" t="s">
        <v>173</v>
      </c>
      <c r="E17" s="37">
        <v>3</v>
      </c>
      <c r="F17" s="39"/>
    </row>
    <row r="18" s="1" customFormat="1" ht="24" customHeight="1" spans="1:6">
      <c r="A18" s="36">
        <v>4</v>
      </c>
      <c r="B18" s="37" t="s">
        <v>174</v>
      </c>
      <c r="C18" s="40" t="s">
        <v>175</v>
      </c>
      <c r="D18" s="37" t="s">
        <v>19</v>
      </c>
      <c r="E18" s="37">
        <f>20+4</f>
        <v>24</v>
      </c>
      <c r="F18" s="39"/>
    </row>
    <row r="19" s="1" customFormat="1" ht="24" customHeight="1" spans="1:6">
      <c r="A19" s="36">
        <v>5</v>
      </c>
      <c r="B19" s="37" t="s">
        <v>176</v>
      </c>
      <c r="C19" s="40" t="s">
        <v>177</v>
      </c>
      <c r="D19" s="37" t="s">
        <v>164</v>
      </c>
      <c r="E19" s="37">
        <v>30</v>
      </c>
      <c r="F19" s="39"/>
    </row>
    <row r="20" s="1" customFormat="1" ht="24" customHeight="1" spans="1:6">
      <c r="A20" s="33" t="s">
        <v>178</v>
      </c>
      <c r="B20" s="34"/>
      <c r="C20" s="34"/>
      <c r="D20" s="34"/>
      <c r="E20" s="34"/>
      <c r="F20" s="35"/>
    </row>
    <row r="21" s="1" customFormat="1" ht="24" customHeight="1" spans="1:6">
      <c r="A21" s="41">
        <v>1</v>
      </c>
      <c r="B21" s="37" t="s">
        <v>179</v>
      </c>
      <c r="C21" s="37" t="s">
        <v>180</v>
      </c>
      <c r="D21" s="37" t="s">
        <v>72</v>
      </c>
      <c r="E21" s="37">
        <v>1</v>
      </c>
      <c r="F21" s="39"/>
    </row>
    <row r="22" s="1" customFormat="1" ht="28.8" spans="1:6">
      <c r="A22" s="41">
        <v>2</v>
      </c>
      <c r="B22" s="37" t="s">
        <v>181</v>
      </c>
      <c r="C22" s="40" t="s">
        <v>182</v>
      </c>
      <c r="D22" s="37" t="s">
        <v>183</v>
      </c>
      <c r="E22" s="37">
        <v>350</v>
      </c>
      <c r="F22" s="39"/>
    </row>
    <row r="23" s="1" customFormat="1" ht="24" customHeight="1" spans="1:6">
      <c r="A23" s="33" t="s">
        <v>184</v>
      </c>
      <c r="B23" s="34"/>
      <c r="C23" s="34"/>
      <c r="D23" s="34"/>
      <c r="E23" s="34"/>
      <c r="F23" s="35"/>
    </row>
    <row r="24" s="1" customFormat="1" ht="63" customHeight="1" spans="1:6">
      <c r="A24" s="36">
        <v>1</v>
      </c>
      <c r="B24" s="37" t="s">
        <v>145</v>
      </c>
      <c r="C24" s="42" t="s">
        <v>185</v>
      </c>
      <c r="D24" s="37" t="s">
        <v>72</v>
      </c>
      <c r="E24" s="43">
        <v>1</v>
      </c>
      <c r="F24" s="39"/>
    </row>
    <row r="25" s="23" customFormat="1" ht="24" customHeight="1" spans="1:6">
      <c r="A25" s="44" t="s">
        <v>32</v>
      </c>
      <c r="B25" s="45"/>
      <c r="C25" s="45"/>
      <c r="D25" s="45"/>
      <c r="E25" s="45"/>
      <c r="F25" s="46"/>
    </row>
    <row r="26" s="1" customFormat="1" ht="24" customHeight="1" spans="1:6">
      <c r="A26" s="47" t="s">
        <v>186</v>
      </c>
      <c r="B26" s="48"/>
      <c r="C26" s="48"/>
      <c r="D26" s="48"/>
      <c r="E26" s="48"/>
      <c r="F26" s="49"/>
    </row>
    <row r="27" s="1" customFormat="1" ht="15.6" spans="1:6">
      <c r="A27" s="27" t="s">
        <v>1</v>
      </c>
      <c r="B27" s="28" t="s">
        <v>12</v>
      </c>
      <c r="C27" s="28" t="s">
        <v>13</v>
      </c>
      <c r="D27" s="28" t="s">
        <v>14</v>
      </c>
      <c r="E27" s="28" t="s">
        <v>15</v>
      </c>
      <c r="F27" s="50" t="s">
        <v>3</v>
      </c>
    </row>
    <row r="28" s="1" customFormat="1" ht="15.6" spans="1:6">
      <c r="A28" s="27"/>
      <c r="B28" s="28"/>
      <c r="C28" s="28"/>
      <c r="D28" s="28"/>
      <c r="E28" s="28"/>
      <c r="F28" s="29"/>
    </row>
    <row r="29" s="1" customFormat="1" ht="45" customHeight="1" spans="1:6">
      <c r="A29" s="36">
        <v>1</v>
      </c>
      <c r="B29" s="37" t="s">
        <v>187</v>
      </c>
      <c r="C29" s="40" t="s">
        <v>188</v>
      </c>
      <c r="D29" s="37" t="s">
        <v>189</v>
      </c>
      <c r="E29" s="43">
        <v>28.76</v>
      </c>
      <c r="F29" s="39"/>
    </row>
    <row r="30" s="1" customFormat="1" ht="45" customHeight="1" spans="1:6">
      <c r="A30" s="36">
        <v>2</v>
      </c>
      <c r="B30" s="37" t="s">
        <v>187</v>
      </c>
      <c r="C30" s="40" t="s">
        <v>190</v>
      </c>
      <c r="D30" s="37" t="s">
        <v>189</v>
      </c>
      <c r="E30" s="43">
        <v>1.53</v>
      </c>
      <c r="F30" s="39"/>
    </row>
    <row r="31" s="1" customFormat="1" ht="45" customHeight="1" spans="1:6">
      <c r="A31" s="36">
        <v>3</v>
      </c>
      <c r="B31" s="37" t="s">
        <v>191</v>
      </c>
      <c r="C31" s="40" t="s">
        <v>192</v>
      </c>
      <c r="D31" s="37" t="s">
        <v>19</v>
      </c>
      <c r="E31" s="43">
        <v>694</v>
      </c>
      <c r="F31" s="39"/>
    </row>
    <row r="32" s="1" customFormat="1" ht="45" customHeight="1" spans="1:6">
      <c r="A32" s="36">
        <v>4</v>
      </c>
      <c r="B32" s="37" t="s">
        <v>193</v>
      </c>
      <c r="C32" s="40" t="s">
        <v>194</v>
      </c>
      <c r="D32" s="37" t="s">
        <v>189</v>
      </c>
      <c r="E32" s="43">
        <v>208.22</v>
      </c>
      <c r="F32" s="39"/>
    </row>
    <row r="33" s="1" customFormat="1" ht="45" customHeight="1" spans="1:6">
      <c r="A33" s="36">
        <v>5</v>
      </c>
      <c r="B33" s="37" t="s">
        <v>187</v>
      </c>
      <c r="C33" s="40" t="s">
        <v>195</v>
      </c>
      <c r="D33" s="37" t="s">
        <v>189</v>
      </c>
      <c r="E33" s="43">
        <v>11.55</v>
      </c>
      <c r="F33" s="39"/>
    </row>
    <row r="34" s="1" customFormat="1" ht="45" customHeight="1" spans="1:6">
      <c r="A34" s="36">
        <v>6</v>
      </c>
      <c r="B34" s="37" t="s">
        <v>196</v>
      </c>
      <c r="C34" s="40" t="s">
        <v>197</v>
      </c>
      <c r="D34" s="37" t="s">
        <v>189</v>
      </c>
      <c r="E34" s="43">
        <v>39.22</v>
      </c>
      <c r="F34" s="39"/>
    </row>
    <row r="35" s="1" customFormat="1" ht="45" customHeight="1" spans="1:6">
      <c r="A35" s="36">
        <v>7</v>
      </c>
      <c r="B35" s="37" t="s">
        <v>196</v>
      </c>
      <c r="C35" s="40" t="s">
        <v>198</v>
      </c>
      <c r="D35" s="37" t="s">
        <v>189</v>
      </c>
      <c r="E35" s="43">
        <v>31.93</v>
      </c>
      <c r="F35" s="39"/>
    </row>
    <row r="36" s="1" customFormat="1" ht="45" customHeight="1" spans="1:6">
      <c r="A36" s="36">
        <v>8</v>
      </c>
      <c r="B36" s="37" t="s">
        <v>199</v>
      </c>
      <c r="C36" s="40" t="s">
        <v>200</v>
      </c>
      <c r="D36" s="37" t="s">
        <v>189</v>
      </c>
      <c r="E36" s="43">
        <v>233.6</v>
      </c>
      <c r="F36" s="39"/>
    </row>
    <row r="37" s="1" customFormat="1" ht="45" customHeight="1" spans="1:6">
      <c r="A37" s="36">
        <v>9</v>
      </c>
      <c r="B37" s="37" t="s">
        <v>201</v>
      </c>
      <c r="C37" s="40" t="s">
        <v>202</v>
      </c>
      <c r="D37" s="37" t="s">
        <v>203</v>
      </c>
      <c r="E37" s="43">
        <v>276</v>
      </c>
      <c r="F37" s="39"/>
    </row>
    <row r="38" s="1" customFormat="1" ht="45" customHeight="1" spans="1:6">
      <c r="A38" s="36">
        <v>10</v>
      </c>
      <c r="B38" s="37" t="s">
        <v>204</v>
      </c>
      <c r="C38" s="40" t="s">
        <v>205</v>
      </c>
      <c r="D38" s="37" t="s">
        <v>203</v>
      </c>
      <c r="E38" s="43">
        <v>3047.616</v>
      </c>
      <c r="F38" s="39"/>
    </row>
    <row r="39" s="1" customFormat="1" ht="45" customHeight="1" spans="1:6">
      <c r="A39" s="36">
        <v>11</v>
      </c>
      <c r="B39" s="37" t="s">
        <v>206</v>
      </c>
      <c r="C39" s="40" t="s">
        <v>207</v>
      </c>
      <c r="D39" s="37" t="s">
        <v>189</v>
      </c>
      <c r="E39" s="43">
        <v>81.72</v>
      </c>
      <c r="F39" s="39"/>
    </row>
    <row r="40" s="1" customFormat="1" ht="45" customHeight="1" spans="1:6">
      <c r="A40" s="36">
        <v>12</v>
      </c>
      <c r="B40" s="37" t="s">
        <v>208</v>
      </c>
      <c r="C40" s="40" t="s">
        <v>209</v>
      </c>
      <c r="D40" s="37" t="s">
        <v>189</v>
      </c>
      <c r="E40" s="43">
        <v>350</v>
      </c>
      <c r="F40" s="39"/>
    </row>
    <row r="41" s="1" customFormat="1" ht="45" customHeight="1" spans="1:6">
      <c r="A41" s="51">
        <v>13</v>
      </c>
      <c r="B41" s="37" t="s">
        <v>210</v>
      </c>
      <c r="C41" s="37" t="s">
        <v>211</v>
      </c>
      <c r="D41" s="37" t="s">
        <v>189</v>
      </c>
      <c r="E41" s="37">
        <v>336.94</v>
      </c>
      <c r="F41" s="52"/>
    </row>
    <row r="42" s="1" customFormat="1" ht="45" customHeight="1" spans="1:6">
      <c r="A42" s="51">
        <v>14</v>
      </c>
      <c r="B42" s="37" t="s">
        <v>212</v>
      </c>
      <c r="C42" s="37" t="s">
        <v>213</v>
      </c>
      <c r="D42" s="37" t="s">
        <v>189</v>
      </c>
      <c r="E42" s="37">
        <v>856</v>
      </c>
      <c r="F42" s="52"/>
    </row>
    <row r="43" s="1" customFormat="1" ht="45" customHeight="1" spans="1:6">
      <c r="A43" s="51">
        <v>15</v>
      </c>
      <c r="B43" s="37" t="s">
        <v>214</v>
      </c>
      <c r="C43" s="37" t="s">
        <v>215</v>
      </c>
      <c r="D43" s="37" t="s">
        <v>189</v>
      </c>
      <c r="E43" s="37">
        <v>336.94</v>
      </c>
      <c r="F43" s="52"/>
    </row>
    <row r="44" s="1" customFormat="1" ht="45" customHeight="1" spans="1:6">
      <c r="A44" s="51">
        <v>16</v>
      </c>
      <c r="B44" s="37" t="s">
        <v>216</v>
      </c>
      <c r="C44" s="37" t="s">
        <v>217</v>
      </c>
      <c r="D44" s="37" t="s">
        <v>189</v>
      </c>
      <c r="E44" s="37">
        <v>10.8</v>
      </c>
      <c r="F44" s="52"/>
    </row>
    <row r="45" s="1" customFormat="1" ht="45" customHeight="1" spans="1:6">
      <c r="A45" s="51">
        <v>17</v>
      </c>
      <c r="B45" s="37" t="s">
        <v>218</v>
      </c>
      <c r="C45" s="37" t="s">
        <v>219</v>
      </c>
      <c r="D45" s="37" t="s">
        <v>220</v>
      </c>
      <c r="E45" s="37">
        <v>81.72</v>
      </c>
      <c r="F45" s="52"/>
    </row>
    <row r="46" s="1" customFormat="1" ht="45" customHeight="1" spans="1:6">
      <c r="A46" s="51">
        <v>18</v>
      </c>
      <c r="B46" s="37" t="s">
        <v>221</v>
      </c>
      <c r="C46" s="37" t="s">
        <v>222</v>
      </c>
      <c r="D46" s="37" t="s">
        <v>220</v>
      </c>
      <c r="E46" s="37">
        <v>150</v>
      </c>
      <c r="F46" s="52"/>
    </row>
    <row r="47" s="1" customFormat="1" ht="45" customHeight="1" spans="1:6">
      <c r="A47" s="51">
        <v>19</v>
      </c>
      <c r="B47" s="37" t="s">
        <v>223</v>
      </c>
      <c r="C47" s="37" t="s">
        <v>224</v>
      </c>
      <c r="D47" s="37" t="s">
        <v>220</v>
      </c>
      <c r="E47" s="37">
        <v>15000</v>
      </c>
      <c r="F47" s="52"/>
    </row>
    <row r="48" s="1" customFormat="1" ht="45" customHeight="1" spans="1:6">
      <c r="A48" s="51">
        <v>20</v>
      </c>
      <c r="B48" s="37" t="s">
        <v>225</v>
      </c>
      <c r="C48" s="37" t="s">
        <v>226</v>
      </c>
      <c r="D48" s="37" t="s">
        <v>72</v>
      </c>
      <c r="E48" s="37">
        <v>1</v>
      </c>
      <c r="F48" s="52"/>
    </row>
    <row r="49" s="1" customFormat="1" ht="63" customHeight="1" spans="1:6">
      <c r="A49" s="51">
        <v>21</v>
      </c>
      <c r="B49" s="37" t="s">
        <v>145</v>
      </c>
      <c r="C49" s="37" t="s">
        <v>227</v>
      </c>
      <c r="D49" s="37" t="s">
        <v>72</v>
      </c>
      <c r="E49" s="37">
        <v>1</v>
      </c>
      <c r="F49" s="52"/>
    </row>
    <row r="50" s="23" customFormat="1" ht="24" customHeight="1" spans="1:6">
      <c r="A50" s="44" t="s">
        <v>32</v>
      </c>
      <c r="B50" s="45"/>
      <c r="C50" s="45"/>
      <c r="D50" s="45"/>
      <c r="E50" s="45"/>
      <c r="F50" s="46"/>
    </row>
    <row r="51" s="2" customFormat="1" ht="24" customHeight="1" spans="1:6">
      <c r="A51" s="53" t="s">
        <v>122</v>
      </c>
      <c r="B51" s="54"/>
      <c r="C51" s="54"/>
      <c r="D51" s="54"/>
      <c r="E51" s="54"/>
      <c r="F51" s="55"/>
    </row>
  </sheetData>
  <mergeCells count="23">
    <mergeCell ref="A1:F1"/>
    <mergeCell ref="A4:F4"/>
    <mergeCell ref="A5:F5"/>
    <mergeCell ref="A7:F7"/>
    <mergeCell ref="A14:F14"/>
    <mergeCell ref="A20:F20"/>
    <mergeCell ref="A23:F23"/>
    <mergeCell ref="A25:E25"/>
    <mergeCell ref="A26:F26"/>
    <mergeCell ref="A50:E50"/>
    <mergeCell ref="A51:E51"/>
    <mergeCell ref="A2:A3"/>
    <mergeCell ref="A27:A28"/>
    <mergeCell ref="B2:B3"/>
    <mergeCell ref="B27:B28"/>
    <mergeCell ref="C2:C3"/>
    <mergeCell ref="C27:C28"/>
    <mergeCell ref="D2:D3"/>
    <mergeCell ref="D27:D28"/>
    <mergeCell ref="E2:E3"/>
    <mergeCell ref="E27:E28"/>
    <mergeCell ref="F2:F3"/>
    <mergeCell ref="F27:F28"/>
  </mergeCells>
  <pageMargins left="0.75" right="0.75" top="1" bottom="1" header="0.5" footer="0.5"/>
  <pageSetup paperSize="9" scale="97" fitToHeight="0" orientation="landscape"/>
  <headerFooter/>
  <ignoredErrors>
    <ignoredError sqref="A19:E19 D25:E25 B25 A24:E24 A26:E26 A6:D6 A7:E7 A8:B8 D8:E8 D12:E12 A12:B12 A9:E11 A15:B18 D15:E18 B50 B51:E51 A13:E14"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90" zoomScaleNormal="90" workbookViewId="0">
      <selection activeCell="C8" sqref="C8"/>
    </sheetView>
  </sheetViews>
  <sheetFormatPr defaultColWidth="8.77777777777778" defaultRowHeight="14.4" outlineLevelCol="5"/>
  <cols>
    <col min="1" max="1" width="9.33333333333333" style="3" customWidth="1"/>
    <col min="2" max="2" width="17.6666666666667" style="4" customWidth="1"/>
    <col min="3" max="3" width="48.3333333333333" style="3" customWidth="1"/>
    <col min="4" max="5" width="9.66666666666667" style="3" customWidth="1"/>
    <col min="6" max="6" width="14.6666666666667" style="3" customWidth="1"/>
    <col min="7" max="16384" width="8.77777777777778" style="3"/>
  </cols>
  <sheetData>
    <row r="1" ht="37.95" customHeight="1" spans="1:6">
      <c r="A1" s="5" t="s">
        <v>10</v>
      </c>
      <c r="B1" s="5"/>
      <c r="C1" s="5"/>
      <c r="D1" s="5"/>
      <c r="E1" s="5"/>
      <c r="F1" s="5"/>
    </row>
    <row r="2" spans="1:6">
      <c r="A2" s="6" t="s">
        <v>1</v>
      </c>
      <c r="B2" s="7" t="s">
        <v>12</v>
      </c>
      <c r="C2" s="7" t="s">
        <v>13</v>
      </c>
      <c r="D2" s="7" t="s">
        <v>14</v>
      </c>
      <c r="E2" s="7" t="s">
        <v>15</v>
      </c>
      <c r="F2" s="8" t="s">
        <v>3</v>
      </c>
    </row>
    <row r="3" s="1" customFormat="1" ht="15.6" spans="1:6">
      <c r="A3" s="9"/>
      <c r="B3" s="10"/>
      <c r="C3" s="10"/>
      <c r="D3" s="10"/>
      <c r="E3" s="10"/>
      <c r="F3" s="11"/>
    </row>
    <row r="4" s="1" customFormat="1" ht="24" customHeight="1" spans="1:6">
      <c r="A4" s="12" t="s">
        <v>228</v>
      </c>
      <c r="B4" s="13"/>
      <c r="C4" s="13"/>
      <c r="D4" s="13"/>
      <c r="E4" s="13"/>
      <c r="F4" s="14"/>
    </row>
    <row r="5" s="1" customFormat="1" ht="34.95" customHeight="1" spans="1:6">
      <c r="A5" s="15">
        <v>1</v>
      </c>
      <c r="B5" s="16" t="s">
        <v>229</v>
      </c>
      <c r="C5" s="17" t="s">
        <v>230</v>
      </c>
      <c r="D5" s="16" t="s">
        <v>22</v>
      </c>
      <c r="E5" s="10">
        <v>1</v>
      </c>
      <c r="F5" s="11"/>
    </row>
    <row r="6" s="1" customFormat="1" ht="34.95" customHeight="1" spans="1:6">
      <c r="A6" s="15">
        <v>2</v>
      </c>
      <c r="B6" s="16" t="s">
        <v>231</v>
      </c>
      <c r="C6" s="17" t="s">
        <v>232</v>
      </c>
      <c r="D6" s="10" t="s">
        <v>22</v>
      </c>
      <c r="E6" s="10">
        <v>1</v>
      </c>
      <c r="F6" s="11"/>
    </row>
    <row r="7" s="1" customFormat="1" ht="34.95" customHeight="1" spans="1:6">
      <c r="A7" s="15">
        <v>3</v>
      </c>
      <c r="B7" s="16" t="s">
        <v>233</v>
      </c>
      <c r="C7" s="17" t="s">
        <v>234</v>
      </c>
      <c r="D7" s="10" t="s">
        <v>22</v>
      </c>
      <c r="E7" s="10">
        <v>1</v>
      </c>
      <c r="F7" s="11"/>
    </row>
    <row r="8" s="1" customFormat="1" ht="34.95" customHeight="1" spans="1:6">
      <c r="A8" s="16">
        <v>4</v>
      </c>
      <c r="B8" s="16" t="s">
        <v>145</v>
      </c>
      <c r="C8" s="16" t="s">
        <v>235</v>
      </c>
      <c r="D8" s="16" t="s">
        <v>72</v>
      </c>
      <c r="E8" s="16">
        <v>1</v>
      </c>
      <c r="F8" s="18"/>
    </row>
    <row r="9" s="2" customFormat="1" ht="24" customHeight="1" spans="1:6">
      <c r="A9" s="19" t="s">
        <v>122</v>
      </c>
      <c r="B9" s="20"/>
      <c r="C9" s="20"/>
      <c r="D9" s="20"/>
      <c r="E9" s="20"/>
      <c r="F9" s="21"/>
    </row>
  </sheetData>
  <mergeCells count="9">
    <mergeCell ref="A1:F1"/>
    <mergeCell ref="A4:F4"/>
    <mergeCell ref="A9:E9"/>
    <mergeCell ref="A2:A3"/>
    <mergeCell ref="B2:B3"/>
    <mergeCell ref="C2:C3"/>
    <mergeCell ref="D2:D3"/>
    <mergeCell ref="E2:E3"/>
    <mergeCell ref="F2:F3"/>
  </mergeCells>
  <pageMargins left="0.75" right="0.75" top="1" bottom="1" header="0.5" footer="0.5"/>
  <pageSetup paperSize="9" scale="9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总体预算</vt:lpstr>
      <vt:lpstr>基础设施建设</vt:lpstr>
      <vt:lpstr>应用系统建设</vt:lpstr>
      <vt:lpstr>装修改造与墙体加固</vt:lpstr>
      <vt:lpstr>等级保护硬件设备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dc:creator>
  <cp:lastModifiedBy>水玲珑</cp:lastModifiedBy>
  <dcterms:created xsi:type="dcterms:W3CDTF">2022-03-14T05:46:00Z</dcterms:created>
  <dcterms:modified xsi:type="dcterms:W3CDTF">2025-07-11T09:14:23Z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A184777357B94E798628193C9D3C11DE_13</vt:lpwstr>
  </property>
  <property fmtid="{D5CDD505-2E9C-101B-9397-08002B2CF9AE}" pid="3" name="KSOProductBuildVer">
    <vt:lpwstr>2052-12.1.0.21915</vt:lpwstr>
  </property>
  <property fmtid="{D5CDD505-2E9C-101B-9397-08002B2CF9AE}" pid="4" name="commondata">
    <vt:lpwstr>eyJoZGlkIjoiNzA1YzBmNGEzNWFiMmNmNmU5N2E5ODUxODRjZTI3OTUifQ==</vt:lpwstr>
  </property>
</Properties>
</file>