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activeTab="1"/>
  </bookViews>
  <sheets>
    <sheet name="清单说明" sheetId="2" r:id="rId1"/>
    <sheet name="清单 100章" sheetId="3" r:id="rId2"/>
    <sheet name="清单 200章" sheetId="4" r:id="rId3"/>
    <sheet name="清单 300章" sheetId="5" r:id="rId4"/>
    <sheet name="汇总表" sheetId="7"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<sst xmlns="http://schemas.openxmlformats.org/spreadsheetml/2006/main" count="132" uniqueCount="103">
  <si>
    <r>
      <rPr>
        <b/>
        <sz val="15"/>
        <rFont val="黑体"/>
        <charset val="134"/>
      </rPr>
      <t>第五章</t>
    </r>
    <r>
      <rPr>
        <b/>
        <sz val="15"/>
        <rFont val="Arial"/>
        <charset val="0"/>
      </rPr>
      <t xml:space="preserve">  </t>
    </r>
    <r>
      <rPr>
        <b/>
        <sz val="15"/>
        <rFont val="黑体"/>
        <charset val="134"/>
      </rPr>
      <t>工程量清单</t>
    </r>
  </si>
  <si>
    <t>1.工程量清单说明</t>
  </si>
  <si>
    <t>1.1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</si>
  <si>
    <t>1.2本工程量清单应与招标文件中的投标人须知，通用合同条款、专用合同条款、工程量清单计量规则、技术规范及图纸等一起阅读和理解。</t>
  </si>
  <si>
    <t>1.3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15.4款的规定，按监理人确定的单价或总额价计算支付额。</t>
  </si>
  <si>
    <t>1.4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</si>
  <si>
    <t>1.5对作业和材料的一般说明或规定，未重复写入工程量清单内，在给工程量清单各子目标价前，应参阅第七章“技术规范”的有关内容。</t>
  </si>
  <si>
    <t>1.6工程量清单中所列工程量的变动，丝毫不会降低或影响合同条款的效力，也不免除承包人按规定的标准进行施工和修复缺陷的责任。</t>
  </si>
  <si>
    <t>1.7图纸中所列的工程数量表及数量汇总表仅是提供资料，不是工程量清单的外延。当图纸与工程量清单所列数量不一致时，以工程量清单所列数量作为报价的依据。</t>
  </si>
  <si>
    <t>2.投标报价的说明</t>
  </si>
  <si>
    <t>2.1工程量清单中的每一子目（有数量）须填入单价或价格，且只允许有一个报价。</t>
  </si>
  <si>
    <t>2.2除非合同另有规定，工程量清单中有标价的单价和总额价均已包括了为实施和完成合同工程所需的劳务、材料、机械、质检（自检）、安装、缺陷修复、管理、保险、税费、利润等费用，以及合同明示或暗示的所有责任、义务和一般风险。</t>
  </si>
  <si>
    <t>2.3工程量清单中投标人没有填入单价或价格的子目，其费用视为已分摊在工程量清单中其他相关子目的单价或价格之中。承包人必须按监理人指令完成工程量清单中未填入单价或价格的子目，但不能得到结算与支付。</t>
  </si>
  <si>
    <t>2.4符合合同条款规定的全部费用应认为已被计入有标价的工程量清单所列各子目之中，未列子目不予计量的工作，其费用应视为已分摊在本合同工程的有关子目的单价或总额价之中。</t>
  </si>
  <si>
    <t>2.5承包人用于本合同工程的各类装备的提供、运输、维护、拆卸、拼装等支付的费用，已包括在工程量清单的单价或总额价之中。</t>
  </si>
  <si>
    <t>2.6工程量清单中各项金额均以人民币（元）结算。</t>
  </si>
  <si>
    <r>
      <rPr>
        <sz val="12"/>
        <color rgb="FF000000"/>
        <rFont val="宋体"/>
        <charset val="134"/>
      </rPr>
      <t>2.7暂列金额（不含计日工总额）的数量及拟用子目的说明：</t>
    </r>
    <r>
      <rPr>
        <b/>
        <u/>
        <sz val="12"/>
        <color rgb="FF000000"/>
        <rFont val="宋体"/>
        <charset val="134"/>
      </rPr>
      <t>5%</t>
    </r>
    <r>
      <rPr>
        <sz val="12"/>
        <color rgb="FF000000"/>
        <rFont val="宋体"/>
        <charset val="134"/>
      </rPr>
      <t>。</t>
    </r>
  </si>
  <si>
    <r>
      <rPr>
        <b/>
        <sz val="12"/>
        <color rgb="FF000000"/>
        <rFont val="黑体"/>
        <charset val="134"/>
      </rPr>
      <t>3.</t>
    </r>
    <r>
      <rPr>
        <b/>
        <sz val="12"/>
        <color rgb="FF000000"/>
        <rFont val="Times New Roman"/>
        <charset val="134"/>
      </rPr>
      <t xml:space="preserve">  </t>
    </r>
    <r>
      <rPr>
        <b/>
        <sz val="12"/>
        <color rgb="FF000000"/>
        <rFont val="黑体"/>
        <charset val="134"/>
      </rPr>
      <t>计日工说明</t>
    </r>
  </si>
  <si>
    <t>无</t>
  </si>
  <si>
    <t>4.其它说明</t>
  </si>
  <si>
    <t xml:space="preserve">    4.1 工程一切险和第三方责任险均不单独计量，所有费用均已包含在工程量清单各支付子目的单价中。如出现保险事故，保险金不足以补偿损失的，应由承包人自行负责补偿。</t>
  </si>
  <si>
    <r>
      <rPr>
        <sz val="12"/>
        <rFont val="宋体"/>
        <charset val="134"/>
      </rPr>
      <t xml:space="preserve">    4.2 为确保将安全施工措施落到实处，投标人应根据《公路水运工程安全生产监督管理办法》（交通运输部令2017年第25号）以及《关于印发&lt;企业安全生产费用提取和使用管理办法&gt;的通知》（财企[2012]16号）的规定，在投标总价中计入安全生产费用，安全生产费用以固定金额形式计入工程量清单第100章中</t>
    </r>
    <r>
      <rPr>
        <b/>
        <sz val="12"/>
        <rFont val="宋体"/>
        <charset val="134"/>
      </rPr>
      <t>（安全生产费用为固定价格）</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</si>
  <si>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t xml:space="preserve">    4.3 竣工文件、施工环保费、承包人驻地建设、施工标准化等均不单独计量，所有费用均已包含在工程量清单各支付子目的单价中。</t>
  </si>
  <si>
    <t xml:space="preserve">    4.4 编制依据
    （1）《公路工程标准施工招标文件》（2018年版）、设计图纸及相关配套文件。
    （2）有关现行国家及地方行业规范、标准。</t>
  </si>
  <si>
    <t>5.1 工程量清单表</t>
  </si>
  <si>
    <t>工程量清单</t>
  </si>
  <si>
    <t>清单  第100章  总 则</t>
  </si>
  <si>
    <t>西北门村—包固公路（C038）</t>
  </si>
  <si>
    <r>
      <rPr>
        <b/>
        <sz val="10"/>
        <rFont val="宋体"/>
        <charset val="134"/>
      </rPr>
      <t>货币单位：人民币元</t>
    </r>
  </si>
  <si>
    <t>子目号</t>
  </si>
  <si>
    <r>
      <rPr>
        <b/>
        <sz val="10"/>
        <rFont val="宋体"/>
        <charset val="134"/>
      </rPr>
      <t>子</t>
    </r>
    <r>
      <rPr>
        <b/>
        <sz val="10"/>
        <rFont val="宋体"/>
        <charset val="0"/>
      </rPr>
      <t xml:space="preserve">  </t>
    </r>
    <r>
      <rPr>
        <b/>
        <sz val="10"/>
        <rFont val="宋体"/>
        <charset val="134"/>
      </rPr>
      <t>目</t>
    </r>
    <r>
      <rPr>
        <b/>
        <sz val="10"/>
        <rFont val="宋体"/>
        <charset val="0"/>
      </rPr>
      <t xml:space="preserve">  </t>
    </r>
    <r>
      <rPr>
        <b/>
        <sz val="10"/>
        <rFont val="宋体"/>
        <charset val="134"/>
      </rPr>
      <t>名</t>
    </r>
    <r>
      <rPr>
        <b/>
        <sz val="10"/>
        <rFont val="宋体"/>
        <charset val="0"/>
      </rPr>
      <t xml:space="preserve">  </t>
    </r>
    <r>
      <rPr>
        <b/>
        <sz val="10"/>
        <rFont val="宋体"/>
        <charset val="134"/>
      </rPr>
      <t>称</t>
    </r>
  </si>
  <si>
    <r>
      <rPr>
        <b/>
        <sz val="10"/>
        <rFont val="宋体"/>
        <charset val="134"/>
      </rPr>
      <t>单</t>
    </r>
    <r>
      <rPr>
        <b/>
        <sz val="10"/>
        <rFont val="宋体"/>
        <charset val="0"/>
      </rPr>
      <t xml:space="preserve"> </t>
    </r>
    <r>
      <rPr>
        <b/>
        <sz val="10"/>
        <rFont val="宋体"/>
        <charset val="134"/>
      </rPr>
      <t>位</t>
    </r>
  </si>
  <si>
    <r>
      <rPr>
        <b/>
        <sz val="10"/>
        <rFont val="宋体"/>
        <charset val="134"/>
      </rPr>
      <t>数</t>
    </r>
    <r>
      <rPr>
        <b/>
        <sz val="10"/>
        <rFont val="宋体"/>
        <charset val="0"/>
      </rPr>
      <t xml:space="preserve"> </t>
    </r>
    <r>
      <rPr>
        <b/>
        <sz val="10"/>
        <rFont val="宋体"/>
        <charset val="134"/>
      </rPr>
      <t>量</t>
    </r>
  </si>
  <si>
    <t>单价</t>
  </si>
  <si>
    <t>合价</t>
  </si>
  <si>
    <t>101</t>
  </si>
  <si>
    <t>通则</t>
  </si>
  <si>
    <t/>
  </si>
  <si>
    <t>101-1</t>
  </si>
  <si>
    <t>保险费</t>
  </si>
  <si>
    <t>102</t>
  </si>
  <si>
    <t>工程管理</t>
  </si>
  <si>
    <t>102-3</t>
  </si>
  <si>
    <t>安全生产费</t>
  </si>
  <si>
    <t>总额</t>
  </si>
  <si>
    <t>103</t>
  </si>
  <si>
    <t>临时工程与设施</t>
  </si>
  <si>
    <t>103-6</t>
  </si>
  <si>
    <t>临时交通安全设施</t>
  </si>
  <si>
    <t>-a</t>
  </si>
  <si>
    <t>交通锥</t>
  </si>
  <si>
    <t>个</t>
  </si>
  <si>
    <t>-b</t>
  </si>
  <si>
    <t>施工警告灯</t>
  </si>
  <si>
    <t>-c</t>
  </si>
  <si>
    <t>施工标志</t>
  </si>
  <si>
    <r>
      <rPr>
        <b/>
        <sz val="10"/>
        <rFont val="黑体"/>
        <charset val="134"/>
      </rPr>
      <t>清单</t>
    </r>
    <r>
      <rPr>
        <b/>
        <sz val="10"/>
        <rFont val="Arial"/>
        <charset val="0"/>
      </rPr>
      <t xml:space="preserve"> </t>
    </r>
    <r>
      <rPr>
        <b/>
        <sz val="10"/>
        <rFont val="黑体"/>
        <charset val="134"/>
      </rPr>
      <t>第</t>
    </r>
    <r>
      <rPr>
        <b/>
        <sz val="10"/>
        <rFont val="Arial"/>
        <charset val="0"/>
      </rPr>
      <t>100</t>
    </r>
    <r>
      <rPr>
        <b/>
        <sz val="10"/>
        <rFont val="黑体"/>
        <charset val="134"/>
      </rPr>
      <t>章合计</t>
    </r>
    <r>
      <rPr>
        <b/>
        <sz val="10"/>
        <rFont val="Arial"/>
        <charset val="0"/>
      </rPr>
      <t xml:space="preserve">  </t>
    </r>
    <r>
      <rPr>
        <b/>
        <sz val="10"/>
        <rFont val="黑体"/>
        <charset val="134"/>
      </rPr>
      <t>人民币</t>
    </r>
    <r>
      <rPr>
        <b/>
        <sz val="10"/>
        <rFont val="Arial"/>
        <charset val="0"/>
      </rPr>
      <t>(</t>
    </r>
    <r>
      <rPr>
        <b/>
        <sz val="10"/>
        <rFont val="黑体"/>
        <charset val="134"/>
      </rPr>
      <t>元</t>
    </r>
    <r>
      <rPr>
        <b/>
        <sz val="10"/>
        <rFont val="Arial"/>
        <charset val="0"/>
      </rPr>
      <t xml:space="preserve">) </t>
    </r>
  </si>
  <si>
    <r>
      <rPr>
        <b/>
        <sz val="16"/>
        <rFont val="黑体"/>
        <charset val="134"/>
      </rPr>
      <t>工程量清单</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</si>
  <si>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</si>
  <si>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r>
      <rPr>
        <b/>
        <sz val="10"/>
        <rFont val="黑体"/>
        <charset val="134"/>
      </rPr>
      <t>子</t>
    </r>
    <r>
      <rPr>
        <b/>
        <sz val="10"/>
        <rFont val="Arial"/>
        <charset val="0"/>
      </rPr>
      <t xml:space="preserve">  </t>
    </r>
    <r>
      <rPr>
        <b/>
        <sz val="10"/>
        <rFont val="黑体"/>
        <charset val="134"/>
      </rPr>
      <t>目</t>
    </r>
    <r>
      <rPr>
        <b/>
        <sz val="10"/>
        <rFont val="Arial"/>
        <charset val="0"/>
      </rPr>
      <t xml:space="preserve">  </t>
    </r>
    <r>
      <rPr>
        <b/>
        <sz val="10"/>
        <rFont val="黑体"/>
        <charset val="134"/>
      </rPr>
      <t>名</t>
    </r>
    <r>
      <rPr>
        <b/>
        <sz val="10"/>
        <rFont val="Arial"/>
        <charset val="0"/>
      </rPr>
      <t xml:space="preserve">  </t>
    </r>
    <r>
      <rPr>
        <b/>
        <sz val="10"/>
        <rFont val="黑体"/>
        <charset val="134"/>
      </rPr>
      <t>称</t>
    </r>
  </si>
  <si>
    <r>
      <rPr>
        <b/>
        <sz val="10"/>
        <rFont val="黑体"/>
        <charset val="134"/>
      </rPr>
      <t>单</t>
    </r>
    <r>
      <rPr>
        <b/>
        <sz val="10"/>
        <rFont val="Arial"/>
        <charset val="0"/>
      </rPr>
      <t xml:space="preserve"> </t>
    </r>
    <r>
      <rPr>
        <b/>
        <sz val="10"/>
        <rFont val="黑体"/>
        <charset val="134"/>
      </rPr>
      <t>位</t>
    </r>
  </si>
  <si>
    <r>
      <rPr>
        <b/>
        <sz val="10"/>
        <rFont val="黑体"/>
        <charset val="134"/>
      </rPr>
      <t>数</t>
    </r>
    <r>
      <rPr>
        <b/>
        <sz val="10"/>
        <rFont val="Arial"/>
        <charset val="0"/>
      </rPr>
      <t xml:space="preserve"> </t>
    </r>
    <r>
      <rPr>
        <b/>
        <sz val="10"/>
        <rFont val="黑体"/>
        <charset val="134"/>
      </rPr>
      <t>量</t>
    </r>
  </si>
  <si>
    <t>203</t>
  </si>
  <si>
    <t>挖方路基</t>
  </si>
  <si>
    <t>203-1</t>
  </si>
  <si>
    <t>路基挖方</t>
  </si>
  <si>
    <t>挖土方</t>
  </si>
  <si>
    <t>m3</t>
  </si>
  <si>
    <r>
      <rPr>
        <b/>
        <sz val="10"/>
        <rFont val="黑体"/>
        <charset val="134"/>
      </rPr>
      <t>清单</t>
    </r>
    <r>
      <rPr>
        <b/>
        <sz val="10"/>
        <rFont val="Arial"/>
        <charset val="134"/>
      </rPr>
      <t xml:space="preserve">  </t>
    </r>
    <r>
      <rPr>
        <b/>
        <sz val="10"/>
        <rFont val="黑体"/>
        <charset val="134"/>
      </rPr>
      <t>第2</t>
    </r>
    <r>
      <rPr>
        <b/>
        <sz val="10"/>
        <rFont val="Arial"/>
        <charset val="134"/>
      </rPr>
      <t>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</si>
  <si>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</si>
  <si>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302</t>
  </si>
  <si>
    <t>垫层</t>
  </si>
  <si>
    <t>302-2</t>
  </si>
  <si>
    <t>砂砾垫层</t>
  </si>
  <si>
    <t>厚200mm</t>
  </si>
  <si>
    <t>m2</t>
  </si>
  <si>
    <t>302-5</t>
  </si>
  <si>
    <t>破碎水泥混凝土垫层</t>
  </si>
  <si>
    <t>312</t>
  </si>
  <si>
    <t>水泥混凝土面板</t>
  </si>
  <si>
    <t>312-1</t>
  </si>
  <si>
    <t>厚200mm (混凝土弯拉强度4.5MPa)</t>
  </si>
  <si>
    <t>313</t>
  </si>
  <si>
    <t>路肩培土、中央分隔带回填土、土路肩加
固及路缘石</t>
  </si>
  <si>
    <t>313-1</t>
  </si>
  <si>
    <t>路肩培土</t>
  </si>
  <si>
    <t>破碎水泥混凝土封闭路肩</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</si>
  <si>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</si>
  <si>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6"/>
        <rFont val="Arial"/>
        <charset val="134"/>
      </rPr>
      <t xml:space="preserve">5.4 </t>
    </r>
    <r>
      <rPr>
        <b/>
        <sz val="16"/>
        <rFont val="宋体"/>
        <charset val="134"/>
      </rPr>
      <t>投标报价汇总表</t>
    </r>
  </si>
  <si>
    <t>序号</t>
  </si>
  <si>
    <t>章次</t>
  </si>
  <si>
    <r>
      <rPr>
        <sz val="12"/>
        <rFont val="黑体"/>
        <charset val="134"/>
      </rPr>
      <t>科</t>
    </r>
    <r>
      <rPr>
        <sz val="12"/>
        <rFont val="Arial"/>
        <charset val="0"/>
      </rPr>
      <t xml:space="preserve"> </t>
    </r>
    <r>
      <rPr>
        <sz val="12"/>
        <rFont val="黑体"/>
        <charset val="134"/>
      </rPr>
      <t>目</t>
    </r>
    <r>
      <rPr>
        <sz val="12"/>
        <rFont val="Arial"/>
        <charset val="0"/>
      </rPr>
      <t xml:space="preserve"> </t>
    </r>
    <r>
      <rPr>
        <sz val="12"/>
        <rFont val="黑体"/>
        <charset val="134"/>
      </rPr>
      <t>名</t>
    </r>
    <r>
      <rPr>
        <sz val="12"/>
        <rFont val="Arial"/>
        <charset val="0"/>
      </rPr>
      <t xml:space="preserve"> </t>
    </r>
    <r>
      <rPr>
        <sz val="12"/>
        <rFont val="黑体"/>
        <charset val="134"/>
      </rPr>
      <t>称</t>
    </r>
  </si>
  <si>
    <r>
      <rPr>
        <sz val="12"/>
        <rFont val="黑体"/>
        <charset val="134"/>
      </rPr>
      <t>金额</t>
    </r>
    <r>
      <rPr>
        <sz val="12"/>
        <rFont val="Arial"/>
        <charset val="0"/>
      </rPr>
      <t>(</t>
    </r>
    <r>
      <rPr>
        <sz val="12"/>
        <rFont val="黑体"/>
        <charset val="134"/>
      </rPr>
      <t>元</t>
    </r>
    <r>
      <rPr>
        <sz val="12"/>
        <rFont val="Arial"/>
        <charset val="0"/>
      </rPr>
      <t>)</t>
    </r>
  </si>
  <si>
    <t>总则</t>
  </si>
  <si>
    <t>路基</t>
  </si>
  <si>
    <t>路面</t>
  </si>
  <si>
    <t>安全设施及预埋管线</t>
  </si>
  <si>
    <t>第100章～600章清单合计</t>
  </si>
  <si>
    <t>已包含在清单合计中的材料、工程设备、专业工程暂估价合计</t>
  </si>
  <si>
    <r>
      <rPr>
        <sz val="11"/>
        <rFont val="宋体"/>
        <charset val="134"/>
      </rPr>
      <t xml:space="preserve">清单合计减去材料、工程设备、专业工程暂估价合价
</t>
    </r>
    <r>
      <rPr>
        <sz val="11"/>
        <rFont val="Arial"/>
        <charset val="134"/>
      </rPr>
      <t>(</t>
    </r>
    <r>
      <rPr>
        <sz val="11"/>
        <rFont val="宋体"/>
        <charset val="134"/>
      </rPr>
      <t>即5-6</t>
    </r>
    <r>
      <rPr>
        <sz val="11"/>
        <rFont val="Arial"/>
        <charset val="134"/>
      </rPr>
      <t>)=7</t>
    </r>
  </si>
  <si>
    <t>计日工合计</t>
  </si>
  <si>
    <t>暂列金额（不含计日工总额）</t>
  </si>
  <si>
    <r>
      <rPr>
        <sz val="11"/>
        <rFont val="宋体"/>
        <charset val="134"/>
      </rPr>
      <t>投标报价</t>
    </r>
    <r>
      <rPr>
        <sz val="11"/>
        <rFont val="Arial"/>
        <charset val="134"/>
      </rPr>
      <t>(5+8+9)=10</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</si>
</sst>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_-;\-* #,##0.00_-;_-* &quot;-&quot;??_-;_-@_-"/>
    <numFmt numFmtId="177" formatCode="0_ "/>
    <numFmt numFmtId="178" formatCode="0.00_ "/>
    <numFmt numFmtId="179" formatCode="0.00_);[Red]\(0.00\)"/>
    <numFmt numFmtId="180" formatCode="0.000_ "/>
    <numFmt numFmtId="181" formatCode="0_);[Red]\(0\)"/>
  </numFmts>
  <fonts count="58">
    <font>
      <sz val="11"/>
      <color theme="1"/>
      <name val="宋体"/>
      <charset val="134"/>
      <scheme val="minor"/>
    </font>
    <font>
      <sz val="9"/>
      <color theme="1"/>
      <name val="宋体"/>
      <charset val="134"/>
      <scheme val="minor"/>
    </font>
    <font>
      <b/>
      <sz val="16"/>
      <name val="Arial"/>
      <charset val="134"/>
    </font>
    <font>
      <sz val="12"/>
      <name val="宋体"/>
      <charset val="134"/>
    </font>
    <font>
      <b/>
      <sz val="10"/>
      <name val="宋体"/>
      <charset val="134"/>
    </font>
    <font>
      <b/>
      <sz val="10"/>
      <name val="Arial"/>
      <charset val="134"/>
    </font>
    <font>
      <sz val="12"/>
      <name val="黑体"/>
      <charset val="134"/>
    </font>
    <font>
      <sz val="11"/>
      <name val="Arial"/>
      <charset val="0"/>
    </font>
    <font>
      <sz val="11"/>
      <name val="宋体"/>
      <charset val="134"/>
    </font>
    <font>
      <sz val="12"/>
      <color indexed="8"/>
      <name val="宋体"/>
      <charset val="134"/>
    </font>
    <font>
      <sz val="12"/>
      <color rgb="FFFF0000"/>
      <name val="宋体"/>
      <charset val="134"/>
    </font>
    <font>
      <b/>
      <sz val="13"/>
      <name val="Arial"/>
      <charset val="134"/>
    </font>
    <font>
      <b/>
      <sz val="10"/>
      <name val="黑体"/>
      <charset val="134"/>
    </font>
    <font>
      <sz val="9"/>
      <color indexed="8"/>
      <name val="宋体"/>
      <charset val="134"/>
    </font>
    <font>
      <b/>
      <sz val="10"/>
      <color rgb="FFFF0000"/>
      <name val="黑体"/>
      <charset val="134"/>
    </font>
    <font>
      <sz val="10"/>
      <name val="Arial"/>
      <charset val="0"/>
    </font>
    <font>
      <sz val="9"/>
      <color indexed="8"/>
      <name val="Arial Narrow"/>
      <charset val="134"/>
    </font>
    <font>
      <sz val="9"/>
      <color rgb="FFFF0000"/>
      <name val="Arial Narrow"/>
      <charset val="134"/>
    </font>
    <font>
      <sz val="10"/>
      <name val="Arial"/>
      <charset val="134"/>
    </font>
    <font>
      <b/>
      <sz val="10"/>
      <name val="Arial"/>
      <charset val="0"/>
    </font>
    <font>
      <b/>
      <sz val="11"/>
      <name val="Arial"/>
      <charset val="134"/>
    </font>
    <font>
      <sz val="9"/>
      <color rgb="FFFF0000"/>
      <name val="宋体"/>
      <charset val="134"/>
    </font>
    <font>
      <sz val="11"/>
      <color rgb="FFFF0000"/>
      <name val="宋体"/>
      <charset val="134"/>
      <scheme val="minor"/>
    </font>
    <font>
      <b/>
      <sz val="16"/>
      <name val="黑体"/>
      <charset val="134"/>
    </font>
    <font>
      <sz val="10"/>
      <name val="宋体"/>
      <charset val="134"/>
    </font>
    <font>
      <b/>
      <sz val="13"/>
      <name val="黑体"/>
      <charset val="134"/>
    </font>
    <font>
      <sz val="10"/>
      <name val="黑体"/>
      <charset val="134"/>
    </font>
    <font>
      <b/>
      <sz val="15"/>
      <name val="黑体"/>
      <charset val="134"/>
    </font>
    <font>
      <b/>
      <sz val="12"/>
      <color rgb="FF000000"/>
      <name val="黑体"/>
      <charset val="134"/>
    </font>
    <font>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b/>
      <sz val="15"/>
      <name val="Arial"/>
      <charset val="0"/>
    </font>
    <font>
      <sz val="12"/>
      <name val="Arial"/>
      <charset val="0"/>
    </font>
    <font>
      <sz val="11"/>
      <name val="Arial"/>
      <charset val="134"/>
    </font>
    <font>
      <b/>
      <u/>
      <sz val="12"/>
      <color rgb="FF000000"/>
      <name val="宋体"/>
      <charset val="134"/>
    </font>
    <font>
      <b/>
      <sz val="12"/>
      <color rgb="FF000000"/>
      <name val="Times New Roman"/>
      <charset val="134"/>
    </font>
    <font>
      <b/>
      <sz val="10"/>
      <name val="宋体"/>
      <charset val="0"/>
    </font>
    <font>
      <b/>
      <sz val="12"/>
      <name val="宋体"/>
      <charset val="134"/>
    </font>
    <font>
      <b/>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0" fillId="2" borderId="14" applyNumberFormat="0" applyFont="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15" applyNumberFormat="0" applyFill="0" applyAlignment="0" applyProtection="0">
      <alignment vertical="center"/>
    </xf>
    <xf numFmtId="0" fontId="36" fillId="0" borderId="15" applyNumberFormat="0" applyFill="0" applyAlignment="0" applyProtection="0">
      <alignment vertical="center"/>
    </xf>
    <xf numFmtId="0" fontId="37" fillId="0" borderId="16" applyNumberFormat="0" applyFill="0" applyAlignment="0" applyProtection="0">
      <alignment vertical="center"/>
    </xf>
    <xf numFmtId="0" fontId="37" fillId="0" borderId="0" applyNumberFormat="0" applyFill="0" applyBorder="0" applyAlignment="0" applyProtection="0">
      <alignment vertical="center"/>
    </xf>
    <xf numFmtId="0" fontId="38" fillId="3" borderId="17" applyNumberFormat="0" applyAlignment="0" applyProtection="0">
      <alignment vertical="center"/>
    </xf>
    <xf numFmtId="0" fontId="39" fillId="4" borderId="18" applyNumberFormat="0" applyAlignment="0" applyProtection="0">
      <alignment vertical="center"/>
    </xf>
    <xf numFmtId="0" fontId="40" fillId="4" borderId="17" applyNumberFormat="0" applyAlignment="0" applyProtection="0">
      <alignment vertical="center"/>
    </xf>
    <xf numFmtId="0" fontId="41" fillId="5" borderId="19" applyNumberFormat="0" applyAlignment="0" applyProtection="0">
      <alignment vertical="center"/>
    </xf>
    <xf numFmtId="0" fontId="42" fillId="0" borderId="20" applyNumberFormat="0" applyFill="0" applyAlignment="0" applyProtection="0">
      <alignment vertical="center"/>
    </xf>
    <xf numFmtId="0" fontId="43" fillId="0" borderId="21" applyNumberFormat="0" applyFill="0" applyAlignment="0" applyProtection="0">
      <alignment vertical="center"/>
    </xf>
    <xf numFmtId="0" fontId="44" fillId="6" borderId="0" applyNumberFormat="0" applyBorder="0" applyAlignment="0" applyProtection="0">
      <alignment vertical="center"/>
    </xf>
    <xf numFmtId="0" fontId="45" fillId="7" borderId="0" applyNumberFormat="0" applyBorder="0" applyAlignment="0" applyProtection="0">
      <alignment vertical="center"/>
    </xf>
    <xf numFmtId="0" fontId="46" fillId="8" borderId="0" applyNumberFormat="0" applyBorder="0" applyAlignment="0" applyProtection="0">
      <alignment vertical="center"/>
    </xf>
    <xf numFmtId="0" fontId="47" fillId="9" borderId="0" applyNumberFormat="0" applyBorder="0" applyAlignment="0" applyProtection="0">
      <alignment vertical="center"/>
    </xf>
    <xf numFmtId="0" fontId="48" fillId="10" borderId="0" applyNumberFormat="0" applyBorder="0" applyAlignment="0" applyProtection="0">
      <alignment vertical="center"/>
    </xf>
    <xf numFmtId="0" fontId="48" fillId="11" borderId="0" applyNumberFormat="0" applyBorder="0" applyAlignment="0" applyProtection="0">
      <alignment vertical="center"/>
    </xf>
    <xf numFmtId="0" fontId="47" fillId="12" borderId="0" applyNumberFormat="0" applyBorder="0" applyAlignment="0" applyProtection="0">
      <alignment vertical="center"/>
    </xf>
    <xf numFmtId="0" fontId="47" fillId="13" borderId="0" applyNumberFormat="0" applyBorder="0" applyAlignment="0" applyProtection="0">
      <alignment vertical="center"/>
    </xf>
    <xf numFmtId="0" fontId="48" fillId="14" borderId="0" applyNumberFormat="0" applyBorder="0" applyAlignment="0" applyProtection="0">
      <alignment vertical="center"/>
    </xf>
    <xf numFmtId="0" fontId="48" fillId="15" borderId="0" applyNumberFormat="0" applyBorder="0" applyAlignment="0" applyProtection="0">
      <alignment vertical="center"/>
    </xf>
    <xf numFmtId="0" fontId="47" fillId="16" borderId="0" applyNumberFormat="0" applyBorder="0" applyAlignment="0" applyProtection="0">
      <alignment vertical="center"/>
    </xf>
    <xf numFmtId="0" fontId="47" fillId="17" borderId="0" applyNumberFormat="0" applyBorder="0" applyAlignment="0" applyProtection="0">
      <alignment vertical="center"/>
    </xf>
    <xf numFmtId="0" fontId="48" fillId="18" borderId="0" applyNumberFormat="0" applyBorder="0" applyAlignment="0" applyProtection="0">
      <alignment vertical="center"/>
    </xf>
    <xf numFmtId="0" fontId="48" fillId="19"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8" fillId="22" borderId="0" applyNumberFormat="0" applyBorder="0" applyAlignment="0" applyProtection="0">
      <alignment vertical="center"/>
    </xf>
    <xf numFmtId="0" fontId="48" fillId="23" borderId="0" applyNumberFormat="0" applyBorder="0" applyAlignment="0" applyProtection="0">
      <alignment vertical="center"/>
    </xf>
    <xf numFmtId="0" fontId="47" fillId="24" borderId="0" applyNumberFormat="0" applyBorder="0" applyAlignment="0" applyProtection="0">
      <alignment vertical="center"/>
    </xf>
    <xf numFmtId="0" fontId="47" fillId="25" borderId="0" applyNumberFormat="0" applyBorder="0" applyAlignment="0" applyProtection="0">
      <alignment vertical="center"/>
    </xf>
    <xf numFmtId="0" fontId="48" fillId="26" borderId="0" applyNumberFormat="0" applyBorder="0" applyAlignment="0" applyProtection="0">
      <alignment vertical="center"/>
    </xf>
    <xf numFmtId="0" fontId="48" fillId="27" borderId="0" applyNumberFormat="0" applyBorder="0" applyAlignment="0" applyProtection="0">
      <alignment vertical="center"/>
    </xf>
    <xf numFmtId="0" fontId="47" fillId="28" borderId="0" applyNumberFormat="0" applyBorder="0" applyAlignment="0" applyProtection="0">
      <alignment vertical="center"/>
    </xf>
    <xf numFmtId="0" fontId="47" fillId="29" borderId="0" applyNumberFormat="0" applyBorder="0" applyAlignment="0" applyProtection="0">
      <alignment vertical="center"/>
    </xf>
    <xf numFmtId="0" fontId="48" fillId="30" borderId="0" applyNumberFormat="0" applyBorder="0" applyAlignment="0" applyProtection="0">
      <alignment vertical="center"/>
    </xf>
    <xf numFmtId="0" fontId="48" fillId="31" borderId="0" applyNumberFormat="0" applyBorder="0" applyAlignment="0" applyProtection="0">
      <alignment vertical="center"/>
    </xf>
    <xf numFmtId="0" fontId="47" fillId="32" borderId="0" applyNumberFormat="0" applyBorder="0" applyAlignment="0" applyProtection="0">
      <alignment vertical="center"/>
    </xf>
    <xf numFmtId="0" fontId="1" fillId="0" borderId="0"/>
    <xf numFmtId="0" fontId="49" fillId="0" borderId="0"/>
    <xf numFmtId="176" fontId="3" fillId="0" borderId="0" applyFont="0" applyFill="0" applyBorder="0" applyAlignment="0" applyProtection="0">
      <alignment vertical="center"/>
    </xf>
    <xf numFmtId="0" fontId="3" fillId="0" borderId="0"/>
  </cellStyleXfs>
  <cellXfs count="105">
    <xf numFmtId="0" fontId="0" fillId="0" borderId="0" xfId="0">
      <alignment vertical="center"/>
    </xf>
    <xf numFmtId="0" fontId="1" fillId="0" borderId="0" xfId="49" applyFont="1" applyFill="1" applyAlignment="1"/>
    <xf numFmtId="0" fontId="0" fillId="0" borderId="0" xfId="49" applyFont="1" applyFill="1" applyAlignment="1"/>
    <xf numFmtId="177" fontId="1" fillId="0" borderId="0" xfId="49" applyNumberFormat="1" applyFont="1" applyFill="1" applyAlignment="1"/>
    <xf numFmtId="0" fontId="2" fillId="0" borderId="0" xfId="0" applyFont="1" applyFill="1" applyBorder="1" applyAlignment="1" applyProtection="1">
      <alignment horizontal="left" vertical="center"/>
    </xf>
    <xf numFmtId="177" fontId="2" fillId="0" borderId="0" xfId="0" applyNumberFormat="1" applyFont="1" applyFill="1" applyBorder="1" applyAlignment="1" applyProtection="1">
      <alignment horizontal="left" vertical="center"/>
    </xf>
    <xf numFmtId="0" fontId="3" fillId="0" borderId="0" xfId="0" applyFont="1" applyFill="1" applyBorder="1" applyAlignment="1" applyProtection="1">
      <alignment vertical="center" readingOrder="1"/>
    </xf>
    <xf numFmtId="177" fontId="3" fillId="0" borderId="0" xfId="0" applyNumberFormat="1" applyFont="1" applyFill="1" applyBorder="1" applyAlignment="1" applyProtection="1">
      <alignment vertical="center" readingOrder="1"/>
    </xf>
    <xf numFmtId="0" fontId="4" fillId="0" borderId="0" xfId="0" applyFont="1" applyFill="1" applyAlignment="1" applyProtection="1">
      <alignment horizontal="left" vertical="center" wrapText="1"/>
    </xf>
    <xf numFmtId="177" fontId="5" fillId="0" borderId="0" xfId="0" applyNumberFormat="1" applyFont="1" applyFill="1" applyBorder="1" applyAlignment="1" applyProtection="1">
      <alignment horizontal="left" vertical="center"/>
    </xf>
    <xf numFmtId="0" fontId="6" fillId="0" borderId="1" xfId="0" applyFont="1" applyFill="1" applyBorder="1" applyAlignment="1" applyProtection="1">
      <alignment horizontal="center" vertical="center" readingOrder="1"/>
    </xf>
    <xf numFmtId="177" fontId="6" fillId="0" borderId="1" xfId="0" applyNumberFormat="1" applyFont="1" applyFill="1" applyBorder="1" applyAlignment="1" applyProtection="1">
      <alignment horizontal="center" vertical="center" readingOrder="1"/>
    </xf>
    <xf numFmtId="0" fontId="7" fillId="0" borderId="2" xfId="0"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readingOrder="1"/>
    </xf>
    <xf numFmtId="177" fontId="7" fillId="0" borderId="1" xfId="0" applyNumberFormat="1" applyFont="1" applyFill="1" applyBorder="1" applyAlignment="1" applyProtection="1">
      <alignment horizontal="center" vertical="center" readingOrder="1"/>
    </xf>
    <xf numFmtId="0" fontId="7" fillId="0" borderId="1" xfId="0" applyFont="1" applyFill="1" applyBorder="1" applyAlignment="1" applyProtection="1">
      <alignment horizontal="center" vertical="center" readingOrder="1"/>
    </xf>
    <xf numFmtId="0" fontId="7" fillId="0" borderId="3" xfId="0"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wrapText="1" readingOrder="1"/>
    </xf>
    <xf numFmtId="177" fontId="7" fillId="0" borderId="1" xfId="0" applyNumberFormat="1" applyFont="1" applyFill="1" applyBorder="1" applyAlignment="1" applyProtection="1">
      <alignment horizontal="center" vertical="center" readingOrder="1"/>
      <protection locked="0"/>
    </xf>
    <xf numFmtId="0" fontId="9" fillId="0" borderId="0" xfId="0" applyFont="1" applyFill="1" applyAlignment="1">
      <alignment horizontal="left" wrapText="1"/>
    </xf>
    <xf numFmtId="0" fontId="10" fillId="0" borderId="0" xfId="0" applyFont="1" applyFill="1" applyAlignment="1">
      <alignment horizontal="left" wrapText="1"/>
    </xf>
    <xf numFmtId="0" fontId="9" fillId="0" borderId="0" xfId="0" applyFont="1" applyFill="1" applyAlignment="1">
      <alignment horizontal="center" wrapText="1"/>
    </xf>
    <xf numFmtId="177" fontId="9" fillId="0" borderId="0" xfId="0" applyNumberFormat="1" applyFont="1" applyFill="1" applyAlignment="1">
      <alignment horizontal="center" wrapText="1"/>
    </xf>
    <xf numFmtId="0" fontId="2" fillId="0" borderId="0" xfId="0" applyFont="1" applyFill="1" applyBorder="1" applyAlignment="1" applyProtection="1">
      <alignment horizontal="center" vertical="center"/>
    </xf>
    <xf numFmtId="177" fontId="2" fillId="0" borderId="0" xfId="0" applyNumberFormat="1" applyFont="1" applyFill="1" applyBorder="1" applyAlignment="1" applyProtection="1">
      <alignment horizontal="center" vertical="center"/>
    </xf>
    <xf numFmtId="0" fontId="11" fillId="0" borderId="0" xfId="0" applyFont="1" applyFill="1" applyBorder="1" applyAlignment="1" applyProtection="1">
      <alignment horizontal="center" vertical="center"/>
    </xf>
    <xf numFmtId="177" fontId="11" fillId="0" borderId="0" xfId="0" applyNumberFormat="1" applyFont="1" applyFill="1" applyBorder="1" applyAlignment="1" applyProtection="1">
      <alignment horizontal="center" vertical="center"/>
    </xf>
    <xf numFmtId="0" fontId="4" fillId="0" borderId="0" xfId="0" applyFont="1" applyFill="1" applyBorder="1" applyAlignment="1" applyProtection="1">
      <alignment horizontal="left" vertical="center" wrapText="1"/>
    </xf>
    <xf numFmtId="0" fontId="5" fillId="0" borderId="0" xfId="0" applyFont="1" applyFill="1" applyBorder="1" applyAlignment="1" applyProtection="1">
      <alignment horizontal="righ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xf>
    <xf numFmtId="177" fontId="12" fillId="0" borderId="5" xfId="0" applyNumberFormat="1" applyFont="1" applyFill="1" applyBorder="1" applyAlignment="1" applyProtection="1">
      <alignment horizontal="center" vertical="center"/>
    </xf>
    <xf numFmtId="177" fontId="12" fillId="0" borderId="6" xfId="0" applyNumberFormat="1" applyFont="1" applyFill="1" applyBorder="1" applyAlignment="1" applyProtection="1">
      <alignment horizontal="center" vertical="center"/>
    </xf>
    <xf numFmtId="0" fontId="13" fillId="0" borderId="7" xfId="0" applyFont="1" applyFill="1" applyBorder="1" applyAlignment="1">
      <alignment horizontal="center" vertical="center" shrinkToFit="1"/>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shrinkToFit="1"/>
    </xf>
    <xf numFmtId="0" fontId="13" fillId="0" borderId="1" xfId="0" applyFont="1" applyFill="1" applyBorder="1" applyAlignment="1">
      <alignment horizontal="right" vertical="center" shrinkToFit="1"/>
    </xf>
    <xf numFmtId="177" fontId="14" fillId="0" borderId="1" xfId="0" applyNumberFormat="1" applyFont="1" applyFill="1" applyBorder="1" applyAlignment="1" applyProtection="1">
      <alignment horizontal="center" vertical="center"/>
    </xf>
    <xf numFmtId="177" fontId="14" fillId="0" borderId="8" xfId="0" applyNumberFormat="1" applyFont="1" applyFill="1" applyBorder="1" applyAlignment="1" applyProtection="1">
      <alignment horizontal="center" vertical="center"/>
    </xf>
    <xf numFmtId="177" fontId="15" fillId="0" borderId="8" xfId="1" applyNumberFormat="1" applyFont="1" applyFill="1" applyBorder="1" applyAlignment="1" applyProtection="1">
      <alignment horizontal="center" vertical="center" shrinkToFit="1"/>
    </xf>
    <xf numFmtId="0" fontId="13" fillId="0" borderId="1" xfId="0" applyNumberFormat="1" applyFont="1" applyFill="1" applyBorder="1" applyAlignment="1">
      <alignment horizontal="right" vertical="center" shrinkToFit="1"/>
    </xf>
    <xf numFmtId="0" fontId="16" fillId="0" borderId="1" xfId="0" applyFont="1" applyFill="1" applyBorder="1" applyAlignment="1">
      <alignment horizontal="center" vertical="center" shrinkToFit="1"/>
    </xf>
    <xf numFmtId="0" fontId="16" fillId="0" borderId="1" xfId="0" applyFont="1" applyFill="1" applyBorder="1" applyAlignment="1" applyProtection="1">
      <alignment horizontal="center" vertical="center" shrinkToFit="1"/>
      <protection locked="0"/>
    </xf>
    <xf numFmtId="177" fontId="16" fillId="0" borderId="8" xfId="0" applyNumberFormat="1" applyFont="1" applyFill="1" applyBorder="1" applyAlignment="1">
      <alignment horizontal="center" vertical="center" shrinkToFit="1"/>
    </xf>
    <xf numFmtId="0" fontId="13" fillId="0" borderId="1" xfId="0" applyFont="1" applyFill="1" applyBorder="1" applyAlignment="1">
      <alignment horizontal="left" vertical="center" wrapText="1" shrinkToFit="1"/>
    </xf>
    <xf numFmtId="0" fontId="17" fillId="0" borderId="1" xfId="0" applyFont="1" applyFill="1" applyBorder="1" applyAlignment="1" applyProtection="1">
      <alignment horizontal="center" vertical="center" shrinkToFit="1"/>
      <protection locked="0"/>
    </xf>
    <xf numFmtId="178" fontId="13" fillId="0" borderId="1" xfId="0" applyNumberFormat="1" applyFont="1" applyFill="1" applyBorder="1" applyAlignment="1">
      <alignment horizontal="right" vertical="center" shrinkToFit="1"/>
    </xf>
    <xf numFmtId="0" fontId="13" fillId="0" borderId="7" xfId="0" applyFont="1" applyFill="1" applyBorder="1" applyAlignment="1">
      <alignment horizontal="left" vertical="center" shrinkToFit="1"/>
    </xf>
    <xf numFmtId="177" fontId="17" fillId="0" borderId="8" xfId="0" applyNumberFormat="1" applyFont="1" applyFill="1" applyBorder="1" applyAlignment="1">
      <alignment horizontal="center" vertical="center" shrinkToFit="1"/>
    </xf>
    <xf numFmtId="0" fontId="18" fillId="0" borderId="7" xfId="50" applyFont="1" applyFill="1" applyBorder="1" applyAlignment="1">
      <alignment horizontal="center" vertical="center"/>
    </xf>
    <xf numFmtId="0" fontId="18" fillId="0" borderId="1" xfId="50" applyFont="1" applyFill="1" applyBorder="1" applyAlignment="1">
      <alignment vertical="center" wrapText="1" shrinkToFit="1"/>
    </xf>
    <xf numFmtId="0" fontId="16" fillId="0" borderId="1" xfId="0" applyFont="1" applyFill="1" applyBorder="1" applyAlignment="1">
      <alignment horizontal="right" vertical="center" shrinkToFit="1"/>
    </xf>
    <xf numFmtId="0" fontId="16" fillId="0" borderId="7" xfId="0" applyFont="1" applyFill="1" applyBorder="1" applyAlignment="1">
      <alignment horizontal="center" vertical="center" shrinkToFit="1"/>
    </xf>
    <xf numFmtId="0" fontId="12" fillId="0" borderId="9" xfId="0" applyNumberFormat="1" applyFont="1" applyFill="1" applyBorder="1" applyAlignment="1" applyProtection="1">
      <alignment horizontal="center" vertical="center"/>
    </xf>
    <xf numFmtId="0" fontId="5" fillId="0" borderId="10" xfId="0" applyNumberFormat="1" applyFont="1" applyFill="1" applyBorder="1" applyAlignment="1" applyProtection="1">
      <alignment horizontal="center" vertical="center"/>
    </xf>
    <xf numFmtId="177" fontId="19" fillId="0" borderId="11" xfId="0" applyNumberFormat="1" applyFont="1" applyFill="1" applyBorder="1" applyAlignment="1" applyProtection="1">
      <alignment horizontal="center" vertical="center" readingOrder="1"/>
    </xf>
    <xf numFmtId="0" fontId="4" fillId="0" borderId="0" xfId="0" applyFont="1" applyFill="1" applyBorder="1" applyAlignment="1" applyProtection="1">
      <alignment horizontal="center" vertical="center" wrapText="1"/>
    </xf>
    <xf numFmtId="179" fontId="20" fillId="0" borderId="0" xfId="0" applyNumberFormat="1" applyFont="1" applyFill="1" applyBorder="1" applyAlignment="1" applyProtection="1">
      <alignment horizontal="center" vertical="center"/>
    </xf>
    <xf numFmtId="177" fontId="5" fillId="0" borderId="0" xfId="0" applyNumberFormat="1" applyFont="1" applyFill="1" applyBorder="1" applyAlignment="1" applyProtection="1">
      <alignment horizontal="right" vertical="center"/>
    </xf>
    <xf numFmtId="0" fontId="17" fillId="0" borderId="1" xfId="0" applyFont="1" applyFill="1" applyBorder="1" applyAlignment="1">
      <alignment horizontal="center" vertical="center" shrinkToFit="1"/>
    </xf>
    <xf numFmtId="178" fontId="13" fillId="0" borderId="1" xfId="0" applyNumberFormat="1" applyFont="1" applyFill="1" applyBorder="1" applyAlignment="1">
      <alignment horizontal="center" vertical="center" shrinkToFit="1"/>
    </xf>
    <xf numFmtId="0" fontId="13" fillId="0" borderId="1" xfId="0" applyNumberFormat="1" applyFont="1" applyFill="1" applyBorder="1" applyAlignment="1">
      <alignment horizontal="center" vertical="center" shrinkToFit="1"/>
    </xf>
    <xf numFmtId="180" fontId="13" fillId="0" borderId="1" xfId="0" applyNumberFormat="1" applyFont="1" applyFill="1" applyBorder="1" applyAlignment="1">
      <alignment horizontal="center" vertical="center" shrinkToFit="1"/>
    </xf>
    <xf numFmtId="0" fontId="17" fillId="0" borderId="7" xfId="0" applyFont="1" applyFill="1" applyBorder="1" applyAlignment="1">
      <alignment horizontal="center" vertical="center" shrinkToFit="1"/>
    </xf>
    <xf numFmtId="0" fontId="21" fillId="0" borderId="1" xfId="0" applyFont="1" applyFill="1" applyBorder="1" applyAlignment="1">
      <alignment horizontal="left" vertical="center" wrapText="1"/>
    </xf>
    <xf numFmtId="0" fontId="21" fillId="0" borderId="1" xfId="0" applyFont="1" applyFill="1" applyBorder="1" applyAlignment="1">
      <alignment horizontal="center" vertical="center" shrinkToFit="1"/>
    </xf>
    <xf numFmtId="0" fontId="22" fillId="0" borderId="7" xfId="0" applyFont="1" applyBorder="1" applyAlignment="1">
      <alignment horizontal="center" vertical="center" wrapText="1"/>
    </xf>
    <xf numFmtId="0" fontId="22" fillId="0" borderId="1" xfId="0" applyFont="1" applyBorder="1" applyAlignment="1">
      <alignment horizontal="left" vertical="center" wrapText="1"/>
    </xf>
    <xf numFmtId="0" fontId="0" fillId="0" borderId="1" xfId="0" applyBorder="1" applyAlignment="1">
      <alignment horizontal="center" vertical="center" wrapText="1"/>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177" fontId="3" fillId="0" borderId="0" xfId="0" applyNumberFormat="1" applyFont="1" applyFill="1" applyBorder="1" applyAlignment="1">
      <alignment horizontal="center" vertical="center"/>
    </xf>
    <xf numFmtId="0" fontId="23" fillId="0" borderId="0" xfId="0" applyFont="1" applyFill="1" applyBorder="1" applyAlignment="1" applyProtection="1">
      <alignment horizontal="left" vertical="center"/>
      <protection locked="0"/>
    </xf>
    <xf numFmtId="0" fontId="24" fillId="0" borderId="0" xfId="0" applyFont="1" applyFill="1" applyBorder="1" applyAlignment="1" applyProtection="1">
      <alignment horizontal="left" vertical="center" wrapText="1"/>
      <protection locked="0"/>
    </xf>
    <xf numFmtId="0" fontId="24" fillId="0" borderId="0" xfId="0" applyFont="1" applyFill="1" applyBorder="1" applyAlignment="1" applyProtection="1">
      <alignment horizontal="center" vertical="center"/>
      <protection locked="0"/>
    </xf>
    <xf numFmtId="0" fontId="24" fillId="0" borderId="0" xfId="0" applyFont="1" applyFill="1" applyBorder="1" applyAlignment="1" applyProtection="1">
      <protection locked="0"/>
    </xf>
    <xf numFmtId="177" fontId="24" fillId="0" borderId="0" xfId="0" applyNumberFormat="1"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177" fontId="23" fillId="0" borderId="0" xfId="0" applyNumberFormat="1" applyFont="1" applyFill="1" applyBorder="1" applyAlignment="1" applyProtection="1">
      <alignment horizontal="center" vertical="center"/>
    </xf>
    <xf numFmtId="0" fontId="25" fillId="0" borderId="0" xfId="0" applyFont="1" applyFill="1" applyBorder="1" applyAlignment="1" applyProtection="1">
      <alignment horizontal="center" vertical="center"/>
    </xf>
    <xf numFmtId="177" fontId="25" fillId="0" borderId="0" xfId="0" applyNumberFormat="1" applyFont="1" applyFill="1" applyBorder="1" applyAlignment="1" applyProtection="1">
      <alignment horizontal="right" vertical="center"/>
    </xf>
    <xf numFmtId="177" fontId="5" fillId="0" borderId="0" xfId="0" applyNumberFormat="1"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xf>
    <xf numFmtId="177" fontId="4" fillId="0" borderId="5" xfId="0" applyNumberFormat="1" applyFont="1" applyFill="1" applyBorder="1" applyAlignment="1" applyProtection="1">
      <alignment horizontal="center" vertical="center"/>
    </xf>
    <xf numFmtId="177" fontId="4" fillId="0" borderId="6" xfId="0" applyNumberFormat="1" applyFont="1" applyFill="1" applyBorder="1" applyAlignment="1" applyProtection="1">
      <alignment horizontal="center" vertical="center"/>
    </xf>
    <xf numFmtId="181" fontId="19" fillId="0" borderId="1" xfId="0" applyNumberFormat="1" applyFont="1" applyFill="1" applyBorder="1" applyAlignment="1" applyProtection="1">
      <alignment horizontal="center" vertical="center"/>
    </xf>
    <xf numFmtId="177" fontId="15" fillId="0" borderId="8" xfId="51" applyNumberFormat="1" applyFont="1" applyFill="1" applyBorder="1" applyAlignment="1" applyProtection="1">
      <alignment horizontal="center" vertical="center" shrinkToFit="1"/>
    </xf>
    <xf numFmtId="178" fontId="26" fillId="0" borderId="1" xfId="0" applyNumberFormat="1" applyFont="1" applyFill="1" applyBorder="1" applyAlignment="1" applyProtection="1">
      <alignment horizontal="center" vertical="center"/>
      <protection locked="0"/>
    </xf>
    <xf numFmtId="0" fontId="15" fillId="0" borderId="0" xfId="52" applyFont="1" applyFill="1" applyBorder="1" applyAlignment="1" applyProtection="1">
      <alignment vertical="center"/>
      <protection locked="0"/>
    </xf>
    <xf numFmtId="0" fontId="15" fillId="0" borderId="7" xfId="0" applyFont="1" applyFill="1" applyBorder="1" applyAlignment="1" applyProtection="1">
      <alignment horizontal="center" vertical="center"/>
    </xf>
    <xf numFmtId="0" fontId="24" fillId="0" borderId="1" xfId="0" applyFont="1" applyFill="1" applyBorder="1" applyAlignment="1" applyProtection="1">
      <alignment vertical="center" shrinkToFit="1"/>
    </xf>
    <xf numFmtId="0" fontId="24" fillId="0" borderId="1" xfId="0" applyFont="1" applyFill="1" applyBorder="1" applyAlignment="1" applyProtection="1">
      <alignment horizontal="center" vertical="center"/>
    </xf>
    <xf numFmtId="0" fontId="15" fillId="0" borderId="1" xfId="0" applyFont="1" applyFill="1" applyBorder="1" applyAlignment="1" applyProtection="1">
      <alignment horizontal="center" vertical="center" wrapText="1"/>
    </xf>
    <xf numFmtId="0" fontId="24" fillId="0" borderId="1" xfId="0" applyFont="1" applyFill="1" applyBorder="1" applyAlignment="1" applyProtection="1">
      <alignment vertical="center" wrapText="1" shrinkToFit="1"/>
    </xf>
    <xf numFmtId="49" fontId="15" fillId="0" borderId="7" xfId="50" applyNumberFormat="1" applyFont="1" applyFill="1" applyBorder="1" applyAlignment="1">
      <alignment horizontal="center" vertical="center"/>
    </xf>
    <xf numFmtId="0" fontId="12" fillId="0" borderId="12" xfId="0" applyFont="1" applyFill="1" applyBorder="1" applyAlignment="1" applyProtection="1">
      <alignment horizontal="center" vertical="center" readingOrder="1"/>
    </xf>
    <xf numFmtId="0" fontId="19" fillId="0" borderId="13" xfId="0" applyFont="1" applyFill="1" applyBorder="1" applyAlignment="1" applyProtection="1">
      <alignment horizontal="center" vertical="center"/>
    </xf>
    <xf numFmtId="0" fontId="27" fillId="0" borderId="0" xfId="0" applyFont="1" applyFill="1" applyBorder="1" applyAlignment="1">
      <alignment horizontal="center" vertical="center" wrapText="1"/>
    </xf>
    <xf numFmtId="0" fontId="28" fillId="0" borderId="0" xfId="0" applyFont="1" applyFill="1" applyAlignment="1">
      <alignment horizontal="justify" vertical="center" wrapText="1"/>
    </xf>
    <xf numFmtId="0" fontId="29" fillId="0" borderId="0" xfId="0" applyFont="1" applyFill="1" applyAlignment="1">
      <alignment vertical="center" wrapText="1"/>
    </xf>
    <xf numFmtId="0" fontId="28" fillId="0" borderId="0" xfId="0" applyFont="1" applyFill="1" applyAlignment="1">
      <alignment vertical="center" wrapText="1"/>
    </xf>
    <xf numFmtId="0" fontId="3" fillId="0" borderId="0" xfId="0" applyFont="1" applyFill="1" applyBorder="1" applyAlignment="1">
      <alignmen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_工程量清单（8月1日新版）" xfId="50"/>
    <cellStyle name="千位分隔 5 2 2" xfId="51"/>
    <cellStyle name="常规 19"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4"/>
  <sheetViews>
    <sheetView workbookViewId="0">
      <selection activeCell="E11" sqref="E11"/>
    </sheetView>
  </sheetViews>
  <sheetFormatPr defaultColWidth="9" defaultRowHeight="14.25"/>
  <cols>
    <col min="1" max="1" width="98.2" style="19" customWidth="1"/>
    <col min="2" max="16384" width="9" style="19"/>
  </cols>
  <sheetData>
    <row r="1" s="19" customFormat="1" ht="19.5" spans="1:1">
      <c r="A1" s="100" t="s">
        <v>0</v>
      </c>
    </row>
    <row r="2" s="19" customFormat="1" ht="21" customHeight="1" spans="1:1">
      <c r="A2" s="101" t="s">
        <v>1</v>
      </c>
    </row>
    <row r="3" s="19" customFormat="1" ht="68" customHeight="1" spans="1:1">
      <c r="A3" s="102" t="s">
        <v>2</v>
      </c>
    </row>
    <row r="4" s="19" customFormat="1" ht="42" customHeight="1" spans="1:1">
      <c r="A4" s="102" t="s">
        <v>3</v>
      </c>
    </row>
    <row r="5" s="19" customFormat="1" ht="76" customHeight="1" spans="1:1">
      <c r="A5" s="102" t="s">
        <v>4</v>
      </c>
    </row>
    <row r="6" s="19" customFormat="1" ht="66" customHeight="1" spans="1:1">
      <c r="A6" s="102" t="s">
        <v>5</v>
      </c>
    </row>
    <row r="7" s="19" customFormat="1" ht="51" customHeight="1" spans="1:1">
      <c r="A7" s="102" t="s">
        <v>6</v>
      </c>
    </row>
    <row r="8" s="19" customFormat="1" ht="54" customHeight="1" spans="1:1">
      <c r="A8" s="102" t="s">
        <v>7</v>
      </c>
    </row>
    <row r="9" s="19" customFormat="1" ht="28.5" spans="1:1">
      <c r="A9" s="102" t="s">
        <v>8</v>
      </c>
    </row>
    <row r="10" s="19" customFormat="1" ht="25.8" customHeight="1" spans="1:1">
      <c r="A10" s="103" t="s">
        <v>9</v>
      </c>
    </row>
    <row r="11" s="19" customFormat="1" ht="38" customHeight="1" spans="1:1">
      <c r="A11" s="102" t="s">
        <v>10</v>
      </c>
    </row>
    <row r="12" s="19" customFormat="1" ht="63" customHeight="1" spans="1:1">
      <c r="A12" s="102" t="s">
        <v>11</v>
      </c>
    </row>
    <row r="13" s="19" customFormat="1" ht="49" customHeight="1" spans="1:1">
      <c r="A13" s="102" t="s">
        <v>12</v>
      </c>
    </row>
    <row r="14" s="19" customFormat="1" ht="46" customHeight="1" spans="1:1">
      <c r="A14" s="102" t="s">
        <v>13</v>
      </c>
    </row>
    <row r="15" s="19" customFormat="1" ht="48" customHeight="1" spans="1:1">
      <c r="A15" s="102" t="s">
        <v>14</v>
      </c>
    </row>
    <row r="16" s="19" customFormat="1" ht="29.4" customHeight="1" spans="1:1">
      <c r="A16" s="102" t="s">
        <v>15</v>
      </c>
    </row>
    <row r="17" s="19" customFormat="1" ht="33" customHeight="1" spans="1:1">
      <c r="A17" s="102" t="s">
        <v>16</v>
      </c>
    </row>
    <row r="18" s="19" customFormat="1" ht="25" customHeight="1" spans="1:1">
      <c r="A18" s="103" t="s">
        <v>17</v>
      </c>
    </row>
    <row r="19" s="19" customFormat="1" ht="19" customHeight="1" spans="1:1">
      <c r="A19" s="102" t="s">
        <v>18</v>
      </c>
    </row>
    <row r="20" s="19" customFormat="1" ht="19" customHeight="1" spans="1:1">
      <c r="A20" s="103" t="s">
        <v>19</v>
      </c>
    </row>
    <row r="21" s="19" customFormat="1" ht="53" customHeight="1" spans="1:1">
      <c r="A21" s="104" t="s">
        <v>20</v>
      </c>
    </row>
    <row r="22" ht="114" customHeight="1" spans="1:1">
      <c r="A22" s="104" t="s">
        <v>21</v>
      </c>
    </row>
    <row r="23" ht="36" customHeight="1" spans="1:1">
      <c r="A23" s="104" t="s">
        <v>22</v>
      </c>
    </row>
    <row r="24" ht="64" customHeight="1" spans="1:1">
      <c r="A24" s="104" t="s">
        <v>23</v>
      </c>
    </row>
  </sheetData>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tabSelected="1" workbookViewId="0">
      <selection activeCell="E9" sqref="E9"/>
    </sheetView>
  </sheetViews>
  <sheetFormatPr defaultColWidth="9" defaultRowHeight="14.25" outlineLevelCol="6"/>
  <cols>
    <col min="1" max="1" width="10.875" style="70" customWidth="1"/>
    <col min="2" max="2" width="32.875" style="70" customWidth="1"/>
    <col min="3" max="3" width="6.75833333333333" style="70" customWidth="1"/>
    <col min="4" max="4" width="6.625" style="70" customWidth="1"/>
    <col min="5" max="5" width="11.5" style="71" customWidth="1"/>
    <col min="6" max="6" width="15.5" style="72" customWidth="1"/>
    <col min="7" max="7" width="9" style="70"/>
    <col min="8" max="9" width="9.375" style="70"/>
    <col min="10" max="16384" width="9" style="70"/>
  </cols>
  <sheetData>
    <row r="1" s="70" customFormat="1" ht="30" customHeight="1" spans="1:6">
      <c r="A1" s="73" t="s">
        <v>24</v>
      </c>
      <c r="B1" s="74"/>
      <c r="C1" s="75"/>
      <c r="D1" s="76"/>
      <c r="E1" s="77"/>
      <c r="F1" s="77"/>
    </row>
    <row r="2" s="70" customFormat="1" ht="23" customHeight="1" spans="1:6">
      <c r="A2" s="78" t="s">
        <v>25</v>
      </c>
      <c r="B2" s="78"/>
      <c r="C2" s="78"/>
      <c r="D2" s="78"/>
      <c r="E2" s="78"/>
      <c r="F2" s="79"/>
    </row>
    <row r="3" s="70" customFormat="1" ht="23" customHeight="1" spans="1:6">
      <c r="A3" s="80" t="s">
        <v>26</v>
      </c>
      <c r="B3" s="80"/>
      <c r="C3" s="80"/>
      <c r="D3" s="80"/>
      <c r="E3" s="80"/>
      <c r="F3" s="81"/>
    </row>
    <row r="4" s="70" customFormat="1" ht="23" customHeight="1" spans="1:6">
      <c r="A4" s="27" t="s">
        <v>27</v>
      </c>
      <c r="B4" s="27"/>
      <c r="C4" s="27"/>
      <c r="D4" s="27"/>
      <c r="E4" s="58"/>
      <c r="F4" s="82" t="s">
        <v>28</v>
      </c>
    </row>
    <row r="5" s="70" customFormat="1" ht="28" customHeight="1" spans="1:6">
      <c r="A5" s="83" t="s">
        <v>29</v>
      </c>
      <c r="B5" s="84" t="s">
        <v>30</v>
      </c>
      <c r="C5" s="85" t="s">
        <v>31</v>
      </c>
      <c r="D5" s="85" t="s">
        <v>32</v>
      </c>
      <c r="E5" s="86" t="s">
        <v>33</v>
      </c>
      <c r="F5" s="87" t="s">
        <v>34</v>
      </c>
    </row>
    <row r="6" s="70" customFormat="1" ht="28" customHeight="1" spans="1:6">
      <c r="A6" s="34" t="s">
        <v>35</v>
      </c>
      <c r="B6" s="35" t="s">
        <v>36</v>
      </c>
      <c r="C6" s="36"/>
      <c r="D6" s="37"/>
      <c r="E6" s="88"/>
      <c r="F6" s="89" t="s">
        <v>37</v>
      </c>
    </row>
    <row r="7" s="70" customFormat="1" ht="28" customHeight="1" spans="1:6">
      <c r="A7" s="34" t="s">
        <v>38</v>
      </c>
      <c r="B7" s="35" t="s">
        <v>39</v>
      </c>
      <c r="C7" s="36"/>
      <c r="D7" s="37"/>
      <c r="E7" s="88"/>
      <c r="F7" s="89" t="s">
        <v>37</v>
      </c>
    </row>
    <row r="8" s="70" customFormat="1" ht="28" customHeight="1" spans="1:6">
      <c r="A8" s="34" t="s">
        <v>40</v>
      </c>
      <c r="B8" s="35" t="s">
        <v>41</v>
      </c>
      <c r="C8" s="36"/>
      <c r="D8" s="37"/>
      <c r="E8" s="90"/>
      <c r="F8" s="40" t="str">
        <f>IF(E8&gt;0,ROUND(D8*E8,2),"")</f>
        <v/>
      </c>
    </row>
    <row r="9" s="70" customFormat="1" ht="28" customHeight="1" spans="1:6">
      <c r="A9" s="34" t="s">
        <v>42</v>
      </c>
      <c r="B9" s="35" t="s">
        <v>43</v>
      </c>
      <c r="C9" s="36" t="s">
        <v>44</v>
      </c>
      <c r="D9" s="47">
        <v>1</v>
      </c>
      <c r="E9" s="90"/>
      <c r="F9" s="40" t="str">
        <f>IF(E9&gt;0,ROUND(D9*E9,0),"")</f>
        <v/>
      </c>
    </row>
    <row r="10" s="70" customFormat="1" ht="28" customHeight="1" spans="1:6">
      <c r="A10" s="34" t="s">
        <v>45</v>
      </c>
      <c r="B10" s="35" t="s">
        <v>46</v>
      </c>
      <c r="C10" s="36"/>
      <c r="D10" s="47"/>
      <c r="E10" s="90"/>
      <c r="F10" s="40" t="str">
        <f t="shared" ref="F8:F23" si="0">IF(E10&gt;0,ROUND(D10*E10,2),"")</f>
        <v/>
      </c>
    </row>
    <row r="11" s="70" customFormat="1" ht="28" customHeight="1" spans="1:6">
      <c r="A11" s="34" t="s">
        <v>47</v>
      </c>
      <c r="B11" s="35" t="s">
        <v>48</v>
      </c>
      <c r="C11" s="36"/>
      <c r="D11" s="47"/>
      <c r="E11" s="90"/>
      <c r="F11" s="40" t="str">
        <f t="shared" si="0"/>
        <v/>
      </c>
    </row>
    <row r="12" s="70" customFormat="1" ht="28" customHeight="1" spans="1:6">
      <c r="A12" s="34" t="s">
        <v>49</v>
      </c>
      <c r="B12" s="35" t="s">
        <v>50</v>
      </c>
      <c r="C12" s="36" t="s">
        <v>51</v>
      </c>
      <c r="D12" s="47">
        <v>50</v>
      </c>
      <c r="E12" s="90"/>
      <c r="F12" s="40" t="str">
        <f t="shared" ref="F9:F14" si="1">IF(E12&gt;0,ROUND(D12*E12,0),"")</f>
        <v/>
      </c>
    </row>
    <row r="13" s="70" customFormat="1" ht="28" customHeight="1" spans="1:7">
      <c r="A13" s="34" t="s">
        <v>52</v>
      </c>
      <c r="B13" s="35" t="s">
        <v>53</v>
      </c>
      <c r="C13" s="36" t="s">
        <v>51</v>
      </c>
      <c r="D13" s="47">
        <v>2</v>
      </c>
      <c r="E13" s="90"/>
      <c r="F13" s="40" t="str">
        <f t="shared" si="1"/>
        <v/>
      </c>
      <c r="G13" s="91"/>
    </row>
    <row r="14" s="70" customFormat="1" ht="28" customHeight="1" spans="1:6">
      <c r="A14" s="34" t="s">
        <v>54</v>
      </c>
      <c r="B14" s="35" t="s">
        <v>55</v>
      </c>
      <c r="C14" s="36" t="s">
        <v>51</v>
      </c>
      <c r="D14" s="47">
        <v>4</v>
      </c>
      <c r="E14" s="90"/>
      <c r="F14" s="40" t="str">
        <f t="shared" si="1"/>
        <v/>
      </c>
    </row>
    <row r="15" s="70" customFormat="1" ht="28" customHeight="1" spans="1:6">
      <c r="A15" s="92"/>
      <c r="B15" s="93"/>
      <c r="C15" s="94"/>
      <c r="D15" s="95"/>
      <c r="E15" s="90"/>
      <c r="F15" s="40" t="str">
        <f t="shared" si="0"/>
        <v/>
      </c>
    </row>
    <row r="16" s="70" customFormat="1" ht="28" customHeight="1" spans="1:6">
      <c r="A16" s="92"/>
      <c r="B16" s="93"/>
      <c r="C16" s="94"/>
      <c r="D16" s="95"/>
      <c r="E16" s="90"/>
      <c r="F16" s="40" t="str">
        <f t="shared" si="0"/>
        <v/>
      </c>
    </row>
    <row r="17" s="70" customFormat="1" ht="28" customHeight="1" spans="1:6">
      <c r="A17" s="92"/>
      <c r="B17" s="93"/>
      <c r="C17" s="94"/>
      <c r="D17" s="95"/>
      <c r="E17" s="90"/>
      <c r="F17" s="40" t="str">
        <f t="shared" si="0"/>
        <v/>
      </c>
    </row>
    <row r="18" s="70" customFormat="1" ht="28" customHeight="1" spans="1:6">
      <c r="A18" s="92"/>
      <c r="B18" s="96"/>
      <c r="C18" s="94"/>
      <c r="D18" s="95"/>
      <c r="E18" s="90"/>
      <c r="F18" s="40" t="str">
        <f t="shared" si="0"/>
        <v/>
      </c>
    </row>
    <row r="19" s="70" customFormat="1" ht="28" customHeight="1" spans="1:6">
      <c r="A19" s="97"/>
      <c r="B19" s="96"/>
      <c r="C19" s="94"/>
      <c r="D19" s="95"/>
      <c r="E19" s="90"/>
      <c r="F19" s="40" t="str">
        <f t="shared" si="0"/>
        <v/>
      </c>
    </row>
    <row r="20" s="70" customFormat="1" ht="28" customHeight="1" spans="1:6">
      <c r="A20" s="92"/>
      <c r="B20" s="93"/>
      <c r="C20" s="94"/>
      <c r="D20" s="95"/>
      <c r="E20" s="90"/>
      <c r="F20" s="40" t="str">
        <f t="shared" si="0"/>
        <v/>
      </c>
    </row>
    <row r="21" s="70" customFormat="1" ht="28" customHeight="1" spans="1:6">
      <c r="A21" s="92"/>
      <c r="B21" s="93"/>
      <c r="C21" s="94"/>
      <c r="D21" s="95"/>
      <c r="E21" s="90"/>
      <c r="F21" s="40" t="str">
        <f t="shared" si="0"/>
        <v/>
      </c>
    </row>
    <row r="22" s="70" customFormat="1" ht="28" customHeight="1" spans="1:6">
      <c r="A22" s="92"/>
      <c r="B22" s="96"/>
      <c r="C22" s="94"/>
      <c r="D22" s="95"/>
      <c r="E22" s="90"/>
      <c r="F22" s="40" t="str">
        <f t="shared" si="0"/>
        <v/>
      </c>
    </row>
    <row r="23" s="70" customFormat="1" ht="28" customHeight="1" spans="1:6">
      <c r="A23" s="92"/>
      <c r="B23" s="96"/>
      <c r="C23" s="94"/>
      <c r="D23" s="95"/>
      <c r="E23" s="90"/>
      <c r="F23" s="40" t="str">
        <f t="shared" si="0"/>
        <v/>
      </c>
    </row>
    <row r="24" s="70" customFormat="1" ht="28" customHeight="1" spans="1:6">
      <c r="A24" s="98" t="s">
        <v>56</v>
      </c>
      <c r="B24" s="99"/>
      <c r="C24" s="99"/>
      <c r="D24" s="99"/>
      <c r="E24" s="99"/>
      <c r="F24" s="56">
        <f>IF(E13=0,0,SUM(F6:F23))</f>
        <v>0</v>
      </c>
    </row>
  </sheetData>
  <mergeCells count="4">
    <mergeCell ref="A2:F2"/>
    <mergeCell ref="A3:F3"/>
    <mergeCell ref="A4:D4"/>
    <mergeCell ref="A24:E24"/>
  </mergeCells>
  <dataValidations count="1">
    <dataValidation allowBlank="1" showInputMessage="1" showErrorMessage="1" sqref="A5:B5"/>
  </dataValidations>
  <printOptions horizontalCentered="1"/>
  <pageMargins left="0.751388888888889" right="0.751388888888889" top="1" bottom="1" header="0.5" footer="0.5"/>
  <pageSetup paperSize="9" orientation="portrait" horizontalDpi="600"/>
  <headerFooter/>
  <ignoredErrors>
    <ignoredError sqref="F9"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workbookViewId="0">
      <pane ySplit="4" topLeftCell="A5" activePane="bottomLeft" state="frozen"/>
      <selection/>
      <selection pane="bottomLeft" activeCell="J8" sqref="J8"/>
    </sheetView>
  </sheetViews>
  <sheetFormatPr defaultColWidth="9" defaultRowHeight="30" customHeight="1"/>
  <cols>
    <col min="1" max="1" width="10.5" style="21" customWidth="1"/>
    <col min="2" max="2" width="30.7" style="19" customWidth="1"/>
    <col min="3" max="3" width="8.7" style="19" customWidth="1"/>
    <col min="4" max="5" width="8.7" style="21" customWidth="1"/>
    <col min="6" max="6" width="13.875" style="22" customWidth="1"/>
    <col min="7" max="16384" width="9" style="19"/>
  </cols>
  <sheetData>
    <row r="1" ht="23" customHeight="1" spans="1:6">
      <c r="A1" s="23" t="s">
        <v>57</v>
      </c>
      <c r="B1" s="23"/>
      <c r="C1" s="23"/>
      <c r="D1" s="23"/>
      <c r="E1" s="23"/>
      <c r="F1" s="24"/>
    </row>
    <row r="2" ht="23" customHeight="1" spans="1:6">
      <c r="A2" s="25" t="s">
        <v>58</v>
      </c>
      <c r="B2" s="25"/>
      <c r="C2" s="25"/>
      <c r="D2" s="25"/>
      <c r="E2" s="25"/>
      <c r="F2" s="26"/>
    </row>
    <row r="3" s="19" customFormat="1" ht="23" customHeight="1" spans="1:6">
      <c r="A3" s="27" t="s">
        <v>27</v>
      </c>
      <c r="B3" s="27"/>
      <c r="C3" s="27"/>
      <c r="D3" s="57"/>
      <c r="E3" s="58"/>
      <c r="F3" s="59" t="s">
        <v>28</v>
      </c>
    </row>
    <row r="4" s="19" customFormat="1" customHeight="1" spans="1:6">
      <c r="A4" s="29" t="s">
        <v>29</v>
      </c>
      <c r="B4" s="30" t="s">
        <v>59</v>
      </c>
      <c r="C4" s="31" t="s">
        <v>60</v>
      </c>
      <c r="D4" s="31" t="s">
        <v>61</v>
      </c>
      <c r="E4" s="32" t="s">
        <v>33</v>
      </c>
      <c r="F4" s="33" t="s">
        <v>34</v>
      </c>
    </row>
    <row r="5" s="20" customFormat="1" ht="28" customHeight="1" spans="1:6">
      <c r="A5" s="34" t="s">
        <v>62</v>
      </c>
      <c r="B5" s="35" t="s">
        <v>63</v>
      </c>
      <c r="C5" s="36"/>
      <c r="D5" s="36"/>
      <c r="E5" s="60"/>
      <c r="F5" s="49"/>
    </row>
    <row r="6" s="20" customFormat="1" ht="28" customHeight="1" spans="1:10">
      <c r="A6" s="34" t="s">
        <v>64</v>
      </c>
      <c r="B6" s="35" t="s">
        <v>65</v>
      </c>
      <c r="C6" s="36"/>
      <c r="D6" s="36"/>
      <c r="E6" s="60"/>
      <c r="F6" s="49"/>
      <c r="G6" s="19"/>
      <c r="H6" s="19"/>
      <c r="I6" s="19"/>
      <c r="J6" s="19"/>
    </row>
    <row r="7" s="20" customFormat="1" ht="28" customHeight="1" spans="1:10">
      <c r="A7" s="34" t="s">
        <v>49</v>
      </c>
      <c r="B7" s="35" t="s">
        <v>66</v>
      </c>
      <c r="C7" s="36" t="s">
        <v>67</v>
      </c>
      <c r="D7" s="61">
        <v>618</v>
      </c>
      <c r="E7" s="60"/>
      <c r="F7" s="40" t="str">
        <f>IF(E7&gt;0,ROUND(D7*E7,0),"")</f>
        <v/>
      </c>
      <c r="G7" s="19"/>
      <c r="H7" s="19"/>
      <c r="I7" s="19"/>
      <c r="J7" s="19"/>
    </row>
    <row r="8" s="20" customFormat="1" ht="28" customHeight="1" spans="1:10">
      <c r="A8" s="34"/>
      <c r="B8" s="35"/>
      <c r="C8" s="36"/>
      <c r="D8" s="62"/>
      <c r="E8" s="46"/>
      <c r="F8" s="40" t="str">
        <f t="shared" ref="F7:F9" si="0">IF(E8&gt;0,ROUND(D8*E8,2),"")</f>
        <v/>
      </c>
      <c r="G8" s="19"/>
      <c r="H8" s="19"/>
      <c r="I8" s="19"/>
      <c r="J8" s="19"/>
    </row>
    <row r="9" s="20" customFormat="1" ht="28" customHeight="1" spans="1:6">
      <c r="A9" s="48"/>
      <c r="B9" s="35"/>
      <c r="C9" s="36"/>
      <c r="D9" s="61"/>
      <c r="E9" s="46"/>
      <c r="F9" s="40" t="str">
        <f t="shared" si="0"/>
        <v/>
      </c>
    </row>
    <row r="10" s="20" customFormat="1" ht="28" customHeight="1" spans="1:10">
      <c r="A10" s="48"/>
      <c r="B10" s="35"/>
      <c r="C10" s="36"/>
      <c r="D10" s="61"/>
      <c r="E10" s="46"/>
      <c r="F10" s="40"/>
      <c r="G10" s="19"/>
      <c r="H10" s="19"/>
      <c r="I10" s="19"/>
      <c r="J10" s="19"/>
    </row>
    <row r="11" s="20" customFormat="1" ht="28" customHeight="1" spans="1:6">
      <c r="A11" s="48"/>
      <c r="B11" s="35"/>
      <c r="C11" s="36"/>
      <c r="D11" s="63"/>
      <c r="E11" s="46"/>
      <c r="F11" s="40" t="str">
        <f>IF(E11&gt;0,ROUND(D11*E11,2),"")</f>
        <v/>
      </c>
    </row>
    <row r="12" s="20" customFormat="1" ht="28" customHeight="1" spans="1:6">
      <c r="A12" s="64"/>
      <c r="B12" s="65"/>
      <c r="C12" s="66"/>
      <c r="D12" s="60"/>
      <c r="E12" s="46"/>
      <c r="F12" s="40" t="str">
        <f>IF(E12&gt;0,ROUND(D12*E12,2),"")</f>
        <v/>
      </c>
    </row>
    <row r="13" s="20" customFormat="1" ht="28" customHeight="1" spans="1:6">
      <c r="A13" s="64"/>
      <c r="B13" s="65"/>
      <c r="C13" s="66"/>
      <c r="D13" s="60"/>
      <c r="E13" s="46"/>
      <c r="F13" s="40"/>
    </row>
    <row r="14" s="20" customFormat="1" ht="28" customHeight="1" spans="1:6">
      <c r="A14" s="64"/>
      <c r="B14" s="65"/>
      <c r="C14" s="66"/>
      <c r="D14" s="60"/>
      <c r="E14" s="46"/>
      <c r="F14" s="40"/>
    </row>
    <row r="15" s="20" customFormat="1" ht="28" customHeight="1" spans="1:6">
      <c r="A15" s="64"/>
      <c r="B15" s="65"/>
      <c r="C15" s="66"/>
      <c r="D15" s="60"/>
      <c r="E15" s="46"/>
      <c r="F15" s="40"/>
    </row>
    <row r="16" s="20" customFormat="1" ht="28" customHeight="1" spans="1:6">
      <c r="A16" s="64"/>
      <c r="B16" s="65"/>
      <c r="C16" s="66"/>
      <c r="D16" s="60"/>
      <c r="E16" s="46"/>
      <c r="F16" s="40"/>
    </row>
    <row r="17" s="20" customFormat="1" ht="28" customHeight="1" spans="1:6">
      <c r="A17" s="64"/>
      <c r="B17" s="65"/>
      <c r="C17" s="66"/>
      <c r="D17" s="60"/>
      <c r="E17" s="46"/>
      <c r="F17" s="40"/>
    </row>
    <row r="18" s="20" customFormat="1" ht="28" customHeight="1" spans="1:6">
      <c r="A18" s="64"/>
      <c r="B18" s="65"/>
      <c r="C18" s="66"/>
      <c r="D18" s="60"/>
      <c r="E18" s="46"/>
      <c r="F18" s="40"/>
    </row>
    <row r="19" s="20" customFormat="1" ht="28" customHeight="1" spans="1:6">
      <c r="A19" s="64"/>
      <c r="B19" s="65"/>
      <c r="C19" s="66"/>
      <c r="D19" s="60"/>
      <c r="E19" s="46"/>
      <c r="F19" s="40"/>
    </row>
    <row r="20" s="20" customFormat="1" ht="28" customHeight="1" spans="1:6">
      <c r="A20" s="67"/>
      <c r="B20" s="68"/>
      <c r="C20" s="69"/>
      <c r="D20" s="60"/>
      <c r="E20" s="46"/>
      <c r="F20" s="49"/>
    </row>
    <row r="21" s="20" customFormat="1" ht="28" customHeight="1" spans="1:6">
      <c r="A21" s="67"/>
      <c r="B21" s="68"/>
      <c r="C21" s="69"/>
      <c r="D21" s="60"/>
      <c r="E21" s="46"/>
      <c r="F21" s="49"/>
    </row>
    <row r="22" s="20" customFormat="1" ht="28" customHeight="1" spans="1:6">
      <c r="A22" s="67"/>
      <c r="B22" s="68"/>
      <c r="C22" s="69"/>
      <c r="D22" s="60"/>
      <c r="E22" s="46"/>
      <c r="F22" s="49"/>
    </row>
    <row r="23" s="19" customFormat="1" ht="28" customHeight="1" spans="1:6">
      <c r="A23" s="53"/>
      <c r="B23" s="35"/>
      <c r="C23" s="36"/>
      <c r="D23" s="42"/>
      <c r="E23" s="43"/>
      <c r="F23" s="44"/>
    </row>
    <row r="24" s="19" customFormat="1" ht="28" customHeight="1" spans="1:6">
      <c r="A24" s="54" t="s">
        <v>68</v>
      </c>
      <c r="B24" s="55"/>
      <c r="C24" s="55"/>
      <c r="D24" s="55"/>
      <c r="E24" s="55"/>
      <c r="F24" s="56">
        <f>IF(F7=0,0,SUM(F6:F23))</f>
        <v>0</v>
      </c>
    </row>
  </sheetData>
  <mergeCells count="4">
    <mergeCell ref="A1:F1"/>
    <mergeCell ref="A2:F2"/>
    <mergeCell ref="A3:D3"/>
    <mergeCell ref="A24:E24"/>
  </mergeCells>
  <dataValidations count="1">
    <dataValidation allowBlank="1" showInputMessage="1" showErrorMessage="1" sqref="A4:B4"/>
  </dataValidations>
  <printOptions horizontalCentered="1"/>
  <pageMargins left="0.751388888888889" right="0.751388888888889" top="1" bottom="1" header="0.5" footer="0.5"/>
  <pageSetup paperSize="9"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workbookViewId="0">
      <pane ySplit="4" topLeftCell="A5" activePane="bottomLeft" state="frozen"/>
      <selection/>
      <selection pane="bottomLeft" activeCell="J8" sqref="J8"/>
    </sheetView>
  </sheetViews>
  <sheetFormatPr defaultColWidth="9" defaultRowHeight="30" customHeight="1" outlineLevelCol="5"/>
  <cols>
    <col min="1" max="1" width="8.7" style="19" customWidth="1"/>
    <col min="2" max="2" width="29.125" style="19" customWidth="1"/>
    <col min="3" max="4" width="8.7" style="19" customWidth="1"/>
    <col min="5" max="5" width="11.125" style="21" customWidth="1"/>
    <col min="6" max="6" width="14.25" style="22" customWidth="1"/>
    <col min="7" max="16375" width="9" style="19"/>
  </cols>
  <sheetData>
    <row r="1" s="19" customFormat="1" ht="23" customHeight="1" spans="1:6">
      <c r="A1" s="23" t="s">
        <v>57</v>
      </c>
      <c r="B1" s="23"/>
      <c r="C1" s="23"/>
      <c r="D1" s="23"/>
      <c r="E1" s="23"/>
      <c r="F1" s="24"/>
    </row>
    <row r="2" s="19" customFormat="1" ht="23" customHeight="1" spans="1:6">
      <c r="A2" s="25" t="s">
        <v>69</v>
      </c>
      <c r="B2" s="25"/>
      <c r="C2" s="25"/>
      <c r="D2" s="25"/>
      <c r="E2" s="25"/>
      <c r="F2" s="26"/>
    </row>
    <row r="3" s="19" customFormat="1" ht="23" customHeight="1" spans="1:6">
      <c r="A3" s="27" t="s">
        <v>27</v>
      </c>
      <c r="B3" s="27"/>
      <c r="C3" s="27"/>
      <c r="D3" s="27"/>
      <c r="F3" s="28" t="s">
        <v>28</v>
      </c>
    </row>
    <row r="4" s="19" customFormat="1" customHeight="1" spans="1:6">
      <c r="A4" s="29" t="s">
        <v>29</v>
      </c>
      <c r="B4" s="30" t="s">
        <v>59</v>
      </c>
      <c r="C4" s="31" t="s">
        <v>60</v>
      </c>
      <c r="D4" s="31" t="s">
        <v>61</v>
      </c>
      <c r="E4" s="32" t="s">
        <v>33</v>
      </c>
      <c r="F4" s="33" t="s">
        <v>34</v>
      </c>
    </row>
    <row r="5" s="20" customFormat="1" customHeight="1" spans="1:6">
      <c r="A5" s="34" t="s">
        <v>70</v>
      </c>
      <c r="B5" s="35" t="s">
        <v>71</v>
      </c>
      <c r="C5" s="36"/>
      <c r="D5" s="37"/>
      <c r="E5" s="38"/>
      <c r="F5" s="39"/>
    </row>
    <row r="6" s="20" customFormat="1" customHeight="1" spans="1:6">
      <c r="A6" s="34" t="s">
        <v>72</v>
      </c>
      <c r="B6" s="35" t="s">
        <v>73</v>
      </c>
      <c r="C6" s="36"/>
      <c r="D6" s="37"/>
      <c r="E6" s="38"/>
      <c r="F6" s="40" t="str">
        <f>IF(E6&gt;0,ROUND(D6*E6,2),"")</f>
        <v/>
      </c>
    </row>
    <row r="7" s="19" customFormat="1" ht="28" customHeight="1" spans="1:6">
      <c r="A7" s="34" t="s">
        <v>49</v>
      </c>
      <c r="B7" s="35" t="s">
        <v>74</v>
      </c>
      <c r="C7" s="36" t="s">
        <v>75</v>
      </c>
      <c r="D7" s="41">
        <v>1288</v>
      </c>
      <c r="E7" s="42"/>
      <c r="F7" s="40" t="str">
        <f t="shared" ref="F7:F12" si="0">IF(E7&gt;0,ROUND(D7*E7,0),"")</f>
        <v/>
      </c>
    </row>
    <row r="8" s="19" customFormat="1" ht="28" customHeight="1" spans="1:6">
      <c r="A8" s="34" t="s">
        <v>76</v>
      </c>
      <c r="B8" s="35" t="s">
        <v>77</v>
      </c>
      <c r="C8" s="36"/>
      <c r="D8" s="37"/>
      <c r="E8" s="43"/>
      <c r="F8" s="44"/>
    </row>
    <row r="9" s="19" customFormat="1" ht="28" customHeight="1" spans="1:6">
      <c r="A9" s="34" t="s">
        <v>49</v>
      </c>
      <c r="B9" s="35" t="s">
        <v>74</v>
      </c>
      <c r="C9" s="36" t="s">
        <v>75</v>
      </c>
      <c r="D9" s="41">
        <v>980</v>
      </c>
      <c r="E9" s="43"/>
      <c r="F9" s="40" t="str">
        <f t="shared" si="0"/>
        <v/>
      </c>
    </row>
    <row r="10" s="19" customFormat="1" ht="28" customHeight="1" spans="1:6">
      <c r="A10" s="34" t="s">
        <v>78</v>
      </c>
      <c r="B10" s="35" t="s">
        <v>79</v>
      </c>
      <c r="C10" s="36"/>
      <c r="D10" s="37"/>
      <c r="E10" s="43"/>
      <c r="F10" s="44"/>
    </row>
    <row r="11" s="19" customFormat="1" ht="28" customHeight="1" spans="1:6">
      <c r="A11" s="34" t="s">
        <v>80</v>
      </c>
      <c r="B11" s="35" t="s">
        <v>79</v>
      </c>
      <c r="C11" s="36"/>
      <c r="D11" s="37"/>
      <c r="E11" s="43"/>
      <c r="F11" s="44"/>
    </row>
    <row r="12" s="19" customFormat="1" ht="28" customHeight="1" spans="1:6">
      <c r="A12" s="34" t="s">
        <v>49</v>
      </c>
      <c r="B12" s="35" t="s">
        <v>81</v>
      </c>
      <c r="C12" s="36" t="s">
        <v>75</v>
      </c>
      <c r="D12" s="41">
        <v>2268</v>
      </c>
      <c r="E12" s="43"/>
      <c r="F12" s="40" t="str">
        <f t="shared" si="0"/>
        <v/>
      </c>
    </row>
    <row r="13" s="20" customFormat="1" ht="28" customHeight="1" spans="1:6">
      <c r="A13" s="34" t="s">
        <v>82</v>
      </c>
      <c r="B13" s="45" t="s">
        <v>83</v>
      </c>
      <c r="C13" s="36"/>
      <c r="D13" s="37"/>
      <c r="E13" s="46"/>
      <c r="F13" s="40"/>
    </row>
    <row r="14" s="20" customFormat="1" ht="28" customHeight="1" spans="1:6">
      <c r="A14" s="34" t="s">
        <v>84</v>
      </c>
      <c r="B14" s="35" t="s">
        <v>85</v>
      </c>
      <c r="C14" s="36"/>
      <c r="D14" s="37"/>
      <c r="E14" s="46"/>
      <c r="F14" s="40"/>
    </row>
    <row r="15" s="20" customFormat="1" ht="28" customHeight="1" spans="1:6">
      <c r="A15" s="34" t="s">
        <v>52</v>
      </c>
      <c r="B15" s="35" t="s">
        <v>86</v>
      </c>
      <c r="C15" s="36" t="s">
        <v>67</v>
      </c>
      <c r="D15" s="41">
        <v>45.2</v>
      </c>
      <c r="E15" s="46"/>
      <c r="F15" s="40" t="str">
        <f>IF(E15&gt;0,ROUND(D15*E15,0),"")</f>
        <v/>
      </c>
    </row>
    <row r="16" s="20" customFormat="1" ht="28" customHeight="1" spans="1:6">
      <c r="A16" s="34"/>
      <c r="B16" s="35"/>
      <c r="C16" s="36"/>
      <c r="D16" s="47"/>
      <c r="E16" s="46"/>
      <c r="F16" s="40" t="str">
        <f t="shared" ref="F15:F17" si="1">IF(E16&gt;0,ROUND(D16*E16,2),"")</f>
        <v/>
      </c>
    </row>
    <row r="17" s="20" customFormat="1" ht="28" customHeight="1" spans="1:6">
      <c r="A17" s="48"/>
      <c r="B17" s="35"/>
      <c r="C17" s="36"/>
      <c r="D17" s="47"/>
      <c r="E17" s="46"/>
      <c r="F17" s="40" t="str">
        <f t="shared" si="1"/>
        <v/>
      </c>
    </row>
    <row r="18" s="20" customFormat="1" ht="28" customHeight="1" spans="1:6">
      <c r="A18" s="48"/>
      <c r="B18" s="45"/>
      <c r="C18" s="36"/>
      <c r="D18" s="47"/>
      <c r="E18" s="46"/>
      <c r="F18" s="49"/>
    </row>
    <row r="19" s="19" customFormat="1" ht="28" customHeight="1" spans="1:6">
      <c r="A19" s="48"/>
      <c r="B19" s="35"/>
      <c r="C19" s="36"/>
      <c r="D19" s="47"/>
      <c r="E19" s="43"/>
      <c r="F19" s="40" t="str">
        <f t="shared" ref="F19:F21" si="2">IF(E19&gt;0,ROUND(D19*E19,2),"")</f>
        <v/>
      </c>
    </row>
    <row r="20" s="19" customFormat="1" ht="28" customHeight="1" spans="1:6">
      <c r="A20" s="48"/>
      <c r="B20" s="35"/>
      <c r="C20" s="36"/>
      <c r="D20" s="47"/>
      <c r="E20" s="43"/>
      <c r="F20" s="40" t="str">
        <f t="shared" si="2"/>
        <v/>
      </c>
    </row>
    <row r="21" s="19" customFormat="1" ht="28" customHeight="1" spans="1:6">
      <c r="A21" s="48"/>
      <c r="B21" s="35"/>
      <c r="C21" s="36"/>
      <c r="D21" s="47"/>
      <c r="E21" s="43"/>
      <c r="F21" s="40" t="str">
        <f t="shared" si="2"/>
        <v/>
      </c>
    </row>
    <row r="22" s="19" customFormat="1" ht="28" customHeight="1" spans="1:6">
      <c r="A22" s="50"/>
      <c r="B22" s="51"/>
      <c r="C22" s="36"/>
      <c r="D22" s="52"/>
      <c r="E22" s="43"/>
      <c r="F22" s="44"/>
    </row>
    <row r="23" s="19" customFormat="1" ht="28" customHeight="1" spans="1:6">
      <c r="A23" s="53"/>
      <c r="B23" s="35"/>
      <c r="C23" s="36"/>
      <c r="D23" s="52"/>
      <c r="E23" s="43"/>
      <c r="F23" s="44"/>
    </row>
    <row r="24" s="19" customFormat="1" ht="28" customHeight="1" spans="1:6">
      <c r="A24" s="53"/>
      <c r="B24" s="35"/>
      <c r="C24" s="36"/>
      <c r="D24" s="52"/>
      <c r="E24" s="43"/>
      <c r="F24" s="44"/>
    </row>
    <row r="25" s="19" customFormat="1" ht="28" customHeight="1" spans="1:6">
      <c r="A25" s="54" t="s">
        <v>87</v>
      </c>
      <c r="B25" s="55"/>
      <c r="C25" s="55"/>
      <c r="D25" s="55"/>
      <c r="E25" s="55"/>
      <c r="F25" s="56">
        <f>IF(F8=0,0,SUM(F6:F24))</f>
        <v>0</v>
      </c>
    </row>
  </sheetData>
  <mergeCells count="4">
    <mergeCell ref="A1:F1"/>
    <mergeCell ref="A2:F2"/>
    <mergeCell ref="A3:D3"/>
    <mergeCell ref="A25:E25"/>
  </mergeCells>
  <dataValidations count="1">
    <dataValidation allowBlank="1" showInputMessage="1" showErrorMessage="1" sqref="A4:B4"/>
  </dataValidations>
  <printOptions horizontalCentered="1"/>
  <pageMargins left="0.751388888888889" right="0.751388888888889" top="1" bottom="1" header="0.5" footer="0.5"/>
  <pageSetup paperSize="9"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zoomScale="85" zoomScaleNormal="85" workbookViewId="0">
      <selection activeCell="I13" sqref="I13"/>
    </sheetView>
  </sheetViews>
  <sheetFormatPr defaultColWidth="9" defaultRowHeight="11.25" outlineLevelCol="3"/>
  <cols>
    <col min="1" max="1" width="10.625" style="1" customWidth="1"/>
    <col min="2" max="2" width="11.875" style="1" customWidth="1"/>
    <col min="3" max="3" width="42.5" style="1" customWidth="1"/>
    <col min="4" max="4" width="22" style="3" customWidth="1"/>
    <col min="5" max="16384" width="9" style="1"/>
  </cols>
  <sheetData>
    <row r="1" s="1" customFormat="1" ht="37" customHeight="1" spans="1:4">
      <c r="A1" s="4" t="s">
        <v>88</v>
      </c>
      <c r="B1" s="4"/>
      <c r="C1" s="4"/>
      <c r="D1" s="5"/>
    </row>
    <row r="2" s="1" customFormat="1" ht="14.25" spans="1:4">
      <c r="A2" s="6"/>
      <c r="B2" s="6"/>
      <c r="C2" s="6"/>
      <c r="D2" s="7"/>
    </row>
    <row r="3" s="2" customFormat="1" ht="29" customHeight="1" spans="1:4">
      <c r="A3" s="8" t="s">
        <v>27</v>
      </c>
      <c r="B3" s="8"/>
      <c r="C3" s="8"/>
      <c r="D3" s="9" t="s">
        <v>28</v>
      </c>
    </row>
    <row r="4" s="1" customFormat="1" ht="40" customHeight="1" spans="1:4">
      <c r="A4" s="10" t="s">
        <v>89</v>
      </c>
      <c r="B4" s="10" t="s">
        <v>90</v>
      </c>
      <c r="C4" s="10" t="s">
        <v>91</v>
      </c>
      <c r="D4" s="11" t="s">
        <v>92</v>
      </c>
    </row>
    <row r="5" s="1" customFormat="1" ht="40" customHeight="1" spans="1:4">
      <c r="A5" s="12">
        <v>1</v>
      </c>
      <c r="B5" s="12">
        <v>100</v>
      </c>
      <c r="C5" s="13" t="s">
        <v>93</v>
      </c>
      <c r="D5" s="14">
        <f>'清单 100章'!F24</f>
        <v>0</v>
      </c>
    </row>
    <row r="6" s="1" customFormat="1" ht="40" customHeight="1" spans="1:4">
      <c r="A6" s="15">
        <v>2</v>
      </c>
      <c r="B6" s="15">
        <v>200</v>
      </c>
      <c r="C6" s="13" t="s">
        <v>94</v>
      </c>
      <c r="D6" s="14">
        <f>'清单 200章'!F24</f>
        <v>0</v>
      </c>
    </row>
    <row r="7" s="1" customFormat="1" ht="40" customHeight="1" spans="1:4">
      <c r="A7" s="12">
        <v>3</v>
      </c>
      <c r="B7" s="15">
        <v>300</v>
      </c>
      <c r="C7" s="13" t="s">
        <v>95</v>
      </c>
      <c r="D7" s="14">
        <f>'清单 300章'!F25</f>
        <v>0</v>
      </c>
    </row>
    <row r="8" s="1" customFormat="1" ht="40" customHeight="1" spans="1:4">
      <c r="A8" s="12">
        <v>4</v>
      </c>
      <c r="B8" s="16">
        <v>600</v>
      </c>
      <c r="C8" s="17" t="s">
        <v>96</v>
      </c>
      <c r="D8" s="14">
        <v>0</v>
      </c>
    </row>
    <row r="9" s="1" customFormat="1" ht="40" customHeight="1" spans="1:4">
      <c r="A9" s="15">
        <v>5</v>
      </c>
      <c r="B9" s="17" t="s">
        <v>97</v>
      </c>
      <c r="C9" s="15"/>
      <c r="D9" s="14">
        <f>SUM(D5:D8)</f>
        <v>0</v>
      </c>
    </row>
    <row r="10" s="1" customFormat="1" ht="40" customHeight="1" spans="1:4">
      <c r="A10" s="12">
        <v>6</v>
      </c>
      <c r="B10" s="17" t="s">
        <v>98</v>
      </c>
      <c r="C10" s="15"/>
      <c r="D10" s="14">
        <v>0</v>
      </c>
    </row>
    <row r="11" s="1" customFormat="1" ht="40" customHeight="1" spans="1:4">
      <c r="A11" s="15">
        <v>7</v>
      </c>
      <c r="B11" s="17" t="s">
        <v>99</v>
      </c>
      <c r="C11" s="15"/>
      <c r="D11" s="14">
        <f>D9-D10</f>
        <v>0</v>
      </c>
    </row>
    <row r="12" s="1" customFormat="1" ht="40" customHeight="1" spans="1:4">
      <c r="A12" s="12">
        <v>8</v>
      </c>
      <c r="B12" s="13" t="s">
        <v>100</v>
      </c>
      <c r="C12" s="15"/>
      <c r="D12" s="14">
        <v>0</v>
      </c>
    </row>
    <row r="13" s="1" customFormat="1" ht="40" customHeight="1" spans="1:4">
      <c r="A13" s="15">
        <v>9</v>
      </c>
      <c r="B13" s="13" t="s">
        <v>101</v>
      </c>
      <c r="C13" s="15"/>
      <c r="D13" s="18">
        <v>0</v>
      </c>
    </row>
    <row r="14" s="1" customFormat="1" ht="40" customHeight="1" spans="1:4">
      <c r="A14" s="12">
        <v>10</v>
      </c>
      <c r="B14" s="13" t="s">
        <v>102</v>
      </c>
      <c r="C14" s="15"/>
      <c r="D14" s="14">
        <f>IF(D9=0,0,SUM(D9+D12+D13))</f>
        <v>0</v>
      </c>
    </row>
  </sheetData>
  <mergeCells count="8">
    <mergeCell ref="A1:D1"/>
    <mergeCell ref="A3:C3"/>
    <mergeCell ref="B9:C9"/>
    <mergeCell ref="B10:C10"/>
    <mergeCell ref="B11:C11"/>
    <mergeCell ref="B12:C12"/>
    <mergeCell ref="B13:C13"/>
    <mergeCell ref="B14:C14"/>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清单说明</vt:lpstr>
      <vt:lpstr>清单 100章</vt:lpstr>
      <vt:lpstr>清单 200章</vt:lpstr>
      <vt:lpstr>清单 300章</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Adam Han</cp:lastModifiedBy>
  <dcterms:created xsi:type="dcterms:W3CDTF">2025-08-04T06:38:00Z</dcterms:created>
  <dcterms:modified xsi:type="dcterms:W3CDTF">2025-08-06T06:34:21Z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A5F36173652E40DA800F9DE5CFFFA8BB_13</vt:lpwstr>
  </property>
  <property fmtid="{D5CDD505-2E9C-101B-9397-08002B2CF9AE}" pid="3" name="KSOProductBuildVer">
    <vt:lpwstr>2052-12.1.0.21915</vt:lpwstr>
  </property>
</Properties>
</file>