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Height="16660" activeTab="1"/>
  </bookViews>
  <sheets>
    <sheet name="价格总汇表" sheetId="1" r:id="rId1"/>
    <sheet name="总汇费用明细表" sheetId="2" r:id="rId2"/>
    <sheet name="1.开闭幕式792556" sheetId="3" r:id="rId3"/>
    <sheet name="2.旅行社踩线64056" sheetId="4" r:id="rId4"/>
    <sheet name="3.无人机555860" sheetId="5" r:id="rId5"/>
    <sheet name="4.烟花秀237520" sheetId="6" r:id="rId6"/>
    <sheet name="5.威亚凤凰198940" sheetId="7" r:id="rId7"/>
    <sheet name="6.活动宣传151000"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<sst xmlns="http://schemas.openxmlformats.org/spreadsheetml/2006/main" count="1780" uniqueCount="544">
  <si>
    <t>2025乌海沙漠葡萄酒文化旅游节-费用预算总汇</t>
  </si>
  <si>
    <t>序号</t>
  </si>
  <si>
    <t>项目版块</t>
  </si>
  <si>
    <t>总价（元）</t>
  </si>
  <si>
    <t>备注</t>
  </si>
  <si>
    <t>开闭幕式</t>
  </si>
  <si>
    <t>旅社踩线</t>
  </si>
  <si>
    <t>无人机表演</t>
  </si>
  <si>
    <t>烟花秀</t>
  </si>
  <si>
    <t>威亚凤凰</t>
  </si>
  <si>
    <t>活动宣传</t>
  </si>
  <si>
    <t>总计</t>
  </si>
  <si>
    <t>2025乌海沙漠葡萄酒文化旅游节-费用预算明细</t>
  </si>
  <si>
    <t>项目类别</t>
  </si>
  <si>
    <t>项目分类</t>
  </si>
  <si>
    <t>项目名称</t>
  </si>
  <si>
    <t>规格/型号</t>
  </si>
  <si>
    <t>物料详情</t>
  </si>
  <si>
    <t>使用形式</t>
  </si>
  <si>
    <t>数量</t>
  </si>
  <si>
    <t>单位</t>
  </si>
  <si>
    <t>天数</t>
  </si>
  <si>
    <t>单价（元）</t>
  </si>
  <si>
    <t>开闭幕式版块</t>
  </si>
  <si>
    <t>电子大屏</t>
  </si>
  <si>
    <t>主背景-LED显示屏</t>
  </si>
  <si>
    <t xml:space="preserve">
名称：户外P3高清显示屏
尺寸：长25m×高8m
说明：用于搭建主背景，播放活主题背景图及所需视频素材播放、主题演绎表演。</t>
  </si>
  <si>
    <t>1、户外全彩屏参数:间距3、扫描32s、刷新率1920、密度(点M2)111111、单元分辨率64*64分辨率、单元板尺寸0.5mx0.5m
2、屏幕安装以及拆卸运输;LED显示屏高清线以及电源线连接
3、总高4m脚手架(2个)用于安装屏幕工具
4.铁丝30m，用于安装连接加固屏幕与背景架
5.vi设计师，整体画面设计舞美vi打造</t>
  </si>
  <si>
    <t>租赁</t>
  </si>
  <si>
    <t>㎡</t>
  </si>
  <si>
    <t>返送内侧屏幕-LED显示屏</t>
  </si>
  <si>
    <t xml:space="preserve">
名称：户外P3高清显示屏
尺寸：长3m×高3m×6组
说明：用于搭建返送内侧屏幕，根据主屏幕同步播放活主题背景图及所需视频素材播放、主题演绎表演。</t>
  </si>
  <si>
    <t>侧背景-LED显示屏</t>
  </si>
  <si>
    <t xml:space="preserve">
名称：户外P3高清显示屏
尺寸：长5m×高3m×2块
说明：用于搭建两侧辅屏幕，根据主屏幕同步播放活主题背景图及所需视频素材播放、主题演绎表演。</t>
  </si>
  <si>
    <t>雷亚结构</t>
  </si>
  <si>
    <t>主侧背景-固定雷亚架</t>
  </si>
  <si>
    <t xml:space="preserve">
名称：固定雷亚架
尺寸：长36m×高12m
说明：用于固定活动主侧背景LED+灯光+亮化造型，稳定性强、加固耐用、超强承重，抗风4级，防水</t>
  </si>
  <si>
    <t>1.2*2*2米圆盘脚手架，由立柱、横杆、斜拉3个部分组成，横杆与立柱轮盘连接   
2.通过销片固定斜杆进行加固，稳定性好，抗风受力强                         
3.4吨0.5*0.5m重水箱接水配重
4.总高7m脚手架(2个)用于安装雷亚架</t>
  </si>
  <si>
    <t>面光架-固定雷亚架</t>
  </si>
  <si>
    <t xml:space="preserve">
名称：固定雷亚架
尺寸：宽10m×10m×深4m×2组
说明：用于固定活动灯光+控台室，稳定性强、加固耐用、超强承重，抗风4级，防水</t>
  </si>
  <si>
    <t>舞台部分</t>
  </si>
  <si>
    <t>主舞台-舞台板</t>
  </si>
  <si>
    <t xml:space="preserve">
名称：竹胶板
尺寸：长36m×深10m
说明：用于活动主舞台板，稳定性强、加固耐用、超强承重，抗风4级，防水</t>
  </si>
  <si>
    <t>1.建筑胶合板板面，每板1m长*2m宽                              
2.镀锌钢铁，壁厚0.005m</t>
  </si>
  <si>
    <t>T台-舞台板</t>
  </si>
  <si>
    <t xml:space="preserve">
名称：竹胶板
尺寸：长8m×宽5m
说明：用于活动主舞台板，稳定性强、加固耐用、超强承重，抗风4级，防水</t>
  </si>
  <si>
    <t>舞台-舞台架</t>
  </si>
  <si>
    <t xml:space="preserve">
名称：固定雷亚架
尺寸：长36m×深10m+T台长8m×宽5m×高2m
说明：用于固定活动主舞台架，稳定性强、加固耐用、超强承重，抗风4级，防水</t>
  </si>
  <si>
    <t>1.2*2*2米圆盘脚手架，由立柱、横杆、斜拉3个部分组成，横杆与立柱轮盘连接   
2.通过销片固定斜杆进行加固，稳定性好，抗风受力强</t>
  </si>
  <si>
    <t>舞台-化纤地毯</t>
  </si>
  <si>
    <t xml:space="preserve">
名称：化纤地毯
尺寸：主舞台长36m×深10m+T台长8m×宽5m×高2m
说明：用于舞台平面装饰，多种颜色可选（红色、灰色、蓝色）</t>
  </si>
  <si>
    <t>1.化纤材质厚0.005m，无纺织造、无异味、环保不掉色，耐磨防滑，多种颜色可选（红色、灰色、蓝色）               
2.每平米单价包含手工裁剪费用       
3.按照舞台尺寸铺设地毯，每卷地毯长5m，宽3m,厚0.005m
4.布基双面胶高粘度无痕强力固定，网格纤维地毯胶带，特大号宽0.5m
5.人工铺设，地毯胶，打钉器固定地毯</t>
  </si>
  <si>
    <t>购买/一次性使用</t>
  </si>
  <si>
    <t>音响设备</t>
  </si>
  <si>
    <t>音箱设备-16＋8大线阵音响（舞台区域放置）</t>
  </si>
  <si>
    <t>16＋8大线阵音响</t>
  </si>
  <si>
    <t>8TX-20B单18寸超低音箱、TX-20双10寸线阵双频音箱、4通道公放、垂直线阵系统吊挂两侧</t>
  </si>
  <si>
    <t>台/场</t>
  </si>
  <si>
    <t>监听返送</t>
  </si>
  <si>
    <t xml:space="preserve">
名称：双八监听音响
说明：用于活动音响，讲话，演绎，主持人声音返送监听</t>
  </si>
  <si>
    <t>1.双八音响系统类型:内置两分频线性音箱；频率响应：70Hz-18KHz(±3dB)，60Hz-20KHz(±10dB)；标称覆盖角（HxV）：120°(H)，垂直角度随音箱吊装件调整，最大7°；灵敏度（1w/1m）：98dB ；最大声压级（1m）                 
2.净尺寸(HxWxD)0.677m x 0.436m x 0.445m，净重量21.9kg，箱体外形多功能形，箱体材料桦木夹板，箱体面网模压钢制圆形孔网面，内加黑色海棉，表面漆聚脉黑色漆涂装，吊装点8个M10螺丝吊装孔位，支撑座底部中35毫米支撑座                
3.工人连接线路，调整监听位置，保障活动最佳效果</t>
  </si>
  <si>
    <t>组</t>
  </si>
  <si>
    <t>无线手持</t>
  </si>
  <si>
    <t xml:space="preserve">
名称：无线手持话筒
说明：用于活动期间主持人讲话麦克风，歌舞演绎</t>
  </si>
  <si>
    <t>1.增益调整范围： -10至+10 dB， 使用频率：642-697（55MHz），线路音频频率响应： 40 -18000 Hz，（+-3 dB）， 射频输出功率： 10 / 50 mW
2.配备精密制作的Beta 58A动圈人声话筒，修正的频率响应突出了人声提供出色的音质和性能，即插即用               
3.尺寸 (长度x直径)：0.022 x 0.053 m，重量（无电池）：218 g，外壳：ABS 铸模，电源要求：2 LR6 五号电池，1.5 伏，碱性电池，电池使用时间：4 小时 (碱性电池)</t>
  </si>
  <si>
    <t>支</t>
  </si>
  <si>
    <t>电容话筒</t>
  </si>
  <si>
    <t xml:space="preserve">
名称：电容麦克风
说明：用于活动现场领导致辞电容声响麦克风。</t>
  </si>
  <si>
    <t>1.落地碳纤维电容式麦克风频率响应 20~20kHz，感度(1KHz) -36±3dB(1.58mV)0dB=1V/ μbar，指向性 心型指向性，感度衰减开关 -10dB      
2.尺寸:50Dx258(长)mm，重量:约292公克(不含电池)
3.专利的电池管身与网头一体成型，旋转网头即可抽开管身，露出电池座，装填两只5号( AA》普通电池或充电电池，操作容易
4.MIPRO造型的音头网罩，采用多层高刚性的全金属网打造，具耐摔、防滚及防噗杂音，上网头可以拆装便于清洗，确保麦克风的干净卫生</t>
  </si>
  <si>
    <t>灯光设备</t>
  </si>
  <si>
    <t>光束380特效灯</t>
  </si>
  <si>
    <t xml:space="preserve">
名称：光束380特效灯
说明：用于活动现场音乐节特效光束</t>
  </si>
  <si>
    <t>1.380度旋转特效灯：调焦:电子调焦(自动对焦)，光 圈: 5%-100%光圈调整，频 闪: 0~20Hz，多种频闪效果               
2.灯泡:200W-5R/230V-7R通道:16个国际DMX512电压:100-240V 50-60HZ调焦:线性调焦尺寸:39*36*66CM镜头:3层光学组合透镜 (镀六层膜)多种颜色变化，功率:400W   
3.7m脚手架(2个)用于安装接线连接每组灯光，套防水保护套</t>
  </si>
  <si>
    <t>台</t>
  </si>
  <si>
    <t>LED舞台染色灯</t>
  </si>
  <si>
    <t xml:space="preserve">
名称：LED舞台染色灯
说明：用于活动现场音乐节特效光束</t>
  </si>
  <si>
    <t>1.染色灯：输入电压：AC100/240V 50/60Hz.功率：200W.光源：54颗3W高亮度LED三合一全彩灯珠.光束角度：25°.光源寿命：6-10万小时.颜色：1670万种颜色变化
2.输入电源：AC100-240V，50/60Hz，色温：2700K-8000K线性调节，颜色：RGBW颜色混合，可混出任意颜色，丰富的饱和色与可变速度动态彩色宏效果，达到高显色指数，频闪：多种频闪效果，最高可达到25Hz/秒，外壳：压铸铝灯体，特点：RGBW颜色混合，可混出任意颜色，更好还原展品或人物的原色
3.高效散热系统，全程温度监测，过温自动调节保护，无灯珠损坏风险，采用进口光学组件，发光效率更高，光斑更加均匀。体积小，全铝机箱散热，提手可180°围绕机箱旋转，安装角度更广灯体尺寸：0.22x0.2x0.26m，产品净重：2.8KG   
4.工人安装接线连接每组灯光，套防水保护套</t>
  </si>
  <si>
    <t>面光灯</t>
  </si>
  <si>
    <t xml:space="preserve">
名称：面光灯
说明：用于活动现场舞台照亮打光</t>
  </si>
  <si>
    <t>1.灯珠： 4 PCS 100W LED，寿命：约50,000小时，颜色：暖白3000，冷白5700  2.亮度输出光通量 ：21124lm，色温：5600K，照度:2130 lux (5m 30°)，最佳投射距离：15-30m
3.额定电压：AC 100-240V，50/60HZ，额定功率：420W
3.外型材质：铝合金，尺寸:L380*W135*H372.5 mm，重量：6kg  4.工人安装接线连接每组灯光，套防水保护套</t>
  </si>
  <si>
    <t>亮化造型</t>
  </si>
  <si>
    <t>发光霓虹灯带造型</t>
  </si>
  <si>
    <t xml:space="preserve">
名称：360°圆形led灯带
尺寸：长2m×20条
说明：用于舞台舞美亮化造型+安装</t>
  </si>
  <si>
    <t>1.全新升级360°发光、圆形通体发光、全新LED灯珠
2.全新升级高亮灯珠、Labot升级高亮144灯珠、亮度提升、光色均匀、无暗区
3.经久耐用因为有好芯、原装进口芯片臻选好灯珠绽放好光芒</t>
  </si>
  <si>
    <t>制作</t>
  </si>
  <si>
    <t>m</t>
  </si>
  <si>
    <t>发光霓虹酒杯+红酒造型</t>
  </si>
  <si>
    <t xml:space="preserve">
名称：亚克力霓虹灯
尺寸：高2m×宽1.5m×2个（酒杯+红酒瓶）
说明：用于舞台舞美亮化造型+安装</t>
  </si>
  <si>
    <t>1.多色可选个性尽显，以特有的透光层对光线进行折射,透射,反射,保证表面发光均匀。发光面亮度可达到500-1500MCDD(根据颜色不同)特有透光均光层可以在最小至20MM距离内达到均光效果。
2.以发光二极管(LED)为发光光源,高亮光源单颗0.2W，直流12V低电压工作。</t>
  </si>
  <si>
    <t>个</t>
  </si>
  <si>
    <t>舞台主题发光字</t>
  </si>
  <si>
    <t xml:space="preserve">
名称：不锈钢金属无边框亚克力立体发光字
尺寸：1m×1m×10个字（观长河落日 品红色温柔）
说明：用于舞台舞美亮化造型+安装</t>
  </si>
  <si>
    <t>1.无边发光字，正面无边框全面展示文字、侧边使用金属烤漆、立体感强
2.坚固风吹日晒不忘初形质量保障
3.LED电源，任由他电闪雷鸣，风吹雨淋，依然明亮如初</t>
  </si>
  <si>
    <t>启动装置</t>
  </si>
  <si>
    <t>特效-流星光影</t>
  </si>
  <si>
    <t>名称：视觉特效
说明：用于制作启动环节“流星光影”特效视频，顺时针特效剪辑+逆时针特效剪辑</t>
  </si>
  <si>
    <t>特效视频是通过各种技术手段，将视觉效果与实际拍摄的画面结合起来，从而创造出超出现实的视觉体验。</t>
  </si>
  <si>
    <t>期</t>
  </si>
  <si>
    <t>道具-流星灯带系统</t>
  </si>
  <si>
    <t xml:space="preserve">
名称：跑马追光led灯条
尺寸：100m×10条+信号器
说明：用于制作启动环节呈现“流星灯带”效果</t>
  </si>
  <si>
    <t>1.无线面板遥控款应用展示工作电压:5-24V，遥控距离:15米
2.控制点数:最大2048个IC；效果模式:10种(开灯流水光灯回流、流星模式、流水模式等)</t>
  </si>
  <si>
    <t>采购</t>
  </si>
  <si>
    <t>条</t>
  </si>
  <si>
    <t>亮化-葡萄造型</t>
  </si>
  <si>
    <t xml:space="preserve">
名称：亚力克立体亮化造型
尺寸：长4m×高1.5m
说明：用于制作启动环节呈现亮化-葡萄造型</t>
  </si>
  <si>
    <t>亮化-红酒+酒杯造型</t>
  </si>
  <si>
    <t xml:space="preserve">
名称：亚力克立体亮化造型
尺寸：长4m×高1.5m
说明：用于制作启动环节呈现亮化-红酒+酒杯造型</t>
  </si>
  <si>
    <t>酒庄展销区域</t>
  </si>
  <si>
    <t>酒庄展位搭建-桁架</t>
  </si>
  <si>
    <t xml:space="preserve">
名称：热镀锌桁架
规格：高4m×宽8m×深3m×4个展位（汉森酒庄、云飞酒庄、吉奥尼酒庄、阳光田宇酒庄）
说明：用于搭建酒庄展示区域展位</t>
  </si>
  <si>
    <t>1.焊接工艺、镀锌管、桁架截面20*20cm
2.选用双层辉光例子渗金属技术，进行MO-CN共渗与超饱和渗碳成分接近于钼系高速钢
3.钢管进行里外热镀锌处理，桁架进行热镀锌后，表面形成镀膜，具有防水，防锈蚀的特性</t>
  </si>
  <si>
    <t>酒庄展位-装饰喷绘布</t>
  </si>
  <si>
    <t xml:space="preserve">
名称：550黑底喷绘布
规格：高4m×宽8m×深3m×4个展位
说明：呈现主题背景图，安装在桁架框架上整体全方位包裹</t>
  </si>
  <si>
    <t>1.PVC、高强度导光纤维
2.厚度:28S 士2S产品；克重:300G 士10G
3.重量:96G+21.8G
4.防火、防水、防潮、阻燃、防紫外线
5.呈现画面高清及不透光，画面密度高</t>
  </si>
  <si>
    <t>酒庄展位-装饰</t>
  </si>
  <si>
    <t xml:space="preserve">
名称：kt+泡雕+花艺
规格：高4m×宽4m×4个展位
说明：装饰点缀每个展位营造展位氛围</t>
  </si>
  <si>
    <t>利用异形KT画面+立体泡雕造型+仿真花艺绿植进行展位装饰点缀</t>
  </si>
  <si>
    <t>酒庄展位-展示区桌椅</t>
  </si>
  <si>
    <t xml:space="preserve">
名称：折叠桌子（含桌布）+靠背椅
规格：桌子长1.2m×宽06cm含白色桌布+白色折叠靠背椅
说明：每个展位3张桌子+2把椅子</t>
  </si>
  <si>
    <t>1.简易可折叠桌子长方形，免安装设计、打开即用、加厚桌面承重力稳，加粗钢架稳固结实
2.多功能美式折叠椅、安装便捷收纳方便，尺寸: 45cm*49cm*87cm</t>
  </si>
  <si>
    <t>酒庄展位-品鉴圆吧桌</t>
  </si>
  <si>
    <t xml:space="preserve">
名称：吧台小圆桌白色
规格：直径70×70cm×高72cm白色
说明：每个展位4张桌子</t>
  </si>
  <si>
    <t>1.金属台面采用喷塑工艺，不怕日晒雨淋；拒绝晃动感台面和脚架采用不锈钢螺丝，坚固安全
2.实心冷轧金属底盘，坚固耐用稳重</t>
  </si>
  <si>
    <t>酒庄展位-品鉴椅子</t>
  </si>
  <si>
    <t xml:space="preserve">
名称：靠背椅
规格：45cm*49cm*87cm白色
说明：每个展位1张桌子配2把椅子</t>
  </si>
  <si>
    <t>多功能美式折叠椅、安装便捷收纳方便</t>
  </si>
  <si>
    <t>商家展销区域</t>
  </si>
  <si>
    <t>商家展位搭建-帐篷</t>
  </si>
  <si>
    <t xml:space="preserve">
名称：帐篷
规格：高3m×宽3m×深3m×30个展位
说明：用于搭建商家展示区域展位</t>
  </si>
  <si>
    <t>1.焊接工艺、镀锌钢管+加厚牛津布
2.钢管进行里外热镀锌处理，钢管进行热镀锌后，表面形成镀膜，具有防水，防锈蚀的特性</t>
  </si>
  <si>
    <t>商家展位-装饰KT板</t>
  </si>
  <si>
    <t xml:space="preserve">
名称：kt板
规格：高3m×宽3m×30个展位
说明：装饰点缀每个展位营造展位氛围</t>
  </si>
  <si>
    <t>高清单面KT板画面+画面设计</t>
  </si>
  <si>
    <t>商家展位-桌椅桌布</t>
  </si>
  <si>
    <t>套</t>
  </si>
  <si>
    <t>美陈布置</t>
  </si>
  <si>
    <t>主会场美陈-主题气模</t>
  </si>
  <si>
    <t xml:space="preserve">
名称：大型充气气模
规格：高2m×宽1.7m×2个
说明：定制主题亮灯气模，装饰点缀美陈打卡</t>
  </si>
  <si>
    <t>1.优质的面料采用平纹尼斜纹尼PVC
2.过硬的质量精湛的工艺处理结构设计
3.标准的尺寸严格遵循“足尺寸”标准</t>
  </si>
  <si>
    <t>主会场美陈-主题气模立柱桁架</t>
  </si>
  <si>
    <t>名称：桁架
尺寸：宽3m×高2m×4面×2组
说明：桁架搭建气模立柱框架，用于呈现喷绘设计画面</t>
  </si>
  <si>
    <t>主会场美陈-主题气模立柱喷绘布</t>
  </si>
  <si>
    <t>名称：黑白喷绘布
尺寸：宽3m×高2m×4面×2组
说明：用于呈现设计内容，安装在桁架上</t>
  </si>
  <si>
    <t>主会场美陈-红酒文化节打卡装置</t>
  </si>
  <si>
    <t xml:space="preserve">
名称：铝合金+木材+芙蓉板kt+泡雕+花艺
规格：高2m×宽4m×2个
说明：定制主题打卡美陈，点缀主会场两侧</t>
  </si>
  <si>
    <t>利用铝合金+木材搭建主题框架；异形KT画面+立体泡雕造型+仿真花艺绿植进行打卡装饰点缀</t>
  </si>
  <si>
    <t>主会场美陈-葡萄娃娃气模</t>
  </si>
  <si>
    <t xml:space="preserve">
名称：大型充气气模
规格：高3m×宽2m×2个
说明：定制主题葡萄娃娃气模，装饰点缀主会场</t>
  </si>
  <si>
    <t>主会场+酒店氛围布置</t>
  </si>
  <si>
    <t>注水道旗支架</t>
  </si>
  <si>
    <t>名称：注水旗
尺寸：5m
说明：用于活动现场周围两侧，起到渲染活动现场环境氛围，竖幅可呈现活动主题及相关内容，含配重</t>
  </si>
  <si>
    <t>1.加厚全新PE注塑料底座铝合金旗杆；强度高韧性好
2.连接旗子和旗杆部位采用ABS材质，强度高，韧性好
3.伸缩升降卡扣方便携带拆装更便捷；加厚固定支架连接件</t>
  </si>
  <si>
    <t>注水道旗-旗面</t>
  </si>
  <si>
    <t>名称：旗帜布
尺寸：3*1.2m
说明：用于呈现主题设计画面</t>
  </si>
  <si>
    <t>彩色高清印刷字体清晰、颜色鲜艳、单面印刷工艺</t>
  </si>
  <si>
    <t>面</t>
  </si>
  <si>
    <t>电子签约</t>
  </si>
  <si>
    <t>签约台</t>
  </si>
  <si>
    <t xml:space="preserve">
名称：电子签约ipad平板签约
规格：高1.2m×宽30cm
说明：用于闭幕式签约仪式环节</t>
  </si>
  <si>
    <t>木质外框签约台+内嵌式平板+签约笔</t>
  </si>
  <si>
    <t>签约台-签约系统</t>
  </si>
  <si>
    <t xml:space="preserve">
名称：电子签约软件
说明：用于闭幕式签约仪式环节</t>
  </si>
  <si>
    <t>签约系统后台设定链接现场LED屏及签约台，签约系统画面设计</t>
  </si>
  <si>
    <t>酒店布置</t>
  </si>
  <si>
    <t>酒店签到处-背景框架</t>
  </si>
  <si>
    <t xml:space="preserve">
名称：热镀锌桁架
规格：高3m×宽5.4m
说明：用于拟邀人员接待签到背景框架搭建</t>
  </si>
  <si>
    <t>酒店签到处-背景喷绘布</t>
  </si>
  <si>
    <t xml:space="preserve">
名称：550黑底喷绘布
规格：高3m×宽5.4m
说明：呈现签到处背景图，安装在桁架框架上</t>
  </si>
  <si>
    <t>酒店引导牌</t>
  </si>
  <si>
    <t xml:space="preserve">
名称：丽屏展架
规格：宽0.8×高1.8m
说明：用于酒店内部用餐区及住房区指引</t>
  </si>
  <si>
    <t>1.加重防风展架；底部采用加重设计室内室外，都可使用
2.高颜值丽屏展架；移动便捷，稳固不晃，室内室外都可使用
3.高清单面KT板内嵌画面+画面设计</t>
  </si>
  <si>
    <t>签到册</t>
  </si>
  <si>
    <t xml:space="preserve">
名称：签到手册
规格：A4
说明：用于签到处到达人员签到填写资料</t>
  </si>
  <si>
    <t>1.竖版A4大小
2.250g铜版纸彩印封皮+内页
3.封皮画面设计+内页编排</t>
  </si>
  <si>
    <t>本</t>
  </si>
  <si>
    <t>广告物料</t>
  </si>
  <si>
    <t>PVC工作证</t>
  </si>
  <si>
    <t xml:space="preserve">
名称：PVC工作证
尺寸：0.13×0.95m
说明：用于活动现场工作人员+邀请人员佩戴</t>
  </si>
  <si>
    <t>1.0.13*0.95m尺寸规格，0.0076m厚度
2.PVC材料即聚氯乙烯，，聚氯乙烯塑料可呈现不同的物理性能和力学性能。在聚氯乙烯树脂中加入适量的增塑剂，可制成硬质工作证
3.画面设计制作</t>
  </si>
  <si>
    <t>新闻发布会-桌签</t>
  </si>
  <si>
    <t xml:space="preserve">
名称：A4纸三角台卡
尺寸：150×75mm,200×100mm
说明：用于新闻发布会制作人员姓名桌签</t>
  </si>
  <si>
    <t>材质为250克铜板纸，画面设计制作</t>
  </si>
  <si>
    <t>接机牌</t>
  </si>
  <si>
    <t xml:space="preserve">
名称：伸缩手举接机牌
规格：0.4×0.6cm+伸缩手举杆
说明：用于接机时展示主题内容，方便人员寻找及接待</t>
  </si>
  <si>
    <t>1.卡槽式可伸缩不锈钢手举杆
2.高清单面KT板内嵌画面+画面设计</t>
  </si>
  <si>
    <t>车贴</t>
  </si>
  <si>
    <t xml:space="preserve">
名称：可移除车贴
规格：直径25×25cm圆，一个车身贴2个
说明：粘贴到旅游车身上，区别车辆号码，引导人员乘车方便</t>
  </si>
  <si>
    <t>1.可移除车贴、防水不留胶
2.呈现画面高清及不透光，画面密度高
3.高清单面画面设计</t>
  </si>
  <si>
    <t>颁发-证书</t>
  </si>
  <si>
    <t xml:space="preserve">
名称：创意岩板证书
规格：170×250mm
说明：闭幕式授牌环节</t>
  </si>
  <si>
    <t>1.皮质纹理、均匀细腻高清喷绘、不限颜色
2.岩板+铝塑板+金属+UV打印+1.56kg</t>
  </si>
  <si>
    <t>摄影摄像</t>
  </si>
  <si>
    <t>摄影</t>
  </si>
  <si>
    <t xml:space="preserve">
名称：摄影（录像）
型号：索尼单电系列: FX3
说明：用于拍摄整体活动日程，现场画面全程流程环节录制</t>
  </si>
  <si>
    <t>人员+设备+剪辑；Sony/索尼ILM画E-FX3 全幅电影像机 EPC防4K 五摄轴抖 专业高清数</t>
  </si>
  <si>
    <t>外聘</t>
  </si>
  <si>
    <t>人</t>
  </si>
  <si>
    <t>摄像</t>
  </si>
  <si>
    <t xml:space="preserve">
名称：摄像（拍照）
型号：ILCE-7RM3
说明：用于拍摄整体活动日程，现场画面全程流程环节照片拍摄</t>
  </si>
  <si>
    <t>人员+设备+剪辑；全画幅微单标准定焦，千万像素</t>
  </si>
  <si>
    <t>无人机拍摄</t>
  </si>
  <si>
    <t xml:space="preserve">
名称：摄影（录像）
型号：大疆Air2s
说明：用于拍摄整体活动日程，现场画面全程流程环节录制</t>
  </si>
  <si>
    <t>1.无人机大疆DJI Air 2S：摄像头1英寸大底CMOS，单像素尺寸高达2.4μm，最高支持5.4K（5472×3078）30fps视频拍摄2.4K/60fps、1080P/120fps视频拍摄，提供H.264、H.265两种编码，最大150Mbps。支持 10-bit Dlog-M 模式，可录制 10 亿色视频。无人机搭载 ADS-B 接收器，在附近出现载人飞机时可以自动提示避让，保证飞行安全。将图传系统进行升级，最大距离由 10km 升级至 12km。图传支持 2.4 GHz/5.8 GHz 频率自动切换</t>
  </si>
  <si>
    <t>照片直播系统</t>
  </si>
  <si>
    <t xml:space="preserve">
名称：一拍及传
说明：用于上传活动期间拍摄照片，实施分享</t>
  </si>
  <si>
    <t>照片系统后天设置、封面制作、链接生成、照片上传</t>
  </si>
  <si>
    <t>/</t>
  </si>
  <si>
    <t>次</t>
  </si>
  <si>
    <t>演绎人员</t>
  </si>
  <si>
    <t>演绎人员-小提琴</t>
  </si>
  <si>
    <t xml:space="preserve">
名称：演出人员
说明：用于活动期间节目表演</t>
  </si>
  <si>
    <t>表演人员+乐器+服装造型</t>
  </si>
  <si>
    <t>演绎人员-钢琴</t>
  </si>
  <si>
    <t>表演人员+服装造型</t>
  </si>
  <si>
    <t>演绎人员-萨克斯</t>
  </si>
  <si>
    <t>演绎人员-舞蹈演员</t>
  </si>
  <si>
    <t>演绎人员-乐队</t>
  </si>
  <si>
    <t xml:space="preserve">
名称：外聘乐队
说明：用于活动期间节目表演</t>
  </si>
  <si>
    <t>1.吉他手：负责演奏吉他（如电吉他、木吉他、贝斯吉他），提供旋律、节奏或和声支持。部分乐队可能设置主音吉他和节奏吉他分工
2.贝斯手：演奏低音吉他，掌控乐队节奏基础，为旋律提供低音支撑，尤其在爵士、蓝调等风格中作用显著
3.鼓手：负责打击乐和节奏框架，是乐队的心脏，决定音乐的速度、力度和律动感
4.键盘手：操作钢琴、合成器等键盘乐器，负责和声铺垫、旋律演奏或特效音，常见于流行、爵士等风格
5.主唱：承担主要演唱职责，传递歌曲情感，是乐队的灵魂。部分乐手可能兼任吉他或贝斯</t>
  </si>
  <si>
    <t xml:space="preserve">
名称：本土乐队
说明：用于活动期间节目表演</t>
  </si>
  <si>
    <t>1.吉他手：负责演奏吉他（如电吉他、木吉他、贝斯吉他），提供旋律、节奏或和声支持。部分乐队可能设置主音吉他和节奏吉他分工
2.贝斯手：演奏低音吉他，掌控乐队节奏基础，为旋律提供低音支撑，尤其在爵士、蓝调等风格中作用显著
3.鼓手：负责打击乐和节奏框架，是乐队的心脏，决定音乐的速度、力度和律动感
4.主唱：承担主要演唱职责，传递歌曲情感，是乐队的灵魂。部分乐手可能兼任吉他或贝斯</t>
  </si>
  <si>
    <t>拟邀人员</t>
  </si>
  <si>
    <t>葡萄酒行业人员</t>
  </si>
  <si>
    <t xml:space="preserve">
名称：葡萄酒行业专家+协会人员
说明：活动期间拟邀专家人员，参与整体活动</t>
  </si>
  <si>
    <t>行业专家人员5+协会人员5人</t>
  </si>
  <si>
    <t>超模人员</t>
  </si>
  <si>
    <t xml:space="preserve">
名称：国际超模
说明：活动期间拟邀专家人员，参与整体活动</t>
  </si>
  <si>
    <t>国际超模人员</t>
  </si>
  <si>
    <t>其他人员</t>
  </si>
  <si>
    <t>主持人</t>
  </si>
  <si>
    <t>简介：毕业于山东大学大学；国家二级主持人；乌海市青联副秘书长，乌海市音乐家协会会员，著名职业金牌主持人，《中国好声音》内蒙古西部地区比赛特邀主持人。2005年代表乌海市参加中央电视台CCTV电视大奖赛内蒙地区荣获通俗唱法三等奖并参与内蒙古广播电视台娱乐嘉宾主持，2011年被中共乌海市委宣传部评为乌海市“十佳优秀主持人”，乌海市“歌声飞扬”首届大赛主持人，多次主持乌海市少儿春晚。</t>
  </si>
  <si>
    <t>礼仪</t>
  </si>
  <si>
    <t>名称：专业礼模
简介：女士；身高170以上；有5年以上职业经验；出席类型多（例如：赛事礼仪、晚会礼仪、商演礼仪、户外活动礼仪、庆典礼仪、走秀模特）自备标配红色旗袍礼仪服。
说明：用于活动现场每个环节引领、颁发证书环节递送及领导走位引领。</t>
  </si>
  <si>
    <t>调音师</t>
  </si>
  <si>
    <t>名称：一级舞美音响师
简介：男士；身高175以上；有15年以上职业经验；出席类型多（例如：赛事活动、晚会、商演、户外活动、庆典、婚庆）
说明：用于活动现场音响设备的调试、组装、数控、设备使用操作</t>
  </si>
  <si>
    <t>灯光师</t>
  </si>
  <si>
    <t>名称：一级灯光师
简介：男士；身高175以上；有15年以上职业经验；出席类型多（例如：赛事活动、晚会、商演、户外活动、庆典、婚庆）
说明：用于活动现场灯光设备的调试、组装、数控、设备使用操作</t>
  </si>
  <si>
    <t>VJ师</t>
  </si>
  <si>
    <t>名称：一级舞美数控师
简介：男士；身高175以上；有15年以上职业经验；出席类型多（例如：赛事活动、晚会、商演、户外活动、庆典、婚庆）
说明：用于活动现场LED显示屏设备的调试、组装、数控、设备使用操作</t>
  </si>
  <si>
    <t>施工人员</t>
  </si>
  <si>
    <t>名称：施工工人
简介：男士；拥有多年以上施工经验；施工类型多（例如：赛事活动、晚会、商演、户外活动、庆典、婚庆）
说明：用于活动现场所有物料的前期搬运安装、后期拆卸搬运。</t>
  </si>
  <si>
    <t>安保人员</t>
  </si>
  <si>
    <t>参加勤务安保人员120人次，工作时间：早上8点—晚上21点。各安保人员按照区域划分，坚守岗位，开展人群疏导、秩序维护等工作</t>
  </si>
  <si>
    <t>志愿者</t>
  </si>
  <si>
    <t>负责活动期间无人机区域无人机摆放，电池安装+无人机回收</t>
  </si>
  <si>
    <t>其他物料</t>
  </si>
  <si>
    <t>时光封坛仪式-橡木桶</t>
  </si>
  <si>
    <t xml:space="preserve">
名称：橡木酒桶
规格：3L
说明：用于闭幕式环节道具</t>
  </si>
  <si>
    <t>橡木拉丝原木色上清漆、内胆材质304不锈钢、龙头材质不锈钢+塑料柄</t>
  </si>
  <si>
    <t>红酒种子-多肉植物</t>
  </si>
  <si>
    <t xml:space="preserve">
名称：紫葡萄多肉
规格：ILCE-7RM3
说明：用于闭幕式环节道具</t>
  </si>
  <si>
    <t>新品种紫葡萄多肉吊兰+盆</t>
  </si>
  <si>
    <t>超模展示秀服装</t>
  </si>
  <si>
    <t xml:space="preserve">
名称：摄像（拍照）
规格：M、L码
说明：用于活动期间超模展示服装</t>
  </si>
  <si>
    <t>盖亚惊梦刺绣系列礼服模特展示中式服装华服走秀静态演出礼服+头饰+道具+装造</t>
  </si>
  <si>
    <t>活动物料车辆运输</t>
  </si>
  <si>
    <t xml:space="preserve">
名称：货车
说明：用于活动所需物料运输；物料进场4趟、物料撤场4趟、及现场拆除垃圾清运、起点、终点物料搭建</t>
  </si>
  <si>
    <t>1.4.1x2.45m*4辆+司机燃油
2.箱长级别:4.2米，车身宽度5.995米，车身高度2.4米，前轮距3.4米，额定载重:5.06吨
3.物料运输活动前1天，活动后续撤场1天</t>
  </si>
  <si>
    <t>辆</t>
  </si>
  <si>
    <t>白色安全围挡内圈</t>
  </si>
  <si>
    <t xml:space="preserve">
名称：警戒围挡
规格：1×2m
说明：用于活动各区域保护围挡</t>
  </si>
  <si>
    <t>人工安装4.3米货车运输一块2米（安装拆除）</t>
  </si>
  <si>
    <t>警示牌</t>
  </si>
  <si>
    <t xml:space="preserve">
名称：kt警示牌
规格：100×100cm
说明：用于活动各区域安全提示</t>
  </si>
  <si>
    <t>安全警示KT板40块0.5*0.6m\1x0.7cmkt板。无人机+烟花区域</t>
  </si>
  <si>
    <t>块</t>
  </si>
  <si>
    <t>警戒线</t>
  </si>
  <si>
    <t xml:space="preserve">
名称：警戒线隔离带
规格：5×6cm
说明：用于活动各区域保护围挡</t>
  </si>
  <si>
    <t>100卷长100m警戒线，加厚安全警戒线，伸缩流畅印刷清晰、加厚材质 耐拉不易断</t>
  </si>
  <si>
    <t>卷</t>
  </si>
  <si>
    <t>场地保险</t>
  </si>
  <si>
    <t>场地保险场地人员安全及意外保险（场地责任险）</t>
  </si>
  <si>
    <t>天</t>
  </si>
  <si>
    <t>后勤保障</t>
  </si>
  <si>
    <t>旅游客车</t>
  </si>
  <si>
    <t xml:space="preserve">
名称：大巴车
规格：37座
说明：用于酒庄采风+参观品鉴及全程线路跟车</t>
  </si>
  <si>
    <t>1.37座大巴车身长度约为1104mm，车身宽度约为2500mm，共有13排座位，最后一排座位为5人
2.一体式座椅、空间合理舒适、内饰用料环保、高效空调系统
3.包含车辆然后及司机</t>
  </si>
  <si>
    <t>接机商务车</t>
  </si>
  <si>
    <t xml:space="preserve">
名称：海狮商务车
规格：13座
说明：用于邀请人员到乌海往返接送</t>
  </si>
  <si>
    <t>1.2,7L手动标准版13座
2.最新结晶创造舒适的商旅享受。宽畅滑动侧门，乘客出入更自如快捷，富绰空间；后排座椅可向上和左右两侧折迭，更大行李空间。车顶独立安装座位空调装置
3.包含车辆然后及司机</t>
  </si>
  <si>
    <t>饮用水</t>
  </si>
  <si>
    <t xml:space="preserve">
名称：怡宝饮用纯净水
规格：555m*24瓶
说明：用于活动期间人员+酒庄采风+参观品鉴人员饮用水</t>
  </si>
  <si>
    <t>1.1990年华润怡宝在国内率先推出纯净水是国家《瓶装饮用纯净水》标准
2.30余年品质坚持优质产品</t>
  </si>
  <si>
    <t>件</t>
  </si>
  <si>
    <t>行程费</t>
  </si>
  <si>
    <t xml:space="preserve">
名称：飞机
规格：往返机票行程费
说明：拟邀人员葡萄酒专家+行业协会人员+国际超模行程费</t>
  </si>
  <si>
    <t>食宿</t>
  </si>
  <si>
    <t xml:space="preserve">
名称：乌海市星级酒店
规格：标间+三餐
说明：拟邀人员住宿+三餐（早/中/晚）</t>
  </si>
  <si>
    <t>1.地理位置交通便利，酒店是集旅游度假、商务会议、娱乐休闲于一体综合性酒店
2.满足三餐需求，餐厅宽敞明亮，同时容纳多人就餐，餐标荤素搭配
3.房间设施齐全，并且还为客人提供洗衣服务、叫醒服务、礼宾司服务、商务中心、会议服务、免费停车等服务设施
4.每间客房都配备了中央空调、有线电视、免费WI-FI、迷你吧、咖啡/茶水设施、淋浴以及洗漱用品等设施和用品</t>
  </si>
  <si>
    <t>小计</t>
  </si>
  <si>
    <t>景区项目</t>
  </si>
  <si>
    <t>金沙湾</t>
  </si>
  <si>
    <t>名称：金沙湾生态旅游景区
说明：踩线景点</t>
  </si>
  <si>
    <t>1.景区参观游览。
2.门票+观光车</t>
  </si>
  <si>
    <t>乌海湖</t>
  </si>
  <si>
    <t>名称：乌海湖休闲度假旅游区
说明：踩线景点</t>
  </si>
  <si>
    <t>1.景区参观游览。
2.船票+环沙三栖游套票（叮叮车+大脚车/越野车+竹筏船/浮筒船）+乌海特饮二选一（一杯乌海湖/一杯黄河水）</t>
  </si>
  <si>
    <t>驼盐古道</t>
  </si>
  <si>
    <t>名称：驼盐古道
说明：踩线行程车辆费用</t>
  </si>
  <si>
    <t>1.线路前往
2.越野车+人员+燃油</t>
  </si>
  <si>
    <t>旅行社踩线版块</t>
  </si>
  <si>
    <t>后倾保障</t>
  </si>
  <si>
    <t xml:space="preserve">
名称：大巴车
规格：37座
说明：用于旅行社踩线景点及全程线路跟车</t>
  </si>
  <si>
    <t xml:space="preserve">
名称：海狮商务车
规格：13座
说明：用于旅行社踩线到乌海往返接送</t>
  </si>
  <si>
    <t xml:space="preserve">
名称：怡宝饮用纯净水
规格：555m*24瓶
说明：用于踩线期间人员饮用水</t>
  </si>
  <si>
    <t xml:space="preserve">
名称：乌海市星级酒店
规格：标间+三餐
说明：踩线期间人员住宿+三餐（早/中/晚）</t>
  </si>
  <si>
    <t>人员</t>
  </si>
  <si>
    <t>专团导游</t>
  </si>
  <si>
    <t>规格：导游人员
说明：旅行社踩线期间全程景区+线路讲解</t>
  </si>
  <si>
    <t>1.全程监督行程执行，具体活动衔接（如食宿等），并处理突发状况
2.始终关注人身及财物安全，提前识别风险并采取防范措施（如提醒离座前清点物品）
3.熟悉景点安全规定，及时处理突发事件（如走失、突发疾病等）
4.准确讲解景点历史、文化、地理背景，结合互动提升体验传播地方特色文化，解答疑问，满足其知识需求</t>
  </si>
  <si>
    <t>影像设备</t>
  </si>
  <si>
    <t xml:space="preserve">
名称：摄影（录像）
型号：索尼单电系列: FX3
说明：用于拍摄踩线现场画面录制</t>
  </si>
  <si>
    <t>1.人员+设备+剪辑。
2.Sony/索尼ILM画E-FX3全幅电影像机EPC防4K五摄轴抖专业高清数</t>
  </si>
  <si>
    <t xml:space="preserve">
名称：摄像（拍照）
型号：ILCE-7RM3
说明：用于拍摄踩线现场画面高清照片</t>
  </si>
  <si>
    <t>1.人员+设备+剪辑
2.全画幅微单标准定焦，千万像素</t>
  </si>
  <si>
    <t xml:space="preserve">
名称：摄影（录像）
型号：大疆Air2s
说明：用于拍摄踩线现场画面录制</t>
  </si>
  <si>
    <t>1.无人机大疆DJIAir2S：摄像头1英寸大底CMOS，单像素尺寸高达2.4μm，最高支持5.4K（5472×3078）30fps视频拍摄
2.4K/60fps、1080P/120fps视频拍摄，提供H.264、H.265两种编码，最大150Mbps
3.支持10-bitDlog-M模式，可录制10亿色视频。无人机搭载ADS-B接收器，在附近出现载人飞机时可以自动提示避让，保证飞行安全
4.将图传系统进行升级，最大距离由10km升级至12km。图传支持2.4GHz/5.8GHz频率自动切换</t>
  </si>
  <si>
    <t>广告</t>
  </si>
  <si>
    <t>参观证</t>
  </si>
  <si>
    <t xml:space="preserve">
名称：PVC工作证
规格：8.5×12cm+彩色吊绳
说明：发给每一位参加踩线人员，作为踩线参与凭证</t>
  </si>
  <si>
    <t>1.8.5×12cm尺寸规格，0.0076m厚度+彩色吊绳
2.PVC材料即聚氯乙烯，聚氯乙烯塑料可呈现不同的物理性能和力学性能。在聚氯乙烯树脂中加入适量的增塑剂，可制成硬质工作证
3.画面设计</t>
  </si>
  <si>
    <t>无人机表演版块</t>
  </si>
  <si>
    <t>无人机灯光秀</t>
  </si>
  <si>
    <t>编队无人机</t>
  </si>
  <si>
    <t>名称：B03 轻型多旋翼无人机
说明：用于GPS授时同步一批无人机的灯光闪烁频率</t>
  </si>
  <si>
    <t>多旋翼无人机，是一种具有三个及以上旋翼轴的特殊的无人驾驶旋翼飞行器</t>
  </si>
  <si>
    <t>架</t>
  </si>
  <si>
    <t>充电柜及设备耗材</t>
  </si>
  <si>
    <t>名称：自带充电柜
说明：用于无人机现场充电</t>
  </si>
  <si>
    <t>设备储藏间、现场照明设施、每组充电柜1500W</t>
  </si>
  <si>
    <t>程序设计编程</t>
  </si>
  <si>
    <t>名称：无人机程序设计
说明：用于无人机编程图案设计</t>
  </si>
  <si>
    <t>活动整体方案设计（空域配合、场地勘测、
起降区设计、活动区安排、效果模拟）、共6个画面20分钟</t>
  </si>
  <si>
    <t>场</t>
  </si>
  <si>
    <t>舞步设计</t>
  </si>
  <si>
    <t>名称：舞步设计
说明：用于撰写800架无人机运行舞步轨道</t>
  </si>
  <si>
    <t>编写飞行舞步效果，现场模拟效果、执行效果</t>
  </si>
  <si>
    <t>地面站信号</t>
  </si>
  <si>
    <t>名称：地面站信号
说明：用于GPS授时同步一批无人机的信号</t>
  </si>
  <si>
    <t>1架原点桩长机，用于定位坐标系、地面站通讯设备，于卫星通讯连接</t>
  </si>
  <si>
    <t>空域审批</t>
  </si>
  <si>
    <t>名称：军、民航空审批
说明：用于向空军直飞相关部门审批飞行时间地点</t>
  </si>
  <si>
    <t>空军兰州基地参谋部航管气象处、与空军银川飞管室 (0951-2987307)建立直接通报关系，并保持可靠的地面通信联络</t>
  </si>
  <si>
    <t>彩排试飞</t>
  </si>
  <si>
    <t>按照正式编程图案彩排试飞</t>
  </si>
  <si>
    <t>其他</t>
  </si>
  <si>
    <t>差旅费</t>
  </si>
  <si>
    <t>技术人员差旅费用（江西南昌-乌海飞机往返）</t>
  </si>
  <si>
    <t>聘请</t>
  </si>
  <si>
    <t>技术人员住宿+三餐</t>
  </si>
  <si>
    <t>烟花秀版块</t>
  </si>
  <si>
    <t>烟花</t>
  </si>
  <si>
    <t>礼花弹</t>
  </si>
  <si>
    <t>4号礼花弹</t>
  </si>
  <si>
    <t>高空</t>
  </si>
  <si>
    <t>发</t>
  </si>
  <si>
    <t>5号礼花弹</t>
  </si>
  <si>
    <t>特效</t>
  </si>
  <si>
    <t>1.75寸单发</t>
  </si>
  <si>
    <t>中高空</t>
  </si>
  <si>
    <t>特效单排</t>
  </si>
  <si>
    <t>组合烟花</t>
  </si>
  <si>
    <t>七彩祥云</t>
  </si>
  <si>
    <t>盆花</t>
  </si>
  <si>
    <t>燃放耗材及设备器材</t>
  </si>
  <si>
    <t>设备器材</t>
  </si>
  <si>
    <t>程控主机2台，点火分机50组，转换器、写码器等</t>
  </si>
  <si>
    <t>发射装置</t>
  </si>
  <si>
    <t>礼花弹发射击炮筒、钢管架材、发射底座</t>
  </si>
  <si>
    <t>单发发射装置</t>
  </si>
  <si>
    <t>防火防水材料</t>
  </si>
  <si>
    <t>防水防火材料</t>
  </si>
  <si>
    <t>燃放耗材</t>
  </si>
  <si>
    <t>一次性电点火头、专用信号连接线、工程沙袋、工具耗材等</t>
  </si>
  <si>
    <t>编排策划</t>
  </si>
  <si>
    <t>整体策划</t>
  </si>
  <si>
    <t>整体燃放项目策划、方案设计、燃放节奏编排设计10-15分钟、音乐选编合成10-15分钟</t>
  </si>
  <si>
    <t>烟花产品、设备器材、作业人员运输/交通</t>
  </si>
  <si>
    <t>产品运输</t>
  </si>
  <si>
    <t>1台6.8米危货运输车+停留1天+返程补贴+押运员</t>
  </si>
  <si>
    <t>人员交通</t>
  </si>
  <si>
    <t>作业团队6人万载往返赣州交通费</t>
  </si>
  <si>
    <t>作业人员费用</t>
  </si>
  <si>
    <t>劳务工资</t>
  </si>
  <si>
    <t>技术人员1人*1000元/天*4天</t>
  </si>
  <si>
    <t>作业人员5人*800元/天*4天</t>
  </si>
  <si>
    <t>食宿后勤</t>
  </si>
  <si>
    <t>住宿+三餐</t>
  </si>
  <si>
    <t>高空威亚表演版块</t>
  </si>
  <si>
    <t>威亚设备</t>
  </si>
  <si>
    <t>威亚发光凤凰</t>
  </si>
  <si>
    <t>名称：发光凤凰
说明：威亚表演道具发光凤凰</t>
  </si>
  <si>
    <t>凤凰翼展4米总长8米，外部铁艺骨架，LED灯带，电瓶，电机，翅膀和尾巴可以动，重里150kg。</t>
  </si>
  <si>
    <t>凤凰装饰</t>
  </si>
  <si>
    <t>名称：仿真葡萄藤叶+葡萄串
说明：用于装饰点缀威亚发光凤凰</t>
  </si>
  <si>
    <t>1.仿真葡萄叶：长:2米，大约叶子有83片，叶子直径:8cm；过胶仿真环保叶片 花藤杆子里面是铁丝。
2.雕塑玻璃钢发光仿真葡萄：紫色3个+红色3个+绿色3个、长25cm×宽23cm×高45cm</t>
  </si>
  <si>
    <t>威亚钢丝</t>
  </si>
  <si>
    <t>名称：防扭钢丝绳
说明：用于承载威亚道具+特技演员</t>
  </si>
  <si>
    <t>镀锌耐腐蚀，六方十二股编织、国标直径24毫米、每米最大拉力20T</t>
  </si>
  <si>
    <t>项</t>
  </si>
  <si>
    <t>威亚轨道</t>
  </si>
  <si>
    <t>名称：威亚轨道
说明：用于搭建威亚表演轨道，承载钢丝及威亚道具+特技演员</t>
  </si>
  <si>
    <t>由东西两侧的钢结构索塔、钢筋混凝土锚碇、悬索和威亚电动系统四部分组成。整个装置长约200米，高约15米，通过轨道伸缩技术，实现飞舞的效果</t>
  </si>
  <si>
    <t>威亚点位</t>
  </si>
  <si>
    <t>名称：威亚点位
说明：用于固定威亚钢丝+轨道</t>
  </si>
  <si>
    <t>两条钢丝绳进行V字形连接，控制两台电机的钢丝绳的收放实现设备空间二维移动</t>
  </si>
  <si>
    <t>威亚架</t>
  </si>
  <si>
    <t>名称：固定雷亚架
尺寸：高20m×8m×深8m
说明：用于固定活动灯光+控台室，稳定性强、加固耐用、超强承重，抗风4级，防水</t>
  </si>
  <si>
    <t>威亚搭建人员</t>
  </si>
  <si>
    <t>名称：专业搭建技术人员
说明：用于威亚表演整体现场搭建施工+调试</t>
  </si>
  <si>
    <t>技术控制人员</t>
  </si>
  <si>
    <t>名称：专业威亚控制技术人员
说明：用于控制调试威亚整体结构+凤凰道具+表演人员威亚控制</t>
  </si>
  <si>
    <t>特技演员</t>
  </si>
  <si>
    <t>凤凰仙子</t>
  </si>
  <si>
    <t>名称：特技表演人员
说明：彩排+演出</t>
  </si>
  <si>
    <t>葡萄仙子</t>
  </si>
  <si>
    <t>演出服装</t>
  </si>
  <si>
    <t>名称：定制汉服3套
说明：用于特技演员表演服装</t>
  </si>
  <si>
    <t>1.紫色织粼寻影1套：大袖衫+齐胸裙+配饰+头饰；采用有光纱质面料，轻薄透亮，似鳞片细闪蓝粉紫色多色搭配，色彩渐变丰富自然肩部附多条鎏光飘片，仿鱼尾纹理印花流光溢彩
2.蓝色绿影仙踪2套：外大袖+齐胸群+配饰+头饰；采用有光纱质面料，轻薄透亮，似鳞片细闪蓝粉色多色搭配，色彩渐变丰富自然肩部附多条鎏光飘片，仿鱼尾纹理印花流光溢彩</t>
  </si>
  <si>
    <t>演出道具-花篮</t>
  </si>
  <si>
    <t>名称：藤编手持花篮
说明：同于威亚表演时装葡萄藤叶+花瓣</t>
  </si>
  <si>
    <t>紫色藤编手提篮，纯手工编织；直径43×10.5cm×深33cm</t>
  </si>
  <si>
    <t>演出道具-葡萄藤叶+花瓣</t>
  </si>
  <si>
    <t>名称：仿真葡萄藤叶+花瓣
说明：用于威亚表演时洒向空中装饰点缀</t>
  </si>
  <si>
    <t>1.仿真葡萄叶：长:2米，大约叶子有83片，叶子直径:8cm；过胶仿真环保叶片 花藤杆子里面是铁丝。
2.仿真花瓣：花瓣无毛边、无丝边、有香味、形状好、易搓散；花瓣5×5cm多色搭配（深蓝色、浅紫色、深紫色、紫罗兰、酒红色、粉红色、香槟色、天蓝色、浅蓝色）</t>
  </si>
  <si>
    <t>设备运输</t>
  </si>
  <si>
    <t>名称：货车
说明：威亚设施设备物料往返运输</t>
  </si>
  <si>
    <t>趟</t>
  </si>
  <si>
    <t>所有人员差旅费用（乌海飞机往返）</t>
  </si>
  <si>
    <t>人员住宿+三餐（早/中/晚）</t>
  </si>
  <si>
    <t>活动宣传版块</t>
  </si>
  <si>
    <t>社会氛围宣传</t>
  </si>
  <si>
    <t>名称：注水旗
尺寸：5m
说明：用于滨河大道+市府大道道路两侧，起到渲染活动现场环境氛围，竖幅可呈现活动主题及相关内容，含配重</t>
  </si>
  <si>
    <t>户外立柱广告物料制作更换</t>
  </si>
  <si>
    <t>名称：喷绘布
说明：用于呈现主题设计画面</t>
  </si>
  <si>
    <t>机场路擎天柱广告位，画面设计制作+安装</t>
  </si>
  <si>
    <t>户外LED大屏广告投放</t>
  </si>
  <si>
    <t>万达广场、通用时代广场、西湖加油站等重点路口户外LED显示屏广告投放</t>
  </si>
  <si>
    <t>阅遇书吧广场（字体更换翻新）</t>
  </si>
  <si>
    <t>名称：PVC
说明：用于呈现主题设计画面</t>
  </si>
  <si>
    <t>PVC字体：小字19个0.3m+8m背景喷漆+原字体拆除+制作+人工安装+运输</t>
  </si>
  <si>
    <t>阅遇书吧广场-主题展板</t>
  </si>
  <si>
    <t>名称：桁架喷绘布
尺寸：3×5m
说明：用于摆放到阅遇书吧宣传活动</t>
  </si>
  <si>
    <t>桁架搭建框架，粘贴喷绘布画面</t>
  </si>
  <si>
    <t>机场出站大厅-欢迎主题美陈背景</t>
  </si>
  <si>
    <t>尺寸：3×3m
说明：用于机场出站大厅摆放美陈</t>
  </si>
  <si>
    <t>桁架搭建框架，粘贴喷绘布画面，PVC+立体泡沫字装饰</t>
  </si>
  <si>
    <t>机场道路-路灯杆旗画面</t>
  </si>
  <si>
    <t>尺寸：0.8×1.8m×20块
说明：出机机场路两侧道路，路灯杆旗</t>
  </si>
  <si>
    <t>旗面设计+安装</t>
  </si>
  <si>
    <t>线上宣传</t>
  </si>
  <si>
    <t>视频剪辑</t>
  </si>
  <si>
    <t>名称：视频剪辑</t>
  </si>
  <si>
    <t>剪辑活动期间跟拍快闪+《红色温柔的告白》（沙漠延时摄影×酿酒车间微距镜头交叉剪辑）</t>
  </si>
  <si>
    <t>图文推送</t>
  </si>
  <si>
    <t>在乌海文传/活力乌海编辑发布，原创内容，头版发布。</t>
  </si>
  <si>
    <t>三区融媒转化</t>
  </si>
  <si>
    <t>周边盟市发布（参考：鄂尔多斯、阿拉善、巴彦淖尔、银川等）</t>
  </si>
  <si>
    <t>视频宣传</t>
  </si>
  <si>
    <t>拍摄、制作视频。在视频账号发布（乌海文传/活力乌海视频号、抖音等）</t>
  </si>
  <si>
    <t>达人推广</t>
  </si>
  <si>
    <t>乌海网红及文旅星推官推荐视频（乌海网红及文旅星推官）</t>
  </si>
  <si>
    <t>媒体宣传</t>
  </si>
  <si>
    <t>1.人民网、人民日报2.新华社、新华网3.央视频、央视网4.光明网、光明日报5.环球网6.凤凰网7.内蒙古日报、草原云app8.内蒙古广播电视台、奔腾融媒app9.内蒙古新闻网10.内蒙古晨报</t>
  </si>
  <si>
    <t>家</t>
  </si>
  <si>
    <t>微信朋友圈广告</t>
  </si>
  <si>
    <t>微信朋友圈宣传，投放朋友圈广告</t>
  </si>
  <si>
    <t>抖音广告</t>
  </si>
  <si>
    <t>抖音开屏广告投放</t>
  </si>
  <si>
    <t>直播</t>
  </si>
  <si>
    <t>活动现场直播</t>
  </si>
  <si>
    <t>总计金额（含税）</t>
  </si>
  <si>
    <t>总费用合计（含税）</t>
  </si>
  <si>
    <t>2025乌海沙漠葡萄酒文化旅游节-开闭幕式费用预算明细</t>
  </si>
  <si>
    <t>名称：户外P3高清显示屏
尺寸：长25m×高8m
说明：用于搭建主背景，播放活主题背景图及所需视频素材播放、主题演绎表演。</t>
  </si>
  <si>
    <t>名称：户外P3高清显示屏
尺寸：长3m×高3m×6组
说明：用于搭建返送内侧屏幕，根据主屏幕同步播放活主题背景图及所需视频素材播放、主题演绎表演。</t>
  </si>
  <si>
    <t>名称：户外P3高清显示屏
尺寸：长5m×高3m×2块
说明：用于搭建两侧辅屏幕，根据主屏幕同步播放活主题背景图及所需视频素材播放、主题演绎表演。</t>
  </si>
  <si>
    <t>名称：固定雷亚架
尺寸：长36m×高12m
说明：用于固定活动主侧背景LED+灯光+亮化造型，稳定性强、加固耐用、超强承重，抗风4级，防水</t>
  </si>
  <si>
    <t>名称：固定雷亚架
尺寸：宽10m×10m×深4m×2组
说明：用于固定活动灯光+控台室，稳定性强、加固耐用、超强承重，抗风4级，防水</t>
  </si>
  <si>
    <t>名称：竹胶板
尺寸：长36m×深10m
说明：用于活动主舞台板，稳定性强、加固耐用、超强承重，抗风4级，防水</t>
  </si>
  <si>
    <t xml:space="preserve"> 
名称：竹胶板
尺寸：长8m×宽5m
说明：用于活动主舞台板，稳定性强、加固耐用、超强承重，抗风4级，防水</t>
  </si>
  <si>
    <t xml:space="preserve"> 
名称：固定雷亚架
尺寸：长36m×深10m+T台长8m×宽5m×高2m
说明：用于固定活动主舞台架，稳定性强、加固耐用、超强承重，抗风4级，防水</t>
  </si>
  <si>
    <t xml:space="preserve"> 
名称：化纤地毯
尺寸：主舞台长36m×深10m+T台长8m×宽5m×高2m
说明：用于舞台平面装饰，多种颜色可选（红色、灰色、蓝色）</t>
  </si>
  <si>
    <t xml:space="preserve"> 
名称：双八监听音响
说明：用于活动音响，讲话，演绎，主持人声音返送监听</t>
  </si>
  <si>
    <t xml:space="preserve"> 
名称：无线手持话筒
说明：用于活动期间主持人讲话麦克风，歌舞演绎</t>
  </si>
  <si>
    <t xml:space="preserve"> 
名称：电容麦克风
说明：用于活动现场领导致辞电容声响麦克风。</t>
  </si>
  <si>
    <t xml:space="preserve"> 
名称：光束380特效灯
说明：用于活动现场音乐节特效光束</t>
  </si>
  <si>
    <t xml:space="preserve"> 
名称：LED舞台染色灯
说明：用于活动现场音乐节特效光束</t>
  </si>
  <si>
    <t xml:space="preserve"> 
名称：面光灯
说明：用于活动现场舞台照亮打光</t>
  </si>
  <si>
    <t xml:space="preserve"> 
名称：360°圆形led灯带
尺寸：长2m×20条
说明：用于舞台舞美亮化造型+安装</t>
  </si>
  <si>
    <t xml:space="preserve"> 
名称：亚克力霓虹灯
尺寸：高2m×宽1.5m×2个（酒杯+红酒瓶）
说明：用于舞台舞美亮化造型+安装</t>
  </si>
  <si>
    <t xml:space="preserve"> 
名称：不锈钢金属无边框亚克力立体发光字
尺寸：1m×1m×10个字（观长河落日 品红色温柔）
说明：用于舞台舞美亮化造型+安装</t>
  </si>
  <si>
    <t xml:space="preserve"> 
名称：跑马追光led灯条
尺寸：100m×10条+信号器
说明：用于制作启动环节呈现“流星灯带”效果</t>
  </si>
  <si>
    <t xml:space="preserve"> 
名称：亚力克立体亮化造型
尺寸：长4m×高1.5m
说明：用于制作启动环节呈现亮化-葡萄造型</t>
  </si>
  <si>
    <t xml:space="preserve"> 
名称：亚力克立体亮化造型
尺寸：长4m×高1.5m
说明：用于制作启动环节呈现亮化-红酒+酒杯造型</t>
  </si>
  <si>
    <t xml:space="preserve"> 
名称：热镀锌桁架
规格：高4m×宽8m×深3m×4个展位（汉森酒庄、云飞酒庄、吉奥尼酒庄、阳光田宇酒庄）
说明：用于搭建酒庄展示区域展位</t>
  </si>
  <si>
    <t xml:space="preserve"> 
名称：550黑底喷绘布
规格：高4m×宽8m×深3m×4个展位
说明：呈现主题背景图，安装在桁架框架上整体全方位包裹</t>
  </si>
  <si>
    <t xml:space="preserve"> 
名称：kt+泡雕+花艺
规格：高4m×宽4m×4个展位
说明：装饰点缀每个展位营造展位氛围</t>
  </si>
  <si>
    <t xml:space="preserve"> 
名称：折叠桌子（含桌布）+靠背椅
规格：桌子长1.2m×宽06cm含白色桌布+白色折叠靠背椅
说明：每个展位3张桌子+2把椅子</t>
  </si>
  <si>
    <t xml:space="preserve"> 
名称：吧台小圆桌白色
规格：直径70×70cm×高72cm白色
说明：每个展位4张桌子</t>
  </si>
  <si>
    <t xml:space="preserve"> 
名称：靠背椅
规格：45cm*49cm*87cm白色
说明：每个展位1张桌子配2把椅子</t>
  </si>
  <si>
    <t xml:space="preserve"> 
名称：帐篷
规格：高3m×宽3m×深3m×30个展位
说明：用于搭建商家展示区域展位</t>
  </si>
  <si>
    <t xml:space="preserve"> 
名称：kt板
规格：高3m×宽3m×30个展位
说明：装饰点缀每个展位营造展位氛围</t>
  </si>
  <si>
    <t xml:space="preserve"> 
名称：大型充气气模
规格：高2m×宽1.7m×2个
说明：定制主题亮灯气模，装饰点缀美陈打卡</t>
  </si>
  <si>
    <t xml:space="preserve"> 
名称：铝合金+木材+芙蓉板kt+泡雕+花艺
规格：高2m×宽4m×2个
说明：定制主题打卡美陈，点缀主会场两侧</t>
  </si>
  <si>
    <t xml:space="preserve"> 
名称：大型充气气模
规格：高3m×宽2m×2个
说明：定制主题葡萄娃娃气模，装饰点缀主会场</t>
  </si>
  <si>
    <t xml:space="preserve"> 
名称：电子签约ipad平板签约
规格：高1.2m×宽30cm
说明：用于闭幕式签约仪式环节</t>
  </si>
  <si>
    <t xml:space="preserve"> 
名称：电子签约软件
说明：用于闭幕式签约仪式环节</t>
  </si>
  <si>
    <t xml:space="preserve"> 
名称：热镀锌桁架
规格：高3m×宽5.4m
说明：用于拟邀人员接待签到背景框架搭建</t>
  </si>
  <si>
    <t xml:space="preserve"> 
名称：550黑底喷绘布
规格：高3m×宽5.4m
说明：呈现签到处背景图，安装在桁架框架上</t>
  </si>
  <si>
    <t xml:space="preserve"> 
名称：丽屏展架
规格：宽0.8×高1.8m
说明：用于酒店内部用餐区及住房区指引</t>
  </si>
  <si>
    <t xml:space="preserve"> 
名称：签到手册
规格：A4
说明：用于签到处到达人员签到填写资料</t>
  </si>
  <si>
    <t xml:space="preserve"> 
名称：PVC工作证
尺寸：0.13×0.95m
说明：用于活动现场工作人员+邀请人员佩戴</t>
  </si>
  <si>
    <t xml:space="preserve"> 
名称：A4纸三角台卡
尺寸：150×75mm,200×100mm
说明：用于新闻发布会制作人员姓名桌签</t>
  </si>
  <si>
    <t xml:space="preserve"> 
名称：伸缩手举接机牌
规格：0.4×0.6cm+伸缩手举杆
说明：用于接机时展示主题内容，方便人员寻找及接待</t>
  </si>
  <si>
    <t xml:space="preserve"> 
名称：可移除车贴
规格：直径25×25cm圆，一个车身贴2个
说明：粘贴到旅游车身上，区别车辆号码，引导人员乘车方便</t>
  </si>
  <si>
    <t xml:space="preserve"> 
名称：创意岩板证书
规格：170×250mm
说明：闭幕式授牌环节</t>
  </si>
  <si>
    <t xml:space="preserve"> 
名称：摄影（录像）
型号：索尼单电系列: FX3
说明：用于拍摄整体活动日程，现场画面全程流程环节录制</t>
  </si>
  <si>
    <t xml:space="preserve"> 
名称：摄像（拍照）
型号：ILCE-7RM3
说明：用于拍摄整体活动日程，现场画面全程流程环节照片拍摄</t>
  </si>
  <si>
    <t xml:space="preserve"> 
名称：摄影（录像）
型号：大疆Air2s
说明：用于拍摄整体活动日程，现场画面全程流程环节录制</t>
  </si>
  <si>
    <t xml:space="preserve"> 
名称：一拍及传
说明：用于上传活动期间拍摄照片，实施分享</t>
  </si>
  <si>
    <t xml:space="preserve"> 
名称：演出人员
说明：用于活动期间节目表演</t>
  </si>
  <si>
    <t xml:space="preserve"> 
名称：外聘乐队
说明：用于活动期间节目表演</t>
  </si>
  <si>
    <t xml:space="preserve"> 
名称：本土乐队
说明：用于活动期间节目表演</t>
  </si>
  <si>
    <t xml:space="preserve"> 
名称：葡萄酒行业专家+协会人员
说明：活动期间拟邀专家人员，参与整体活动</t>
  </si>
  <si>
    <t xml:space="preserve"> 
名称：国际超模
说明：活动期间拟邀专家人员，参与整体活动</t>
  </si>
  <si>
    <t xml:space="preserve"> 
名称：橡木酒桶
规格：3L
说明：用于闭幕式环节道具</t>
  </si>
  <si>
    <t xml:space="preserve"> 
名称：紫葡萄多肉
规格：ILCE-7RM3
说明：用于闭幕式环节道具</t>
  </si>
  <si>
    <t xml:space="preserve"> 
名称：摄像（拍照）
规格：M、L码
说明：用于活动期间超模展示服装</t>
  </si>
  <si>
    <t xml:space="preserve"> 
名称：货车
说明：用于活动所需物料运输；物料进场4趟、物料撤场4趟、及现场拆除垃圾清运、起点、终点物料搭建</t>
  </si>
  <si>
    <t>名称：警戒围挡
规格：1×2m
说明：用于活动各区域保护围挡</t>
  </si>
  <si>
    <t>名称：kt警示牌
规格：100×100cm
说明：用于活动各区域安全提示</t>
  </si>
  <si>
    <t>名称：警戒线隔离带
规格：5×6cm
说明：用于活动各区域保护围挡</t>
  </si>
  <si>
    <t>名称：大巴车
规格：37座
说明：用于酒庄采风+参观品鉴及全程线路跟车</t>
  </si>
  <si>
    <t>名称：PVC工作证
尺寸：0.13×0.95m
说明：用于活动现场工作人员+邀请人员佩戴</t>
  </si>
  <si>
    <t>名称：怡宝饮用纯净水
规格：555m*24瓶
说明：用于活动期间人员+酒庄采风+参观品鉴人员饮用水</t>
  </si>
  <si>
    <t>名称：飞机
规格：往返机票行程费
说明：拟邀人员葡萄酒专家+行业协会人员+国际超模行程费</t>
  </si>
  <si>
    <t>名称：乌海市星级酒店
规格：标间+三餐
说明：拟邀人员住宿+三餐（早/中/晚）</t>
  </si>
  <si>
    <t>合计总金额（含税）</t>
  </si>
  <si>
    <t>2025乌海沙漠葡萄酒文化旅游节-旅行社踩线费用预算</t>
  </si>
  <si>
    <t>2025乌海沙漠葡萄酒文化旅游节-无人机灯光秀费用预算</t>
  </si>
  <si>
    <t>2025乌海沙漠葡萄酒文化旅游节-烟花秀费用预算</t>
  </si>
  <si>
    <t>2025乌海沙漠葡萄酒文化旅游节-高空威亚表演费用预算</t>
  </si>
  <si>
    <t>2025乌海沙漠葡萄酒文化旅游节-宣传版块费用预算明细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</si>
</sst>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name val="宋体"/>
      <charset val="134"/>
    </font>
    <font>
      <sz val="18"/>
      <name val="方正小标宋简体"/>
      <charset val="134"/>
    </font>
    <font>
      <sz val="16"/>
      <name val="方正小标宋简体"/>
      <charset val="134"/>
    </font>
    <font>
      <sz val="14"/>
      <name val="方正小标宋简体"/>
      <charset val="134"/>
    </font>
    <font>
      <b/>
      <sz val="14"/>
      <name val="宋体"/>
      <charset val="134"/>
    </font>
    <font>
      <sz val="14"/>
      <name val="宋体"/>
      <charset val="134"/>
    </font>
    <font>
      <sz val="18"/>
      <color rgb="FF000000"/>
      <name val="方正小标宋简体"/>
      <charset val="134"/>
    </font>
    <font>
      <sz val="14"/>
      <color rgb="FF000000"/>
      <name val="宋体"/>
      <charset val="134"/>
    </font>
    <font>
      <sz val="11"/>
      <color rgb="FF000000"/>
      <name val="宋体"/>
      <charset val="134"/>
    </font>
    <font>
      <sz val="12"/>
      <color rgb="FF000000"/>
      <name val="宋体"/>
      <charset val="134"/>
    </font>
    <font>
      <sz val="16"/>
      <color rgb="FF000000"/>
      <name val="方正小标宋简体"/>
      <charset val="134"/>
    </font>
    <font>
      <sz val="11"/>
      <color rgb="FF000000"/>
      <name val="方正小标宋简体"/>
      <charset val="134"/>
    </font>
    <font>
      <sz val="14"/>
      <color rgb="FF000000"/>
      <name val="方正小标宋简体"/>
      <charset val="134"/>
    </font>
    <font>
      <sz val="14"/>
      <name val="方正小标宋_GBK"/>
      <charset val="134"/>
    </font>
    <font>
      <sz val="11"/>
      <color rgb="FFFF0000"/>
      <name val="宋体"/>
      <charset val="134"/>
    </font>
    <font>
      <sz val="12"/>
      <name val="宋体"/>
      <charset val="134"/>
    </font>
    <font>
      <sz val="22"/>
      <color rgb="FFFF0000"/>
      <name val="方正小标宋简体"/>
      <charset val="134"/>
    </font>
    <font>
      <b/>
      <sz val="11"/>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D9E1F4"/>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18" fillId="0" borderId="0" applyFont="0" applyFill="0" applyBorder="0" applyAlignment="0" applyProtection="0">
      <alignment vertical="center"/>
    </xf>
    <xf numFmtId="44" fontId="18" fillId="0" borderId="0" applyFont="0" applyFill="0" applyBorder="0" applyAlignment="0" applyProtection="0">
      <alignment vertical="center"/>
    </xf>
    <xf numFmtId="9" fontId="18" fillId="0" borderId="0" applyFont="0" applyFill="0" applyBorder="0" applyAlignment="0" applyProtection="0">
      <alignment vertical="center"/>
    </xf>
    <xf numFmtId="41" fontId="18" fillId="0" borderId="0" applyFont="0" applyFill="0" applyBorder="0" applyAlignment="0" applyProtection="0">
      <alignment vertical="center"/>
    </xf>
    <xf numFmtId="42" fontId="18"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8" fillId="4" borderId="8"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9" applyNumberFormat="0" applyFill="0" applyAlignment="0" applyProtection="0">
      <alignment vertical="center"/>
    </xf>
    <xf numFmtId="0" fontId="25" fillId="0" borderId="9" applyNumberFormat="0" applyFill="0" applyAlignment="0" applyProtection="0">
      <alignment vertical="center"/>
    </xf>
    <xf numFmtId="0" fontId="26" fillId="0" borderId="10" applyNumberFormat="0" applyFill="0" applyAlignment="0" applyProtection="0">
      <alignment vertical="center"/>
    </xf>
    <xf numFmtId="0" fontId="26" fillId="0" borderId="0" applyNumberFormat="0" applyFill="0" applyBorder="0" applyAlignment="0" applyProtection="0">
      <alignment vertical="center"/>
    </xf>
    <xf numFmtId="0" fontId="27" fillId="5" borderId="11" applyNumberFormat="0" applyAlignment="0" applyProtection="0">
      <alignment vertical="center"/>
    </xf>
    <xf numFmtId="0" fontId="28" fillId="6" borderId="12" applyNumberFormat="0" applyAlignment="0" applyProtection="0">
      <alignment vertical="center"/>
    </xf>
    <xf numFmtId="0" fontId="29" fillId="6" borderId="11" applyNumberFormat="0" applyAlignment="0" applyProtection="0">
      <alignment vertical="center"/>
    </xf>
    <xf numFmtId="0" fontId="30" fillId="7" borderId="13" applyNumberFormat="0" applyAlignment="0" applyProtection="0">
      <alignment vertical="center"/>
    </xf>
    <xf numFmtId="0" fontId="31" fillId="0" borderId="14" applyNumberFormat="0" applyFill="0" applyAlignment="0" applyProtection="0">
      <alignment vertical="center"/>
    </xf>
    <xf numFmtId="0" fontId="32" fillId="0" borderId="15" applyNumberFormat="0" applyFill="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7" fillId="32" borderId="0" applyNumberFormat="0" applyBorder="0" applyAlignment="0" applyProtection="0">
      <alignment vertical="center"/>
    </xf>
    <xf numFmtId="0" fontId="37" fillId="33" borderId="0" applyNumberFormat="0" applyBorder="0" applyAlignment="0" applyProtection="0">
      <alignment vertical="center"/>
    </xf>
    <xf numFmtId="0" fontId="36" fillId="34" borderId="0" applyNumberFormat="0" applyBorder="0" applyAlignment="0" applyProtection="0">
      <alignment vertical="center"/>
    </xf>
    <xf numFmtId="0" fontId="15" fillId="0" borderId="0">
      <protection locked="0"/>
    </xf>
  </cellStyleXfs>
  <cellXfs count="9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5" fillId="0" borderId="0" xfId="0" applyFont="1">
      <alignment vertical="center"/>
    </xf>
    <xf numFmtId="0" fontId="1" fillId="0" borderId="1" xfId="49" applyFont="1" applyFill="1" applyBorder="1" applyAlignment="1" applyProtection="1">
      <alignment horizontal="center" vertical="center" wrapText="1"/>
    </xf>
    <xf numFmtId="0" fontId="6" fillId="0" borderId="1" xfId="49"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2" fillId="0" borderId="1" xfId="49"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7" fillId="0" borderId="2" xfId="49" applyFont="1" applyFill="1" applyBorder="1" applyAlignment="1" applyProtection="1">
      <alignment horizontal="center" vertical="center" wrapText="1"/>
    </xf>
    <xf numFmtId="0" fontId="5" fillId="0" borderId="1" xfId="49" applyFont="1" applyFill="1" applyBorder="1" applyAlignment="1" applyProtection="1">
      <alignment horizontal="center" vertical="center"/>
    </xf>
    <xf numFmtId="0" fontId="7" fillId="0" borderId="3" xfId="49" applyFont="1" applyFill="1" applyBorder="1" applyAlignment="1" applyProtection="1">
      <alignment horizontal="center" vertical="center" wrapText="1"/>
    </xf>
    <xf numFmtId="0" fontId="7" fillId="0" borderId="1" xfId="0" applyFont="1" applyFill="1" applyBorder="1" applyAlignment="1">
      <alignment horizontal="center" vertical="center"/>
    </xf>
    <xf numFmtId="0" fontId="7" fillId="0" borderId="4" xfId="49" applyFont="1" applyFill="1" applyBorder="1" applyAlignment="1" applyProtection="1">
      <alignment horizontal="center" vertical="center" wrapText="1"/>
    </xf>
    <xf numFmtId="0" fontId="2" fillId="2" borderId="1" xfId="0" applyFont="1" applyFill="1" applyBorder="1" applyAlignment="1">
      <alignment horizontal="center" vertical="center" wrapText="1"/>
    </xf>
    <xf numFmtId="0" fontId="8" fillId="2" borderId="1" xfId="0" applyFont="1" applyFill="1" applyBorder="1">
      <alignment vertical="center"/>
    </xf>
    <xf numFmtId="0" fontId="1" fillId="0" borderId="1" xfId="49" applyFont="1" applyFill="1" applyBorder="1" applyAlignment="1" applyProtection="1">
      <alignment horizontal="left" vertical="center" wrapText="1"/>
    </xf>
    <xf numFmtId="0" fontId="5" fillId="0" borderId="1" xfId="49" applyFont="1" applyFill="1" applyBorder="1" applyAlignment="1" applyProtection="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0" fontId="7" fillId="0" borderId="1" xfId="0" applyFont="1" applyFill="1" applyBorder="1" applyAlignment="1">
      <alignment horizontal="left" vertical="center"/>
    </xf>
    <xf numFmtId="0" fontId="2"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2" fillId="0" borderId="1" xfId="0" applyFont="1" applyBorder="1">
      <alignment vertical="center"/>
    </xf>
    <xf numFmtId="0" fontId="10" fillId="0" borderId="0" xfId="0" applyFont="1">
      <alignment vertical="center"/>
    </xf>
    <xf numFmtId="0" fontId="5" fillId="0" borderId="0" xfId="0" applyFont="1" applyFill="1">
      <alignment vertical="center"/>
    </xf>
    <xf numFmtId="0" fontId="11" fillId="0" borderId="0" xfId="0" applyFont="1">
      <alignment vertical="center"/>
    </xf>
    <xf numFmtId="0" fontId="10" fillId="0" borderId="1" xfId="49" applyFont="1" applyFill="1" applyBorder="1" applyAlignment="1" applyProtection="1">
      <alignment horizontal="center" vertical="center" wrapText="1"/>
    </xf>
    <xf numFmtId="0" fontId="7" fillId="0" borderId="1" xfId="49"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0" fontId="12" fillId="2" borderId="1" xfId="49" applyFont="1" applyFill="1" applyBorder="1" applyAlignment="1" applyProtection="1">
      <alignment horizontal="center" vertical="center" wrapText="1"/>
    </xf>
    <xf numFmtId="0" fontId="7" fillId="2" borderId="1" xfId="0" applyFont="1" applyFill="1" applyBorder="1" applyAlignment="1">
      <alignment horizontal="center" vertical="center" wrapText="1"/>
    </xf>
    <xf numFmtId="0" fontId="7" fillId="0" borderId="1" xfId="49" applyFont="1" applyFill="1" applyBorder="1" applyAlignment="1" applyProtection="1">
      <alignment horizontal="left" vertical="center" wrapText="1"/>
    </xf>
    <xf numFmtId="0" fontId="10" fillId="0" borderId="1" xfId="0" applyFont="1" applyBorder="1">
      <alignment vertical="center"/>
    </xf>
    <xf numFmtId="0" fontId="7" fillId="0" borderId="1" xfId="0" applyFont="1" applyBorder="1">
      <alignment vertical="center"/>
    </xf>
    <xf numFmtId="0" fontId="5" fillId="0" borderId="1" xfId="0" applyFont="1" applyFill="1" applyBorder="1">
      <alignment vertical="center"/>
    </xf>
    <xf numFmtId="0" fontId="12" fillId="2" borderId="1" xfId="0" applyFont="1" applyFill="1" applyBorder="1">
      <alignment vertical="center"/>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Border="1" applyAlignment="1">
      <alignment horizontal="center" vertical="center"/>
    </xf>
    <xf numFmtId="0" fontId="6" fillId="0" borderId="5" xfId="49" applyFont="1" applyFill="1" applyBorder="1" applyAlignment="1" applyProtection="1">
      <alignment horizontal="center" vertical="center" wrapText="1"/>
    </xf>
    <xf numFmtId="0" fontId="6" fillId="0" borderId="6" xfId="49" applyFont="1" applyFill="1" applyBorder="1" applyAlignment="1" applyProtection="1">
      <alignment horizontal="center" vertical="center" wrapText="1"/>
    </xf>
    <xf numFmtId="0" fontId="12" fillId="2" borderId="5" xfId="49" applyFont="1" applyFill="1" applyBorder="1" applyAlignment="1" applyProtection="1">
      <alignment horizontal="center" vertical="center" wrapText="1"/>
    </xf>
    <xf numFmtId="0" fontId="12" fillId="2" borderId="6" xfId="49" applyFont="1" applyFill="1" applyBorder="1" applyAlignment="1" applyProtection="1">
      <alignment horizontal="center" vertical="center" wrapText="1"/>
    </xf>
    <xf numFmtId="0" fontId="7" fillId="0" borderId="5"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5" xfId="49" applyFont="1" applyFill="1" applyBorder="1" applyAlignment="1" applyProtection="1">
      <alignment horizontal="left" vertical="center" wrapText="1"/>
    </xf>
    <xf numFmtId="0" fontId="7" fillId="0" borderId="7" xfId="49" applyFont="1" applyFill="1" applyBorder="1" applyAlignment="1" applyProtection="1">
      <alignment horizontal="left" vertical="center" wrapText="1"/>
    </xf>
    <xf numFmtId="0" fontId="12" fillId="2" borderId="7" xfId="49" applyFont="1" applyFill="1" applyBorder="1" applyAlignment="1" applyProtection="1">
      <alignment horizontal="center" vertical="center" wrapText="1"/>
    </xf>
    <xf numFmtId="0" fontId="6" fillId="0" borderId="7" xfId="49" applyFont="1" applyFill="1" applyBorder="1" applyAlignment="1" applyProtection="1">
      <alignment horizontal="center" vertical="center" wrapText="1"/>
    </xf>
    <xf numFmtId="0" fontId="0" fillId="0" borderId="0" xfId="0" applyFont="1" applyFill="1">
      <alignment vertical="center"/>
    </xf>
    <xf numFmtId="0" fontId="2" fillId="0" borderId="0" xfId="0" applyFont="1" applyFill="1">
      <alignment vertical="center"/>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49" applyFont="1" applyFill="1" applyBorder="1" applyAlignment="1" applyProtection="1">
      <alignment horizontal="center" vertical="center" wrapText="1"/>
    </xf>
    <xf numFmtId="0" fontId="5" fillId="3"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2" fillId="0" borderId="0" xfId="0" applyFont="1" applyFill="1" applyAlignment="1">
      <alignment horizontal="center" vertical="center" wrapText="1"/>
    </xf>
    <xf numFmtId="0" fontId="5" fillId="3" borderId="1" xfId="0" applyFont="1" applyFill="1" applyBorder="1" applyAlignment="1">
      <alignment horizontal="left" vertical="center" wrapText="1"/>
    </xf>
    <xf numFmtId="0" fontId="2" fillId="0" borderId="0" xfId="0" applyFont="1" applyFill="1" applyAlignment="1">
      <alignment horizontal="left" vertical="center" wrapText="1"/>
    </xf>
    <xf numFmtId="0" fontId="5" fillId="0" borderId="0" xfId="0" applyFont="1" applyFill="1" applyAlignment="1">
      <alignment horizontal="center" vertical="center" wrapText="1"/>
    </xf>
    <xf numFmtId="0" fontId="2" fillId="0" borderId="1" xfId="0" applyFont="1" applyFill="1" applyBorder="1" applyAlignment="1">
      <alignment horizontal="center" vertical="center"/>
    </xf>
    <xf numFmtId="0" fontId="13" fillId="2" borderId="1" xfId="0" applyFont="1" applyFill="1" applyBorder="1" applyAlignment="1">
      <alignment horizontal="center" vertical="center"/>
    </xf>
    <xf numFmtId="0" fontId="2" fillId="0" borderId="0" xfId="0" applyFont="1" applyAlignment="1">
      <alignment horizontal="center" vertical="center" wrapText="1"/>
    </xf>
    <xf numFmtId="0" fontId="14" fillId="0" borderId="0" xfId="0" applyFont="1" applyFill="1" applyAlignment="1">
      <alignment horizontal="center" vertical="center"/>
    </xf>
    <xf numFmtId="0" fontId="8" fillId="0" borderId="0" xfId="0" applyFont="1" applyFill="1">
      <alignment vertical="center"/>
    </xf>
    <xf numFmtId="0" fontId="15" fillId="0" borderId="1" xfId="0" applyFont="1" applyFill="1" applyBorder="1" applyAlignment="1">
      <alignment horizontal="center" vertical="center"/>
    </xf>
    <xf numFmtId="0" fontId="5" fillId="0" borderId="1" xfId="0" applyFont="1" applyFill="1" applyBorder="1" applyAlignment="1">
      <alignment vertical="center" wrapText="1"/>
    </xf>
    <xf numFmtId="0" fontId="15" fillId="0" borderId="1" xfId="49" applyFont="1" applyFill="1" applyBorder="1" applyAlignment="1" applyProtection="1">
      <alignment horizontal="center" vertical="center"/>
    </xf>
    <xf numFmtId="0" fontId="15" fillId="0" borderId="1" xfId="0" applyFont="1" applyFill="1" applyBorder="1" applyAlignment="1">
      <alignment horizontal="center" vertical="center" wrapText="1"/>
    </xf>
    <xf numFmtId="0" fontId="2" fillId="0" borderId="1" xfId="0" applyFont="1" applyBorder="1" applyAlignment="1">
      <alignment horizontal="center" vertical="center"/>
    </xf>
    <xf numFmtId="0" fontId="5" fillId="0" borderId="1" xfId="0" applyFont="1" applyBorder="1">
      <alignment vertical="center"/>
    </xf>
    <xf numFmtId="0" fontId="14" fillId="0" borderId="1" xfId="0" applyFont="1" applyFill="1" applyBorder="1" applyAlignment="1">
      <alignment horizontal="center" vertical="center"/>
    </xf>
    <xf numFmtId="0" fontId="7" fillId="0" borderId="1" xfId="0" applyFont="1" applyFill="1" applyBorder="1">
      <alignment vertical="center"/>
    </xf>
    <xf numFmtId="0" fontId="5" fillId="0" borderId="0" xfId="0" applyFont="1" applyAlignment="1">
      <alignment vertical="center" wrapText="1"/>
    </xf>
    <xf numFmtId="0" fontId="2" fillId="2" borderId="1" xfId="0" applyFont="1" applyFill="1" applyBorder="1">
      <alignment vertical="center"/>
    </xf>
    <xf numFmtId="0" fontId="16" fillId="0" borderId="1" xfId="0" applyFont="1" applyFill="1" applyBorder="1" applyAlignment="1">
      <alignment horizontal="center" vertical="center" wrapText="1"/>
    </xf>
    <xf numFmtId="0" fontId="17" fillId="0" borderId="0" xfId="0" applyFont="1" applyFill="1" applyAlignment="1">
      <alignment horizontal="center" vertical="center"/>
    </xf>
    <xf numFmtId="0" fontId="0" fillId="0" borderId="0" xfId="0" applyFont="1" applyFill="1" applyAlignment="1">
      <alignment horizontal="center" vertical="center"/>
    </xf>
    <xf numFmtId="0" fontId="2" fillId="0" borderId="5" xfId="49" applyFont="1" applyFill="1" applyBorder="1" applyAlignment="1" applyProtection="1">
      <alignment horizontal="center" vertical="center" wrapText="1"/>
    </xf>
    <xf numFmtId="0" fontId="2" fillId="0" borderId="6" xfId="49" applyFont="1" applyFill="1" applyBorder="1" applyAlignment="1" applyProtection="1">
      <alignment horizontal="center" vertical="center" wrapText="1"/>
    </xf>
    <xf numFmtId="0" fontId="2" fillId="0" borderId="7" xfId="49" applyFont="1" applyFill="1" applyBorder="1" applyAlignment="1" applyProtection="1">
      <alignment horizontal="center" vertical="center" wrapText="1"/>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rgb="FFD9E1F4"/>
          <bgColor rgb="FFD9E1F4"/>
        </patternFill>
      </fill>
    </dxf>
    <dxf>
      <fill>
        <patternFill patternType="solid">
          <fgColor rgb="FFD9E1F4"/>
          <bgColor rgb="FFD9E1F4"/>
        </patternFill>
      </fill>
    </dxf>
    <dxf>
      <font>
        <b val="1"/>
        <color rgb="FF000000"/>
      </font>
    </dxf>
    <dxf>
      <font>
        <b val="1"/>
        <color rgb="FF000000"/>
      </font>
    </dxf>
    <dxf>
      <font>
        <b val="1"/>
        <color rgb="FF000000"/>
      </font>
      <border>
        <left/>
        <right/>
        <top style="double">
          <color rgb="FF4874CB"/>
        </top>
        <bottom/>
      </border>
    </dxf>
    <dxf>
      <font>
        <b val="1"/>
        <color rgb="FFFFFFFF"/>
      </font>
      <fill>
        <patternFill patternType="solid">
          <fgColor rgb="FF4874CB"/>
          <bgColor rgb="FF4874CB"/>
        </patternFill>
      </fill>
    </dxf>
    <dxf>
      <font>
        <color rgb="FF000000"/>
      </font>
      <border>
        <left style="thin">
          <color rgb="FF4874CB"/>
        </left>
        <right style="thin">
          <color rgb="FF4874CB"/>
        </right>
        <top style="thin">
          <color rgb="FF4874CB"/>
        </top>
        <bottom style="thin">
          <color rgb="FF4874CB"/>
        </bottom>
        <horizontal style="thin">
          <color rgb="FF91AADF"/>
        </horizontal>
      </border>
    </dxf>
    <dxf>
      <fill>
        <patternFill patternType="solid">
          <fgColor rgb="FFD9E1F4"/>
          <bgColor rgb="FFD9E1F4"/>
        </patternFill>
      </fill>
      <border>
        <left/>
        <right/>
        <top/>
        <bottom style="thin">
          <color rgb="FF91AADF"/>
        </bottom>
      </border>
    </dxf>
    <dxf>
      <font>
        <b val="1"/>
      </font>
      <fill>
        <patternFill patternType="solid">
          <fgColor rgb="FFD9E1F4"/>
          <bgColor rgb="FFD9E1F4"/>
        </patternFill>
      </fill>
      <border>
        <left/>
        <right/>
        <top/>
        <bottom style="thin">
          <color rgb="FF91AADF"/>
        </bottom>
      </border>
    </dxf>
    <dxf>
      <font>
        <color rgb="FF000000"/>
      </font>
    </dxf>
    <dxf>
      <font>
        <color rgb="FF000000"/>
      </font>
      <border>
        <left/>
        <right/>
        <top/>
        <bottom style="thin">
          <color rgb="FF91AADF"/>
        </bottom>
      </border>
    </dxf>
    <dxf>
      <font>
        <b val="1"/>
        <color rgb="FF000000"/>
      </font>
    </dxf>
    <dxf>
      <font>
        <b val="1"/>
        <color rgb="FF000000"/>
      </font>
      <border>
        <left/>
        <right/>
        <top style="thin">
          <color rgb="FF4874CB"/>
        </top>
        <bottom style="thin">
          <color rgb="FF4874CB"/>
        </bottom>
      </border>
    </dxf>
    <dxf>
      <fill>
        <patternFill patternType="solid">
          <fgColor rgb="FFD9E1F4"/>
          <bgColor rgb="FFD9E1F4"/>
        </patternFill>
      </fill>
    </dxf>
    <dxf>
      <fill>
        <patternFill patternType="solid">
          <fgColor rgb="FFD9E1F4"/>
          <bgColor rgb="FFD9E1F4"/>
        </patternFill>
      </fill>
    </dxf>
    <dxf>
      <font>
        <b val="1"/>
        <color rgb="FF000000"/>
      </font>
      <fill>
        <patternFill patternType="solid">
          <fgColor rgb="FFD9E1F4"/>
          <bgColor rgb="FFD9E1F4"/>
        </patternFill>
      </fill>
      <border>
        <left/>
        <right/>
        <top style="thin">
          <color rgb="FF91AADF"/>
        </top>
        <bottom style="thin">
          <color rgb="FF91AADF"/>
        </bottom>
      </border>
    </dxf>
    <dxf>
      <font>
        <b val="1"/>
        <color rgb="FF000000"/>
      </font>
      <fill>
        <patternFill patternType="solid">
          <fgColor rgb="FFD9E1F4"/>
          <bgColor rgb="FFD9E1F4"/>
        </patternFill>
      </fill>
      <border>
        <left/>
        <right/>
        <top/>
        <bottom style="thin">
          <color rgb="FF91AADF"/>
        </bottom>
      </border>
    </dxf>
  </dxfs>
  <tableStyles count="2" defaultTableStyle="TableStylePreset3_Accent1 1" defaultPivotStyle="PivotStylePreset2_Accent1 1">
    <tableStyle name="TableStylePreset3_Accent1 1" pivot="0" count="7" xr9:uid="{7F0682DE-A048-AF65-44B8-AE683920EBF2}">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1" table="0" count="10" xr9:uid="{B11A68D9-0C6F-D9F5-44B8-AE68D646E8DD}">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www.wps.cn/officeDocument/2023/relationships/customStorage" Target="customStorage/customStorage.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2"/>
  <sheetViews>
    <sheetView topLeftCell="B1" workbookViewId="0">
      <selection activeCell="C5" sqref="C5"/>
    </sheetView>
  </sheetViews>
  <sheetFormatPr defaultColWidth="9" defaultRowHeight="16.8" outlineLevelCol="3"/>
  <cols>
    <col min="1" max="1" width="8.67307692307692" style="89" customWidth="1"/>
    <col min="2" max="2" width="32.25" style="90" customWidth="1"/>
    <col min="3" max="3" width="15.75" style="90" customWidth="1"/>
    <col min="4" max="4" width="13.5" style="61" customWidth="1"/>
    <col min="5" max="5" width="32.1826923076923" style="61" customWidth="1"/>
    <col min="6" max="7" width="9" style="61"/>
    <col min="8" max="8" width="12.625" style="61"/>
    <col min="9" max="16384" width="9" style="61"/>
  </cols>
  <sheetData>
    <row r="1" s="61" customFormat="1" ht="35" customHeight="1" spans="1:4">
      <c r="A1" s="91" t="s">
        <v>0</v>
      </c>
      <c r="B1" s="92"/>
      <c r="C1" s="92"/>
      <c r="D1" s="93"/>
    </row>
    <row r="2" s="62" customFormat="1" ht="40" customHeight="1" spans="1:4">
      <c r="A2" s="12" t="s">
        <v>1</v>
      </c>
      <c r="B2" s="13" t="s">
        <v>2</v>
      </c>
      <c r="C2" s="13" t="s">
        <v>3</v>
      </c>
      <c r="D2" s="73" t="s">
        <v>4</v>
      </c>
    </row>
    <row r="3" s="61" customFormat="1" ht="30" customHeight="1" spans="1:4">
      <c r="A3" s="14">
        <v>1</v>
      </c>
      <c r="B3" s="66" t="s">
        <v>5</v>
      </c>
      <c r="C3" s="66"/>
      <c r="D3" s="25"/>
    </row>
    <row r="4" s="61" customFormat="1" ht="30" customHeight="1" spans="1:4">
      <c r="A4" s="14">
        <v>2</v>
      </c>
      <c r="B4" s="66" t="s">
        <v>6</v>
      </c>
      <c r="C4" s="66"/>
      <c r="D4" s="25"/>
    </row>
    <row r="5" s="61" customFormat="1" ht="30" customHeight="1" spans="1:4">
      <c r="A5" s="14">
        <v>3</v>
      </c>
      <c r="B5" s="39" t="s">
        <v>7</v>
      </c>
      <c r="C5" s="66"/>
      <c r="D5" s="25"/>
    </row>
    <row r="6" s="61" customFormat="1" ht="30" customHeight="1" spans="1:4">
      <c r="A6" s="14">
        <v>4</v>
      </c>
      <c r="B6" s="39" t="s">
        <v>8</v>
      </c>
      <c r="C6" s="66"/>
      <c r="D6" s="25"/>
    </row>
    <row r="7" s="61" customFormat="1" ht="30" customHeight="1" spans="1:4">
      <c r="A7" s="14">
        <v>5</v>
      </c>
      <c r="B7" s="66" t="s">
        <v>9</v>
      </c>
      <c r="C7" s="66"/>
      <c r="D7" s="25"/>
    </row>
    <row r="8" s="61" customFormat="1" ht="30" customHeight="1" spans="1:4">
      <c r="A8" s="14">
        <v>6</v>
      </c>
      <c r="B8" s="39" t="s">
        <v>10</v>
      </c>
      <c r="C8" s="66"/>
      <c r="D8" s="25"/>
    </row>
    <row r="9" s="61" customFormat="1" ht="30" customHeight="1" spans="1:4">
      <c r="A9" s="94" t="s">
        <v>11</v>
      </c>
      <c r="B9" s="95"/>
      <c r="C9" s="96"/>
      <c r="D9" s="97"/>
    </row>
    <row r="12" s="61" customFormat="1" spans="1:3">
      <c r="A12" s="89"/>
      <c r="B12" s="90"/>
      <c r="C12" s="90"/>
    </row>
  </sheetData>
  <mergeCells count="2">
    <mergeCell ref="A1:D1"/>
    <mergeCell ref="A9:B9"/>
  </mergeCells>
  <pageMargins left="1.49583333333333"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Y175"/>
  <sheetViews>
    <sheetView tabSelected="1" zoomScale="55" zoomScaleNormal="55" workbookViewId="0">
      <pane ySplit="1" topLeftCell="A2" activePane="bottomLeft" state="frozen"/>
      <selection/>
      <selection pane="bottomLeft" activeCell="E3" sqref="E3"/>
    </sheetView>
  </sheetViews>
  <sheetFormatPr defaultColWidth="9" defaultRowHeight="180" customHeight="1"/>
  <cols>
    <col min="1" max="1" width="8.67307692307692" style="5" customWidth="1"/>
    <col min="2" max="2" width="16.5576923076923" style="5" customWidth="1"/>
    <col min="3" max="3" width="18.5865384615385" style="6" customWidth="1"/>
    <col min="4" max="4" width="28.2692307692308" style="6" customWidth="1"/>
    <col min="5" max="6" width="68.8942307692308" style="7" customWidth="1"/>
    <col min="7" max="7" width="14.5" style="8" customWidth="1"/>
    <col min="8" max="8" width="8.67307692307692" style="6" customWidth="1"/>
    <col min="9" max="9" width="8.26923076923077" style="6" customWidth="1"/>
    <col min="10" max="10" width="8.67307692307692" style="6" customWidth="1"/>
    <col min="11" max="12" width="17.3365384615385" style="6" customWidth="1"/>
    <col min="13" max="13" width="9" style="9"/>
    <col min="14" max="14" width="32.1826923076923" style="9" customWidth="1"/>
    <col min="15" max="16" width="9" style="9"/>
    <col min="17" max="17" width="12.625" style="9"/>
    <col min="18" max="16384" width="9" style="9"/>
  </cols>
  <sheetData>
    <row r="1" s="1" customFormat="1" ht="35" customHeight="1" spans="1:13">
      <c r="A1" s="10" t="s">
        <v>12</v>
      </c>
      <c r="B1" s="10"/>
      <c r="C1" s="10"/>
      <c r="D1" s="10"/>
      <c r="E1" s="10"/>
      <c r="F1" s="22"/>
      <c r="G1" s="10"/>
      <c r="H1" s="10"/>
      <c r="I1" s="10"/>
      <c r="J1" s="10"/>
      <c r="K1" s="10"/>
      <c r="L1" s="10"/>
      <c r="M1" s="10"/>
    </row>
    <row r="2" s="2" customFormat="1" ht="30" customHeight="1" spans="1:13">
      <c r="A2" s="12" t="s">
        <v>1</v>
      </c>
      <c r="B2" s="12" t="s">
        <v>13</v>
      </c>
      <c r="C2" s="13" t="s">
        <v>14</v>
      </c>
      <c r="D2" s="13" t="s">
        <v>15</v>
      </c>
      <c r="E2" s="13" t="s">
        <v>16</v>
      </c>
      <c r="F2" s="13" t="s">
        <v>17</v>
      </c>
      <c r="G2" s="13" t="s">
        <v>18</v>
      </c>
      <c r="H2" s="13" t="s">
        <v>19</v>
      </c>
      <c r="I2" s="13" t="s">
        <v>20</v>
      </c>
      <c r="J2" s="13" t="s">
        <v>21</v>
      </c>
      <c r="K2" s="13" t="s">
        <v>22</v>
      </c>
      <c r="L2" s="13" t="s">
        <v>3</v>
      </c>
      <c r="M2" s="82" t="s">
        <v>4</v>
      </c>
    </row>
    <row r="3" s="9" customFormat="1" ht="105" customHeight="1" spans="1:13">
      <c r="A3" s="14">
        <v>1</v>
      </c>
      <c r="B3" s="63" t="s">
        <v>23</v>
      </c>
      <c r="C3" s="14" t="s">
        <v>24</v>
      </c>
      <c r="D3" s="14" t="s">
        <v>25</v>
      </c>
      <c r="E3" s="24" t="s">
        <v>26</v>
      </c>
      <c r="F3" s="24" t="s">
        <v>27</v>
      </c>
      <c r="G3" s="14" t="s">
        <v>28</v>
      </c>
      <c r="H3" s="14">
        <f>25*8</f>
        <v>200</v>
      </c>
      <c r="I3" s="14" t="s">
        <v>29</v>
      </c>
      <c r="J3" s="14">
        <v>2</v>
      </c>
      <c r="K3" s="14"/>
      <c r="L3" s="14"/>
      <c r="M3" s="83"/>
    </row>
    <row r="4" s="9" customFormat="1" ht="109" customHeight="1" spans="1:13">
      <c r="A4" s="14">
        <v>2</v>
      </c>
      <c r="B4" s="64"/>
      <c r="C4" s="14"/>
      <c r="D4" s="14" t="s">
        <v>30</v>
      </c>
      <c r="E4" s="24" t="s">
        <v>31</v>
      </c>
      <c r="F4" s="24"/>
      <c r="G4" s="14" t="s">
        <v>28</v>
      </c>
      <c r="H4" s="14">
        <f>3*3*6</f>
        <v>54</v>
      </c>
      <c r="I4" s="14" t="s">
        <v>29</v>
      </c>
      <c r="J4" s="14">
        <v>2</v>
      </c>
      <c r="K4" s="14"/>
      <c r="L4" s="14"/>
      <c r="M4" s="83"/>
    </row>
    <row r="5" s="9" customFormat="1" ht="107" customHeight="1" spans="1:13">
      <c r="A5" s="14">
        <v>3</v>
      </c>
      <c r="B5" s="64"/>
      <c r="C5" s="14"/>
      <c r="D5" s="14" t="s">
        <v>32</v>
      </c>
      <c r="E5" s="24" t="s">
        <v>33</v>
      </c>
      <c r="F5" s="24"/>
      <c r="G5" s="14" t="s">
        <v>28</v>
      </c>
      <c r="H5" s="14">
        <f>3*5*2</f>
        <v>30</v>
      </c>
      <c r="I5" s="14" t="s">
        <v>29</v>
      </c>
      <c r="J5" s="14">
        <v>2</v>
      </c>
      <c r="K5" s="14"/>
      <c r="L5" s="14"/>
      <c r="M5" s="83"/>
    </row>
    <row r="6" s="9" customFormat="1" ht="119" customHeight="1" spans="1:13">
      <c r="A6" s="14">
        <v>4</v>
      </c>
      <c r="B6" s="64"/>
      <c r="C6" s="14" t="s">
        <v>34</v>
      </c>
      <c r="D6" s="14" t="s">
        <v>35</v>
      </c>
      <c r="E6" s="24" t="s">
        <v>36</v>
      </c>
      <c r="F6" s="24" t="s">
        <v>37</v>
      </c>
      <c r="G6" s="14" t="s">
        <v>28</v>
      </c>
      <c r="H6" s="14">
        <f>36*12</f>
        <v>432</v>
      </c>
      <c r="I6" s="14" t="s">
        <v>29</v>
      </c>
      <c r="J6" s="14">
        <v>1</v>
      </c>
      <c r="K6" s="14"/>
      <c r="L6" s="14"/>
      <c r="M6" s="83"/>
    </row>
    <row r="7" s="35" customFormat="1" ht="104" customHeight="1" spans="1:13">
      <c r="A7" s="14">
        <v>5</v>
      </c>
      <c r="B7" s="64"/>
      <c r="C7" s="14"/>
      <c r="D7" s="14" t="s">
        <v>38</v>
      </c>
      <c r="E7" s="24" t="s">
        <v>39</v>
      </c>
      <c r="F7" s="24"/>
      <c r="G7" s="14" t="s">
        <v>28</v>
      </c>
      <c r="H7" s="14">
        <f>10*10*2</f>
        <v>200</v>
      </c>
      <c r="I7" s="14" t="s">
        <v>29</v>
      </c>
      <c r="J7" s="14">
        <v>1</v>
      </c>
      <c r="K7" s="14"/>
      <c r="L7" s="14"/>
      <c r="M7" s="45"/>
    </row>
    <row r="8" s="35" customFormat="1" ht="110" customHeight="1" spans="1:13">
      <c r="A8" s="14">
        <v>6</v>
      </c>
      <c r="B8" s="64"/>
      <c r="C8" s="14" t="s">
        <v>40</v>
      </c>
      <c r="D8" s="14" t="s">
        <v>41</v>
      </c>
      <c r="E8" s="24" t="s">
        <v>42</v>
      </c>
      <c r="F8" s="24" t="s">
        <v>43</v>
      </c>
      <c r="G8" s="14" t="s">
        <v>28</v>
      </c>
      <c r="H8" s="14">
        <f>36*10</f>
        <v>360</v>
      </c>
      <c r="I8" s="14" t="s">
        <v>29</v>
      </c>
      <c r="J8" s="14">
        <v>1</v>
      </c>
      <c r="K8" s="14"/>
      <c r="L8" s="14"/>
      <c r="M8" s="45"/>
    </row>
    <row r="9" s="35" customFormat="1" ht="105" customHeight="1" spans="1:13">
      <c r="A9" s="14">
        <v>7</v>
      </c>
      <c r="B9" s="64"/>
      <c r="C9" s="14"/>
      <c r="D9" s="14" t="s">
        <v>44</v>
      </c>
      <c r="E9" s="24" t="s">
        <v>45</v>
      </c>
      <c r="F9" s="24"/>
      <c r="G9" s="14" t="s">
        <v>28</v>
      </c>
      <c r="H9" s="14">
        <v>40</v>
      </c>
      <c r="I9" s="14" t="s">
        <v>29</v>
      </c>
      <c r="J9" s="14">
        <v>1</v>
      </c>
      <c r="K9" s="14"/>
      <c r="L9" s="14"/>
      <c r="M9" s="45"/>
    </row>
    <row r="10" s="35" customFormat="1" ht="122" customHeight="1" spans="1:13">
      <c r="A10" s="14">
        <v>8</v>
      </c>
      <c r="B10" s="64"/>
      <c r="C10" s="14"/>
      <c r="D10" s="14" t="s">
        <v>46</v>
      </c>
      <c r="E10" s="24" t="s">
        <v>47</v>
      </c>
      <c r="F10" s="24" t="s">
        <v>48</v>
      </c>
      <c r="G10" s="14" t="s">
        <v>28</v>
      </c>
      <c r="H10" s="14">
        <v>400</v>
      </c>
      <c r="I10" s="14" t="s">
        <v>29</v>
      </c>
      <c r="J10" s="14">
        <v>1</v>
      </c>
      <c r="K10" s="14"/>
      <c r="L10" s="14"/>
      <c r="M10" s="45"/>
    </row>
    <row r="11" s="35" customFormat="1" ht="153" customHeight="1" spans="1:13">
      <c r="A11" s="14">
        <v>9</v>
      </c>
      <c r="B11" s="64"/>
      <c r="C11" s="14"/>
      <c r="D11" s="14" t="s">
        <v>49</v>
      </c>
      <c r="E11" s="24" t="s">
        <v>50</v>
      </c>
      <c r="F11" s="24" t="s">
        <v>51</v>
      </c>
      <c r="G11" s="14" t="s">
        <v>52</v>
      </c>
      <c r="H11" s="14">
        <v>800</v>
      </c>
      <c r="I11" s="14" t="s">
        <v>29</v>
      </c>
      <c r="J11" s="14">
        <v>1</v>
      </c>
      <c r="K11" s="14"/>
      <c r="L11" s="14"/>
      <c r="M11" s="45"/>
    </row>
    <row r="12" s="9" customFormat="1" ht="68" customHeight="1" spans="1:13">
      <c r="A12" s="14">
        <v>10</v>
      </c>
      <c r="B12" s="64"/>
      <c r="C12" s="14" t="s">
        <v>53</v>
      </c>
      <c r="D12" s="14" t="s">
        <v>54</v>
      </c>
      <c r="E12" s="24" t="s">
        <v>55</v>
      </c>
      <c r="F12" s="24" t="s">
        <v>56</v>
      </c>
      <c r="G12" s="14" t="s">
        <v>28</v>
      </c>
      <c r="H12" s="14">
        <v>16</v>
      </c>
      <c r="I12" s="14" t="s">
        <v>57</v>
      </c>
      <c r="J12" s="14">
        <v>2</v>
      </c>
      <c r="K12" s="14"/>
      <c r="L12" s="14"/>
      <c r="M12" s="83"/>
    </row>
    <row r="13" s="9" customFormat="1" customHeight="1" spans="1:13">
      <c r="A13" s="14">
        <v>11</v>
      </c>
      <c r="B13" s="64"/>
      <c r="C13" s="14"/>
      <c r="D13" s="14" t="s">
        <v>58</v>
      </c>
      <c r="E13" s="24" t="s">
        <v>59</v>
      </c>
      <c r="F13" s="24" t="s">
        <v>60</v>
      </c>
      <c r="G13" s="14" t="s">
        <v>28</v>
      </c>
      <c r="H13" s="14">
        <v>4</v>
      </c>
      <c r="I13" s="14" t="s">
        <v>61</v>
      </c>
      <c r="J13" s="14">
        <v>2</v>
      </c>
      <c r="K13" s="14"/>
      <c r="L13" s="14"/>
      <c r="M13" s="83"/>
    </row>
    <row r="14" s="9" customFormat="1" customHeight="1" spans="1:13">
      <c r="A14" s="14">
        <v>12</v>
      </c>
      <c r="B14" s="64"/>
      <c r="C14" s="14"/>
      <c r="D14" s="14" t="s">
        <v>62</v>
      </c>
      <c r="E14" s="24" t="s">
        <v>63</v>
      </c>
      <c r="F14" s="24" t="s">
        <v>64</v>
      </c>
      <c r="G14" s="14" t="s">
        <v>28</v>
      </c>
      <c r="H14" s="14">
        <v>8</v>
      </c>
      <c r="I14" s="14" t="s">
        <v>65</v>
      </c>
      <c r="J14" s="14">
        <v>2</v>
      </c>
      <c r="K14" s="14"/>
      <c r="L14" s="14"/>
      <c r="M14" s="83"/>
    </row>
    <row r="15" s="9" customFormat="1" customHeight="1" spans="1:13">
      <c r="A15" s="14">
        <v>13</v>
      </c>
      <c r="B15" s="64"/>
      <c r="C15" s="14"/>
      <c r="D15" s="14" t="s">
        <v>66</v>
      </c>
      <c r="E15" s="24" t="s">
        <v>67</v>
      </c>
      <c r="F15" s="24" t="s">
        <v>68</v>
      </c>
      <c r="G15" s="14" t="s">
        <v>28</v>
      </c>
      <c r="H15" s="14">
        <v>2</v>
      </c>
      <c r="I15" s="14" t="s">
        <v>65</v>
      </c>
      <c r="J15" s="14">
        <v>2</v>
      </c>
      <c r="K15" s="14"/>
      <c r="L15" s="14"/>
      <c r="M15" s="83"/>
    </row>
    <row r="16" s="9" customFormat="1" ht="144" customHeight="1" spans="1:13">
      <c r="A16" s="14">
        <v>14</v>
      </c>
      <c r="B16" s="64"/>
      <c r="C16" s="14" t="s">
        <v>69</v>
      </c>
      <c r="D16" s="14" t="s">
        <v>70</v>
      </c>
      <c r="E16" s="24" t="s">
        <v>71</v>
      </c>
      <c r="F16" s="24" t="s">
        <v>72</v>
      </c>
      <c r="G16" s="14" t="s">
        <v>28</v>
      </c>
      <c r="H16" s="14">
        <v>30</v>
      </c>
      <c r="I16" s="14" t="s">
        <v>73</v>
      </c>
      <c r="J16" s="14">
        <v>2</v>
      </c>
      <c r="K16" s="14"/>
      <c r="L16" s="14"/>
      <c r="M16" s="83"/>
    </row>
    <row r="17" s="9" customFormat="1" ht="273" customHeight="1" spans="1:13">
      <c r="A17" s="14">
        <v>15</v>
      </c>
      <c r="B17" s="64"/>
      <c r="C17" s="14"/>
      <c r="D17" s="14" t="s">
        <v>74</v>
      </c>
      <c r="E17" s="24" t="s">
        <v>75</v>
      </c>
      <c r="F17" s="24" t="s">
        <v>76</v>
      </c>
      <c r="G17" s="14" t="s">
        <v>28</v>
      </c>
      <c r="H17" s="14">
        <v>30</v>
      </c>
      <c r="I17" s="14" t="s">
        <v>73</v>
      </c>
      <c r="J17" s="14">
        <v>2</v>
      </c>
      <c r="K17" s="14"/>
      <c r="L17" s="14"/>
      <c r="M17" s="83"/>
    </row>
    <row r="18" s="9" customFormat="1" ht="130" customHeight="1" spans="1:13">
      <c r="A18" s="14">
        <v>16</v>
      </c>
      <c r="B18" s="64"/>
      <c r="C18" s="14"/>
      <c r="D18" s="14" t="s">
        <v>77</v>
      </c>
      <c r="E18" s="24" t="s">
        <v>78</v>
      </c>
      <c r="F18" s="24" t="s">
        <v>79</v>
      </c>
      <c r="G18" s="14" t="s">
        <v>28</v>
      </c>
      <c r="H18" s="14">
        <v>20</v>
      </c>
      <c r="I18" s="14" t="s">
        <v>73</v>
      </c>
      <c r="J18" s="14">
        <v>2</v>
      </c>
      <c r="K18" s="14"/>
      <c r="L18" s="14"/>
      <c r="M18" s="83"/>
    </row>
    <row r="19" s="9" customFormat="1" ht="106" customHeight="1" spans="1:13">
      <c r="A19" s="14">
        <v>17</v>
      </c>
      <c r="B19" s="64"/>
      <c r="C19" s="14" t="s">
        <v>80</v>
      </c>
      <c r="D19" s="14" t="s">
        <v>81</v>
      </c>
      <c r="E19" s="24" t="s">
        <v>82</v>
      </c>
      <c r="F19" s="24" t="s">
        <v>83</v>
      </c>
      <c r="G19" s="14" t="s">
        <v>84</v>
      </c>
      <c r="H19" s="14">
        <f>2*20</f>
        <v>40</v>
      </c>
      <c r="I19" s="14" t="s">
        <v>85</v>
      </c>
      <c r="J19" s="14">
        <v>1</v>
      </c>
      <c r="K19" s="14"/>
      <c r="L19" s="14"/>
      <c r="M19" s="83"/>
    </row>
    <row r="20" s="9" customFormat="1" ht="104" customHeight="1" spans="1:13">
      <c r="A20" s="14">
        <v>18</v>
      </c>
      <c r="B20" s="64"/>
      <c r="C20" s="14"/>
      <c r="D20" s="14" t="s">
        <v>86</v>
      </c>
      <c r="E20" s="24" t="s">
        <v>87</v>
      </c>
      <c r="F20" s="24" t="s">
        <v>88</v>
      </c>
      <c r="G20" s="14" t="s">
        <v>84</v>
      </c>
      <c r="H20" s="14">
        <v>2</v>
      </c>
      <c r="I20" s="14" t="s">
        <v>89</v>
      </c>
      <c r="J20" s="14">
        <v>1</v>
      </c>
      <c r="K20" s="14"/>
      <c r="L20" s="14"/>
      <c r="M20" s="83"/>
    </row>
    <row r="21" s="9" customFormat="1" ht="92" customHeight="1" spans="1:13">
      <c r="A21" s="14">
        <v>19</v>
      </c>
      <c r="B21" s="64"/>
      <c r="C21" s="14"/>
      <c r="D21" s="14" t="s">
        <v>90</v>
      </c>
      <c r="E21" s="24" t="s">
        <v>91</v>
      </c>
      <c r="F21" s="24" t="s">
        <v>92</v>
      </c>
      <c r="G21" s="14" t="s">
        <v>84</v>
      </c>
      <c r="H21" s="14">
        <v>10</v>
      </c>
      <c r="I21" s="14" t="s">
        <v>89</v>
      </c>
      <c r="J21" s="14">
        <v>1</v>
      </c>
      <c r="K21" s="14"/>
      <c r="L21" s="14"/>
      <c r="M21" s="83"/>
    </row>
    <row r="22" s="9" customFormat="1" ht="78" customHeight="1" spans="1:13">
      <c r="A22" s="14">
        <v>20</v>
      </c>
      <c r="B22" s="64"/>
      <c r="C22" s="14" t="s">
        <v>93</v>
      </c>
      <c r="D22" s="14" t="s">
        <v>94</v>
      </c>
      <c r="E22" s="24" t="s">
        <v>95</v>
      </c>
      <c r="F22" s="24" t="s">
        <v>96</v>
      </c>
      <c r="G22" s="14" t="s">
        <v>84</v>
      </c>
      <c r="H22" s="14">
        <v>2</v>
      </c>
      <c r="I22" s="14" t="s">
        <v>97</v>
      </c>
      <c r="J22" s="14">
        <v>1</v>
      </c>
      <c r="K22" s="14"/>
      <c r="L22" s="14"/>
      <c r="M22" s="83"/>
    </row>
    <row r="23" s="9" customFormat="1" ht="102" customHeight="1" spans="1:13">
      <c r="A23" s="14">
        <v>21</v>
      </c>
      <c r="B23" s="64"/>
      <c r="C23" s="14"/>
      <c r="D23" s="14" t="s">
        <v>98</v>
      </c>
      <c r="E23" s="24" t="s">
        <v>99</v>
      </c>
      <c r="F23" s="24" t="s">
        <v>100</v>
      </c>
      <c r="G23" s="14" t="s">
        <v>101</v>
      </c>
      <c r="H23" s="14">
        <v>10</v>
      </c>
      <c r="I23" s="14" t="s">
        <v>102</v>
      </c>
      <c r="J23" s="14">
        <v>1</v>
      </c>
      <c r="K23" s="14"/>
      <c r="L23" s="14"/>
      <c r="M23" s="83"/>
    </row>
    <row r="24" s="9" customFormat="1" ht="104" customHeight="1" spans="1:13">
      <c r="A24" s="14">
        <v>22</v>
      </c>
      <c r="B24" s="64"/>
      <c r="C24" s="14"/>
      <c r="D24" s="14" t="s">
        <v>103</v>
      </c>
      <c r="E24" s="24" t="s">
        <v>104</v>
      </c>
      <c r="F24" s="14" t="s">
        <v>88</v>
      </c>
      <c r="G24" s="14" t="s">
        <v>84</v>
      </c>
      <c r="H24" s="14">
        <v>1</v>
      </c>
      <c r="I24" s="14" t="s">
        <v>61</v>
      </c>
      <c r="J24" s="14">
        <v>1</v>
      </c>
      <c r="K24" s="14"/>
      <c r="L24" s="14"/>
      <c r="M24" s="83"/>
    </row>
    <row r="25" s="9" customFormat="1" ht="115" customHeight="1" spans="1:13">
      <c r="A25" s="14">
        <v>23</v>
      </c>
      <c r="B25" s="64"/>
      <c r="C25" s="14"/>
      <c r="D25" s="14" t="s">
        <v>105</v>
      </c>
      <c r="E25" s="24" t="s">
        <v>106</v>
      </c>
      <c r="F25" s="14"/>
      <c r="G25" s="14" t="s">
        <v>84</v>
      </c>
      <c r="H25" s="14">
        <v>1</v>
      </c>
      <c r="I25" s="14" t="s">
        <v>61</v>
      </c>
      <c r="J25" s="14">
        <v>1</v>
      </c>
      <c r="K25" s="14"/>
      <c r="L25" s="14"/>
      <c r="M25" s="83"/>
    </row>
    <row r="26" s="9" customFormat="1" ht="109" customHeight="1" spans="1:13">
      <c r="A26" s="14">
        <v>24</v>
      </c>
      <c r="B26" s="64"/>
      <c r="C26" s="14" t="s">
        <v>107</v>
      </c>
      <c r="D26" s="14" t="s">
        <v>108</v>
      </c>
      <c r="E26" s="23" t="s">
        <v>109</v>
      </c>
      <c r="F26" s="23" t="s">
        <v>110</v>
      </c>
      <c r="G26" s="14" t="s">
        <v>28</v>
      </c>
      <c r="H26" s="14">
        <f>4*8*4</f>
        <v>128</v>
      </c>
      <c r="I26" s="14" t="s">
        <v>29</v>
      </c>
      <c r="J26" s="14">
        <v>1</v>
      </c>
      <c r="K26" s="14"/>
      <c r="L26" s="14"/>
      <c r="M26" s="83"/>
    </row>
    <row r="27" s="9" customFormat="1" ht="109" customHeight="1" spans="1:13">
      <c r="A27" s="14">
        <v>25</v>
      </c>
      <c r="B27" s="64"/>
      <c r="C27" s="14"/>
      <c r="D27" s="14" t="s">
        <v>111</v>
      </c>
      <c r="E27" s="23" t="s">
        <v>112</v>
      </c>
      <c r="F27" s="23" t="s">
        <v>113</v>
      </c>
      <c r="G27" s="14" t="s">
        <v>84</v>
      </c>
      <c r="H27" s="14">
        <v>128</v>
      </c>
      <c r="I27" s="14" t="s">
        <v>29</v>
      </c>
      <c r="J27" s="14">
        <v>1</v>
      </c>
      <c r="K27" s="14"/>
      <c r="L27" s="14"/>
      <c r="M27" s="83"/>
    </row>
    <row r="28" s="9" customFormat="1" ht="103" customHeight="1" spans="1:13">
      <c r="A28" s="14">
        <v>26</v>
      </c>
      <c r="B28" s="64"/>
      <c r="C28" s="14"/>
      <c r="D28" s="14" t="s">
        <v>114</v>
      </c>
      <c r="E28" s="23" t="s">
        <v>115</v>
      </c>
      <c r="F28" s="23" t="s">
        <v>116</v>
      </c>
      <c r="G28" s="14" t="s">
        <v>84</v>
      </c>
      <c r="H28" s="14">
        <v>4</v>
      </c>
      <c r="I28" s="14" t="s">
        <v>61</v>
      </c>
      <c r="J28" s="14">
        <v>1</v>
      </c>
      <c r="K28" s="14"/>
      <c r="L28" s="14"/>
      <c r="M28" s="83"/>
    </row>
    <row r="29" s="9" customFormat="1" ht="96" customHeight="1" spans="1:13">
      <c r="A29" s="14">
        <v>27</v>
      </c>
      <c r="B29" s="64"/>
      <c r="C29" s="14"/>
      <c r="D29" s="14" t="s">
        <v>117</v>
      </c>
      <c r="E29" s="23" t="s">
        <v>118</v>
      </c>
      <c r="F29" s="23" t="s">
        <v>119</v>
      </c>
      <c r="G29" s="14" t="s">
        <v>28</v>
      </c>
      <c r="H29" s="14">
        <v>20</v>
      </c>
      <c r="I29" s="14" t="s">
        <v>89</v>
      </c>
      <c r="J29" s="14">
        <v>1</v>
      </c>
      <c r="K29" s="14"/>
      <c r="L29" s="14"/>
      <c r="M29" s="83"/>
    </row>
    <row r="30" s="76" customFormat="1" ht="95" customHeight="1" spans="1:13">
      <c r="A30" s="14">
        <v>28</v>
      </c>
      <c r="B30" s="64"/>
      <c r="C30" s="14"/>
      <c r="D30" s="14" t="s">
        <v>120</v>
      </c>
      <c r="E30" s="23" t="s">
        <v>121</v>
      </c>
      <c r="F30" s="23" t="s">
        <v>122</v>
      </c>
      <c r="G30" s="14" t="s">
        <v>28</v>
      </c>
      <c r="H30" s="78">
        <v>16</v>
      </c>
      <c r="I30" s="80" t="s">
        <v>89</v>
      </c>
      <c r="J30" s="81">
        <v>1</v>
      </c>
      <c r="K30" s="80"/>
      <c r="L30" s="14"/>
      <c r="M30" s="84"/>
    </row>
    <row r="31" s="76" customFormat="1" ht="101" customHeight="1" spans="1:13">
      <c r="A31" s="14">
        <v>29</v>
      </c>
      <c r="B31" s="64"/>
      <c r="C31" s="14"/>
      <c r="D31" s="14" t="s">
        <v>123</v>
      </c>
      <c r="E31" s="23" t="s">
        <v>124</v>
      </c>
      <c r="F31" s="23" t="s">
        <v>125</v>
      </c>
      <c r="G31" s="14" t="s">
        <v>28</v>
      </c>
      <c r="H31" s="78">
        <v>32</v>
      </c>
      <c r="I31" s="80" t="s">
        <v>89</v>
      </c>
      <c r="J31" s="81">
        <v>1</v>
      </c>
      <c r="K31" s="80"/>
      <c r="L31" s="14"/>
      <c r="M31" s="84"/>
    </row>
    <row r="32" customFormat="1" ht="106" customHeight="1" spans="1:13">
      <c r="A32" s="14">
        <v>30</v>
      </c>
      <c r="B32" s="64"/>
      <c r="C32" s="14" t="s">
        <v>126</v>
      </c>
      <c r="D32" s="14" t="s">
        <v>127</v>
      </c>
      <c r="E32" s="23" t="s">
        <v>128</v>
      </c>
      <c r="F32" s="23" t="s">
        <v>129</v>
      </c>
      <c r="G32" s="25" t="s">
        <v>28</v>
      </c>
      <c r="H32" s="14">
        <v>30</v>
      </c>
      <c r="I32" s="25" t="s">
        <v>89</v>
      </c>
      <c r="J32" s="16">
        <v>1</v>
      </c>
      <c r="K32" s="14"/>
      <c r="L32" s="14"/>
      <c r="M32" s="83"/>
    </row>
    <row r="33" customFormat="1" ht="87" customHeight="1" spans="1:13">
      <c r="A33" s="14">
        <v>31</v>
      </c>
      <c r="B33" s="64"/>
      <c r="C33" s="14"/>
      <c r="D33" s="14" t="s">
        <v>130</v>
      </c>
      <c r="E33" s="23" t="s">
        <v>131</v>
      </c>
      <c r="F33" s="24" t="s">
        <v>132</v>
      </c>
      <c r="G33" s="25" t="s">
        <v>84</v>
      </c>
      <c r="H33" s="14">
        <f>3*3*30</f>
        <v>270</v>
      </c>
      <c r="I33" s="25" t="s">
        <v>29</v>
      </c>
      <c r="J33" s="25">
        <v>1</v>
      </c>
      <c r="K33" s="25"/>
      <c r="L33" s="14"/>
      <c r="M33" s="83"/>
    </row>
    <row r="34" customFormat="1" ht="96" customHeight="1" spans="1:13">
      <c r="A34" s="14">
        <v>32</v>
      </c>
      <c r="B34" s="64"/>
      <c r="C34" s="14"/>
      <c r="D34" s="14" t="s">
        <v>133</v>
      </c>
      <c r="E34" s="23" t="s">
        <v>118</v>
      </c>
      <c r="F34" s="23" t="s">
        <v>119</v>
      </c>
      <c r="G34" s="14" t="s">
        <v>28</v>
      </c>
      <c r="H34" s="14">
        <v>90</v>
      </c>
      <c r="I34" s="14" t="s">
        <v>134</v>
      </c>
      <c r="J34" s="14">
        <v>1</v>
      </c>
      <c r="K34" s="14"/>
      <c r="L34" s="14"/>
      <c r="M34" s="83"/>
    </row>
    <row r="35" s="9" customFormat="1" ht="99" customHeight="1" spans="1:13">
      <c r="A35" s="14">
        <v>33</v>
      </c>
      <c r="B35" s="64"/>
      <c r="C35" s="14" t="s">
        <v>135</v>
      </c>
      <c r="D35" s="14" t="s">
        <v>136</v>
      </c>
      <c r="E35" s="23" t="s">
        <v>137</v>
      </c>
      <c r="F35" s="24" t="s">
        <v>138</v>
      </c>
      <c r="G35" s="25" t="s">
        <v>84</v>
      </c>
      <c r="H35" s="14">
        <v>2</v>
      </c>
      <c r="I35" s="14" t="s">
        <v>89</v>
      </c>
      <c r="J35" s="14">
        <v>1</v>
      </c>
      <c r="K35" s="14"/>
      <c r="L35" s="14"/>
      <c r="M35" s="83"/>
    </row>
    <row r="36" s="9" customFormat="1" ht="105" customHeight="1" spans="1:13">
      <c r="A36" s="14">
        <v>34</v>
      </c>
      <c r="B36" s="64"/>
      <c r="C36" s="14"/>
      <c r="D36" s="14" t="s">
        <v>139</v>
      </c>
      <c r="E36" s="24" t="s">
        <v>140</v>
      </c>
      <c r="F36" s="23" t="s">
        <v>110</v>
      </c>
      <c r="G36" s="25" t="s">
        <v>28</v>
      </c>
      <c r="H36" s="14">
        <f>3*2*4*2</f>
        <v>48</v>
      </c>
      <c r="I36" s="25" t="s">
        <v>29</v>
      </c>
      <c r="J36" s="16">
        <v>1</v>
      </c>
      <c r="K36" s="14"/>
      <c r="L36" s="14"/>
      <c r="M36" s="83"/>
    </row>
    <row r="37" s="77" customFormat="1" ht="116" customHeight="1" spans="1:13">
      <c r="A37" s="14">
        <v>35</v>
      </c>
      <c r="B37" s="64"/>
      <c r="C37" s="14"/>
      <c r="D37" s="14" t="s">
        <v>141</v>
      </c>
      <c r="E37" s="24" t="s">
        <v>142</v>
      </c>
      <c r="F37" s="24" t="s">
        <v>113</v>
      </c>
      <c r="G37" s="25" t="s">
        <v>84</v>
      </c>
      <c r="H37" s="14">
        <f>3*2*4*2</f>
        <v>48</v>
      </c>
      <c r="I37" s="25" t="s">
        <v>29</v>
      </c>
      <c r="J37" s="14">
        <v>1</v>
      </c>
      <c r="K37" s="14"/>
      <c r="L37" s="14"/>
      <c r="M37" s="85"/>
    </row>
    <row r="38" s="9" customFormat="1" ht="100" customHeight="1" spans="1:13">
      <c r="A38" s="14">
        <v>36</v>
      </c>
      <c r="B38" s="64"/>
      <c r="C38" s="14"/>
      <c r="D38" s="14" t="s">
        <v>143</v>
      </c>
      <c r="E38" s="23" t="s">
        <v>144</v>
      </c>
      <c r="F38" s="23" t="s">
        <v>145</v>
      </c>
      <c r="G38" s="25" t="s">
        <v>84</v>
      </c>
      <c r="H38" s="14">
        <v>2</v>
      </c>
      <c r="I38" s="25" t="s">
        <v>89</v>
      </c>
      <c r="J38" s="14">
        <v>1</v>
      </c>
      <c r="K38" s="14"/>
      <c r="L38" s="14"/>
      <c r="M38" s="83"/>
    </row>
    <row r="39" s="9" customFormat="1" ht="96" customHeight="1" spans="1:13">
      <c r="A39" s="14">
        <v>37</v>
      </c>
      <c r="B39" s="64"/>
      <c r="C39" s="14"/>
      <c r="D39" s="14" t="s">
        <v>146</v>
      </c>
      <c r="E39" s="23" t="s">
        <v>147</v>
      </c>
      <c r="F39" s="24" t="s">
        <v>138</v>
      </c>
      <c r="G39" s="25" t="s">
        <v>84</v>
      </c>
      <c r="H39" s="14">
        <v>2</v>
      </c>
      <c r="I39" s="14" t="s">
        <v>89</v>
      </c>
      <c r="J39" s="14">
        <v>1</v>
      </c>
      <c r="K39" s="14"/>
      <c r="L39" s="14"/>
      <c r="M39" s="83"/>
    </row>
    <row r="40" customFormat="1" ht="107" customHeight="1" spans="1:13">
      <c r="A40" s="14">
        <v>38</v>
      </c>
      <c r="B40" s="64"/>
      <c r="C40" s="14" t="s">
        <v>148</v>
      </c>
      <c r="D40" s="16" t="s">
        <v>149</v>
      </c>
      <c r="E40" s="23" t="s">
        <v>150</v>
      </c>
      <c r="F40" s="24" t="s">
        <v>151</v>
      </c>
      <c r="G40" s="25" t="s">
        <v>28</v>
      </c>
      <c r="H40" s="14">
        <v>20</v>
      </c>
      <c r="I40" s="25" t="s">
        <v>134</v>
      </c>
      <c r="J40" s="16">
        <v>1</v>
      </c>
      <c r="K40" s="14"/>
      <c r="L40" s="14"/>
      <c r="M40" s="83"/>
    </row>
    <row r="41" customFormat="1" ht="97" customHeight="1" spans="1:13">
      <c r="A41" s="14">
        <v>39</v>
      </c>
      <c r="B41" s="64"/>
      <c r="C41" s="14"/>
      <c r="D41" s="16" t="s">
        <v>152</v>
      </c>
      <c r="E41" s="23" t="s">
        <v>153</v>
      </c>
      <c r="F41" s="24" t="s">
        <v>154</v>
      </c>
      <c r="G41" s="25" t="s">
        <v>84</v>
      </c>
      <c r="H41" s="14">
        <v>20</v>
      </c>
      <c r="I41" s="14" t="s">
        <v>155</v>
      </c>
      <c r="J41" s="14">
        <v>1</v>
      </c>
      <c r="K41" s="14"/>
      <c r="L41" s="14"/>
      <c r="M41" s="83"/>
    </row>
    <row r="42" customFormat="1" ht="102" customHeight="1" spans="1:13">
      <c r="A42" s="14">
        <v>40</v>
      </c>
      <c r="B42" s="64"/>
      <c r="C42" s="14" t="s">
        <v>156</v>
      </c>
      <c r="D42" s="14" t="s">
        <v>157</v>
      </c>
      <c r="E42" s="23" t="s">
        <v>158</v>
      </c>
      <c r="F42" s="24" t="s">
        <v>159</v>
      </c>
      <c r="G42" s="25" t="s">
        <v>28</v>
      </c>
      <c r="H42" s="14">
        <v>8</v>
      </c>
      <c r="I42" s="25" t="s">
        <v>134</v>
      </c>
      <c r="J42" s="16">
        <v>1</v>
      </c>
      <c r="K42" s="14"/>
      <c r="L42" s="14"/>
      <c r="M42" s="83"/>
    </row>
    <row r="43" customFormat="1" ht="76" customHeight="1" spans="1:13">
      <c r="A43" s="14">
        <v>41</v>
      </c>
      <c r="B43" s="64"/>
      <c r="C43" s="14"/>
      <c r="D43" s="14" t="s">
        <v>160</v>
      </c>
      <c r="E43" s="23" t="s">
        <v>161</v>
      </c>
      <c r="F43" s="24" t="s">
        <v>162</v>
      </c>
      <c r="G43" s="25" t="s">
        <v>84</v>
      </c>
      <c r="H43" s="14">
        <v>1</v>
      </c>
      <c r="I43" s="14" t="s">
        <v>134</v>
      </c>
      <c r="J43" s="14">
        <v>1</v>
      </c>
      <c r="K43" s="14"/>
      <c r="L43" s="14"/>
      <c r="M43" s="83"/>
    </row>
    <row r="44" s="61" customFormat="1" ht="111" customHeight="1" spans="1:13">
      <c r="A44" s="14">
        <v>42</v>
      </c>
      <c r="B44" s="64"/>
      <c r="C44" s="14" t="s">
        <v>163</v>
      </c>
      <c r="D44" s="14" t="s">
        <v>164</v>
      </c>
      <c r="E44" s="23" t="s">
        <v>165</v>
      </c>
      <c r="F44" s="23" t="s">
        <v>110</v>
      </c>
      <c r="G44" s="14" t="s">
        <v>28</v>
      </c>
      <c r="H44" s="14">
        <f>3*5.4</f>
        <v>16.2</v>
      </c>
      <c r="I44" s="14" t="s">
        <v>29</v>
      </c>
      <c r="J44" s="14">
        <v>2</v>
      </c>
      <c r="K44" s="14"/>
      <c r="L44" s="14"/>
      <c r="M44" s="25"/>
    </row>
    <row r="45" s="61" customFormat="1" ht="103" customHeight="1" spans="1:13">
      <c r="A45" s="14">
        <v>43</v>
      </c>
      <c r="B45" s="64"/>
      <c r="C45" s="14"/>
      <c r="D45" s="14" t="s">
        <v>166</v>
      </c>
      <c r="E45" s="23" t="s">
        <v>167</v>
      </c>
      <c r="F45" s="23" t="s">
        <v>113</v>
      </c>
      <c r="G45" s="14" t="s">
        <v>84</v>
      </c>
      <c r="H45" s="14">
        <f>3*5.4</f>
        <v>16.2</v>
      </c>
      <c r="I45" s="14" t="s">
        <v>29</v>
      </c>
      <c r="J45" s="14">
        <v>2</v>
      </c>
      <c r="K45" s="14"/>
      <c r="L45" s="14"/>
      <c r="M45" s="25"/>
    </row>
    <row r="46" s="61" customFormat="1" ht="105" customHeight="1" spans="1:13">
      <c r="A46" s="14">
        <v>44</v>
      </c>
      <c r="B46" s="64"/>
      <c r="C46" s="14"/>
      <c r="D46" s="14" t="s">
        <v>168</v>
      </c>
      <c r="E46" s="23" t="s">
        <v>169</v>
      </c>
      <c r="F46" s="23" t="s">
        <v>170</v>
      </c>
      <c r="G46" s="14" t="s">
        <v>28</v>
      </c>
      <c r="H46" s="14">
        <v>4</v>
      </c>
      <c r="I46" s="14" t="s">
        <v>134</v>
      </c>
      <c r="J46" s="14">
        <v>1</v>
      </c>
      <c r="K46" s="14"/>
      <c r="L46" s="14"/>
      <c r="M46" s="25"/>
    </row>
    <row r="47" s="61" customFormat="1" ht="92" customHeight="1" spans="1:13">
      <c r="A47" s="14">
        <v>45</v>
      </c>
      <c r="B47" s="64"/>
      <c r="C47" s="14"/>
      <c r="D47" s="14" t="s">
        <v>171</v>
      </c>
      <c r="E47" s="23" t="s">
        <v>172</v>
      </c>
      <c r="F47" s="23" t="s">
        <v>173</v>
      </c>
      <c r="G47" s="14" t="s">
        <v>84</v>
      </c>
      <c r="H47" s="14">
        <v>2</v>
      </c>
      <c r="I47" s="14" t="s">
        <v>174</v>
      </c>
      <c r="J47" s="14">
        <v>1</v>
      </c>
      <c r="K47" s="14"/>
      <c r="L47" s="14"/>
      <c r="M47" s="25"/>
    </row>
    <row r="48" s="9" customFormat="1" ht="110" customHeight="1" spans="1:13">
      <c r="A48" s="14">
        <v>46</v>
      </c>
      <c r="B48" s="64"/>
      <c r="C48" s="63" t="s">
        <v>175</v>
      </c>
      <c r="D48" s="14" t="s">
        <v>176</v>
      </c>
      <c r="E48" s="24" t="s">
        <v>177</v>
      </c>
      <c r="F48" s="24" t="s">
        <v>178</v>
      </c>
      <c r="G48" s="14" t="s">
        <v>84</v>
      </c>
      <c r="H48" s="14">
        <v>100</v>
      </c>
      <c r="I48" s="14" t="s">
        <v>89</v>
      </c>
      <c r="J48" s="14">
        <v>1</v>
      </c>
      <c r="K48" s="14"/>
      <c r="L48" s="14"/>
      <c r="M48" s="83"/>
    </row>
    <row r="49" s="9" customFormat="1" ht="93" customHeight="1" spans="1:13">
      <c r="A49" s="14">
        <v>47</v>
      </c>
      <c r="B49" s="64"/>
      <c r="C49" s="64"/>
      <c r="D49" s="67" t="s">
        <v>179</v>
      </c>
      <c r="E49" s="24" t="s">
        <v>180</v>
      </c>
      <c r="F49" s="24" t="s">
        <v>181</v>
      </c>
      <c r="G49" s="14" t="s">
        <v>84</v>
      </c>
      <c r="H49" s="67">
        <v>10</v>
      </c>
      <c r="I49" s="67" t="s">
        <v>89</v>
      </c>
      <c r="J49" s="67">
        <v>1</v>
      </c>
      <c r="K49" s="67"/>
      <c r="L49" s="14"/>
      <c r="M49" s="83"/>
    </row>
    <row r="50" s="61" customFormat="1" ht="105" customHeight="1" spans="1:13">
      <c r="A50" s="14">
        <v>48</v>
      </c>
      <c r="B50" s="64"/>
      <c r="C50" s="64"/>
      <c r="D50" s="14" t="s">
        <v>182</v>
      </c>
      <c r="E50" s="23" t="s">
        <v>183</v>
      </c>
      <c r="F50" s="23" t="s">
        <v>184</v>
      </c>
      <c r="G50" s="14" t="s">
        <v>84</v>
      </c>
      <c r="H50" s="14">
        <v>2</v>
      </c>
      <c r="I50" s="14" t="s">
        <v>134</v>
      </c>
      <c r="J50" s="14">
        <v>1</v>
      </c>
      <c r="K50" s="14"/>
      <c r="L50" s="14"/>
      <c r="M50" s="25"/>
    </row>
    <row r="51" s="61" customFormat="1" ht="105" customHeight="1" spans="1:13">
      <c r="A51" s="14">
        <v>49</v>
      </c>
      <c r="B51" s="64"/>
      <c r="C51" s="64"/>
      <c r="D51" s="14" t="s">
        <v>185</v>
      </c>
      <c r="E51" s="23" t="s">
        <v>186</v>
      </c>
      <c r="F51" s="23" t="s">
        <v>187</v>
      </c>
      <c r="G51" s="14" t="s">
        <v>84</v>
      </c>
      <c r="H51" s="14">
        <v>6</v>
      </c>
      <c r="I51" s="14" t="s">
        <v>89</v>
      </c>
      <c r="J51" s="14">
        <v>1</v>
      </c>
      <c r="K51" s="14"/>
      <c r="L51" s="14"/>
      <c r="M51" s="25"/>
    </row>
    <row r="52" s="9" customFormat="1" ht="89" customHeight="1" spans="1:13">
      <c r="A52" s="14">
        <v>50</v>
      </c>
      <c r="B52" s="64"/>
      <c r="C52" s="65"/>
      <c r="D52" s="67" t="s">
        <v>188</v>
      </c>
      <c r="E52" s="23" t="s">
        <v>189</v>
      </c>
      <c r="F52" s="23" t="s">
        <v>190</v>
      </c>
      <c r="G52" s="67" t="s">
        <v>101</v>
      </c>
      <c r="H52" s="14">
        <v>10</v>
      </c>
      <c r="I52" s="14" t="s">
        <v>134</v>
      </c>
      <c r="J52" s="14">
        <v>1</v>
      </c>
      <c r="K52" s="14"/>
      <c r="L52" s="14"/>
      <c r="M52" s="83"/>
    </row>
    <row r="53" s="9" customFormat="1" ht="91" customHeight="1" spans="1:13">
      <c r="A53" s="14">
        <v>51</v>
      </c>
      <c r="B53" s="64"/>
      <c r="C53" s="14" t="s">
        <v>191</v>
      </c>
      <c r="D53" s="14" t="s">
        <v>192</v>
      </c>
      <c r="E53" s="24" t="s">
        <v>193</v>
      </c>
      <c r="F53" s="24" t="s">
        <v>194</v>
      </c>
      <c r="G53" s="14" t="s">
        <v>195</v>
      </c>
      <c r="H53" s="14">
        <v>3</v>
      </c>
      <c r="I53" s="14" t="s">
        <v>196</v>
      </c>
      <c r="J53" s="14">
        <v>2</v>
      </c>
      <c r="K53" s="14"/>
      <c r="L53" s="14"/>
      <c r="M53" s="83"/>
    </row>
    <row r="54" s="9" customFormat="1" ht="89" customHeight="1" spans="1:13">
      <c r="A54" s="14">
        <v>52</v>
      </c>
      <c r="B54" s="64"/>
      <c r="C54" s="14"/>
      <c r="D54" s="14" t="s">
        <v>197</v>
      </c>
      <c r="E54" s="24" t="s">
        <v>198</v>
      </c>
      <c r="F54" s="24" t="s">
        <v>199</v>
      </c>
      <c r="G54" s="14" t="s">
        <v>195</v>
      </c>
      <c r="H54" s="14">
        <v>3</v>
      </c>
      <c r="I54" s="14" t="s">
        <v>196</v>
      </c>
      <c r="J54" s="14">
        <v>2</v>
      </c>
      <c r="K54" s="14"/>
      <c r="L54" s="14"/>
      <c r="M54" s="83"/>
    </row>
    <row r="55" s="9" customFormat="1" ht="155" customHeight="1" spans="1:13">
      <c r="A55" s="14">
        <v>53</v>
      </c>
      <c r="B55" s="64"/>
      <c r="C55" s="14"/>
      <c r="D55" s="14" t="s">
        <v>200</v>
      </c>
      <c r="E55" s="24" t="s">
        <v>201</v>
      </c>
      <c r="F55" s="24" t="s">
        <v>202</v>
      </c>
      <c r="G55" s="14" t="s">
        <v>195</v>
      </c>
      <c r="H55" s="14">
        <v>2</v>
      </c>
      <c r="I55" s="14" t="s">
        <v>196</v>
      </c>
      <c r="J55" s="14">
        <v>2</v>
      </c>
      <c r="K55" s="14"/>
      <c r="L55" s="14"/>
      <c r="M55" s="83"/>
    </row>
    <row r="56" s="9" customFormat="1" ht="74" customHeight="1" spans="1:13">
      <c r="A56" s="14">
        <v>54</v>
      </c>
      <c r="B56" s="64"/>
      <c r="C56" s="14"/>
      <c r="D56" s="14" t="s">
        <v>203</v>
      </c>
      <c r="E56" s="24" t="s">
        <v>204</v>
      </c>
      <c r="F56" s="24" t="s">
        <v>205</v>
      </c>
      <c r="G56" s="14" t="s">
        <v>206</v>
      </c>
      <c r="H56" s="14">
        <v>1</v>
      </c>
      <c r="I56" s="14" t="s">
        <v>207</v>
      </c>
      <c r="J56" s="14">
        <v>1</v>
      </c>
      <c r="K56" s="14"/>
      <c r="L56" s="14"/>
      <c r="M56" s="83"/>
    </row>
    <row r="57" s="9" customFormat="1" ht="72" customHeight="1" spans="1:13">
      <c r="A57" s="14">
        <v>55</v>
      </c>
      <c r="B57" s="64"/>
      <c r="C57" s="14" t="s">
        <v>208</v>
      </c>
      <c r="D57" s="14" t="s">
        <v>209</v>
      </c>
      <c r="E57" s="24" t="s">
        <v>210</v>
      </c>
      <c r="F57" s="24" t="s">
        <v>211</v>
      </c>
      <c r="G57" s="14" t="s">
        <v>195</v>
      </c>
      <c r="H57" s="14">
        <v>4</v>
      </c>
      <c r="I57" s="14" t="s">
        <v>196</v>
      </c>
      <c r="J57" s="14">
        <v>1</v>
      </c>
      <c r="K57" s="14"/>
      <c r="L57" s="14"/>
      <c r="M57" s="83"/>
    </row>
    <row r="58" s="9" customFormat="1" ht="72" customHeight="1" spans="1:13">
      <c r="A58" s="14">
        <v>56</v>
      </c>
      <c r="B58" s="64"/>
      <c r="C58" s="14"/>
      <c r="D58" s="14" t="s">
        <v>212</v>
      </c>
      <c r="E58" s="24" t="s">
        <v>210</v>
      </c>
      <c r="F58" s="24" t="s">
        <v>213</v>
      </c>
      <c r="G58" s="14" t="s">
        <v>195</v>
      </c>
      <c r="H58" s="14">
        <v>2</v>
      </c>
      <c r="I58" s="14" t="s">
        <v>196</v>
      </c>
      <c r="J58" s="14">
        <v>1</v>
      </c>
      <c r="K58" s="14"/>
      <c r="L58" s="14"/>
      <c r="M58" s="83"/>
    </row>
    <row r="59" s="9" customFormat="1" ht="72" customHeight="1" spans="1:13">
      <c r="A59" s="14">
        <v>57</v>
      </c>
      <c r="B59" s="64"/>
      <c r="C59" s="14"/>
      <c r="D59" s="14" t="s">
        <v>214</v>
      </c>
      <c r="E59" s="24" t="s">
        <v>210</v>
      </c>
      <c r="F59" s="24" t="s">
        <v>211</v>
      </c>
      <c r="G59" s="14" t="s">
        <v>195</v>
      </c>
      <c r="H59" s="14">
        <v>1</v>
      </c>
      <c r="I59" s="14" t="s">
        <v>196</v>
      </c>
      <c r="J59" s="14">
        <v>1</v>
      </c>
      <c r="K59" s="14"/>
      <c r="L59" s="14"/>
      <c r="M59" s="83"/>
    </row>
    <row r="60" s="9" customFormat="1" ht="72" customHeight="1" spans="1:13">
      <c r="A60" s="14">
        <v>58</v>
      </c>
      <c r="B60" s="64"/>
      <c r="C60" s="14"/>
      <c r="D60" s="14" t="s">
        <v>215</v>
      </c>
      <c r="E60" s="24" t="s">
        <v>210</v>
      </c>
      <c r="F60" s="24" t="s">
        <v>213</v>
      </c>
      <c r="G60" s="14" t="s">
        <v>195</v>
      </c>
      <c r="H60" s="14">
        <v>10</v>
      </c>
      <c r="I60" s="14" t="s">
        <v>196</v>
      </c>
      <c r="J60" s="14">
        <v>1</v>
      </c>
      <c r="K60" s="14"/>
      <c r="L60" s="14"/>
      <c r="M60" s="83"/>
    </row>
    <row r="61" s="9" customFormat="1" ht="229" customHeight="1" spans="1:13">
      <c r="A61" s="14">
        <v>59</v>
      </c>
      <c r="B61" s="64"/>
      <c r="C61" s="14"/>
      <c r="D61" s="14" t="s">
        <v>216</v>
      </c>
      <c r="E61" s="24" t="s">
        <v>217</v>
      </c>
      <c r="F61" s="79" t="s">
        <v>218</v>
      </c>
      <c r="G61" s="14" t="s">
        <v>195</v>
      </c>
      <c r="H61" s="14">
        <v>5</v>
      </c>
      <c r="I61" s="14" t="s">
        <v>196</v>
      </c>
      <c r="J61" s="14">
        <v>1</v>
      </c>
      <c r="K61" s="14"/>
      <c r="L61" s="14"/>
      <c r="M61" s="83"/>
    </row>
    <row r="62" s="9" customFormat="1" ht="189" customHeight="1" spans="1:13">
      <c r="A62" s="14">
        <v>60</v>
      </c>
      <c r="B62" s="64"/>
      <c r="C62" s="14"/>
      <c r="D62" s="14" t="s">
        <v>216</v>
      </c>
      <c r="E62" s="24" t="s">
        <v>219</v>
      </c>
      <c r="F62" s="79" t="s">
        <v>220</v>
      </c>
      <c r="G62" s="14" t="s">
        <v>195</v>
      </c>
      <c r="H62" s="14">
        <v>4</v>
      </c>
      <c r="I62" s="14" t="s">
        <v>196</v>
      </c>
      <c r="J62" s="14">
        <v>1</v>
      </c>
      <c r="K62" s="14"/>
      <c r="L62" s="14"/>
      <c r="M62" s="83"/>
    </row>
    <row r="63" s="9" customFormat="1" ht="83" customHeight="1" spans="1:13">
      <c r="A63" s="14">
        <v>61</v>
      </c>
      <c r="B63" s="64"/>
      <c r="C63" s="14" t="s">
        <v>221</v>
      </c>
      <c r="D63" s="14" t="s">
        <v>222</v>
      </c>
      <c r="E63" s="24" t="s">
        <v>223</v>
      </c>
      <c r="F63" s="24" t="s">
        <v>224</v>
      </c>
      <c r="G63" s="14" t="s">
        <v>195</v>
      </c>
      <c r="H63" s="14">
        <v>10</v>
      </c>
      <c r="I63" s="14" t="s">
        <v>196</v>
      </c>
      <c r="J63" s="14">
        <v>1</v>
      </c>
      <c r="K63" s="14"/>
      <c r="L63" s="14"/>
      <c r="M63" s="83"/>
    </row>
    <row r="64" s="9" customFormat="1" ht="75" customHeight="1" spans="1:13">
      <c r="A64" s="14">
        <v>62</v>
      </c>
      <c r="B64" s="64"/>
      <c r="C64" s="14"/>
      <c r="D64" s="14" t="s">
        <v>225</v>
      </c>
      <c r="E64" s="24" t="s">
        <v>226</v>
      </c>
      <c r="F64" s="24" t="s">
        <v>227</v>
      </c>
      <c r="G64" s="14" t="s">
        <v>195</v>
      </c>
      <c r="H64" s="14">
        <v>10</v>
      </c>
      <c r="I64" s="14" t="s">
        <v>196</v>
      </c>
      <c r="J64" s="14">
        <v>1</v>
      </c>
      <c r="K64" s="14"/>
      <c r="L64" s="14"/>
      <c r="M64" s="83"/>
    </row>
    <row r="65" s="9" customFormat="1" ht="112" customHeight="1" spans="1:13">
      <c r="A65" s="14">
        <v>63</v>
      </c>
      <c r="B65" s="64"/>
      <c r="C65" s="14" t="s">
        <v>228</v>
      </c>
      <c r="D65" s="14" t="s">
        <v>229</v>
      </c>
      <c r="E65" s="24" t="s">
        <v>230</v>
      </c>
      <c r="F65" s="24"/>
      <c r="G65" s="14" t="s">
        <v>195</v>
      </c>
      <c r="H65" s="14">
        <v>1</v>
      </c>
      <c r="I65" s="14" t="s">
        <v>196</v>
      </c>
      <c r="J65" s="14">
        <v>2</v>
      </c>
      <c r="K65" s="14"/>
      <c r="L65" s="14"/>
      <c r="M65" s="83"/>
    </row>
    <row r="66" s="9" customFormat="1" ht="92" customHeight="1" spans="1:13">
      <c r="A66" s="14">
        <v>64</v>
      </c>
      <c r="B66" s="64"/>
      <c r="C66" s="14"/>
      <c r="D66" s="14" t="s">
        <v>231</v>
      </c>
      <c r="E66" s="24" t="s">
        <v>232</v>
      </c>
      <c r="F66" s="24"/>
      <c r="G66" s="14" t="s">
        <v>195</v>
      </c>
      <c r="H66" s="14">
        <v>4</v>
      </c>
      <c r="I66" s="14" t="s">
        <v>196</v>
      </c>
      <c r="J66" s="14">
        <v>1</v>
      </c>
      <c r="K66" s="14"/>
      <c r="L66" s="14"/>
      <c r="M66" s="83"/>
    </row>
    <row r="67" s="9" customFormat="1" ht="93" customHeight="1" spans="1:13">
      <c r="A67" s="14">
        <v>65</v>
      </c>
      <c r="B67" s="64"/>
      <c r="C67" s="14"/>
      <c r="D67" s="14" t="s">
        <v>233</v>
      </c>
      <c r="E67" s="24" t="s">
        <v>234</v>
      </c>
      <c r="F67" s="24"/>
      <c r="G67" s="14" t="s">
        <v>195</v>
      </c>
      <c r="H67" s="14">
        <v>1</v>
      </c>
      <c r="I67" s="14" t="s">
        <v>196</v>
      </c>
      <c r="J67" s="14">
        <v>2</v>
      </c>
      <c r="K67" s="14"/>
      <c r="L67" s="14"/>
      <c r="M67" s="83"/>
    </row>
    <row r="68" s="9" customFormat="1" ht="69" customHeight="1" spans="1:13">
      <c r="A68" s="14">
        <v>66</v>
      </c>
      <c r="B68" s="64"/>
      <c r="C68" s="14"/>
      <c r="D68" s="14" t="s">
        <v>235</v>
      </c>
      <c r="E68" s="24" t="s">
        <v>236</v>
      </c>
      <c r="F68" s="24"/>
      <c r="G68" s="14" t="s">
        <v>195</v>
      </c>
      <c r="H68" s="14">
        <v>1</v>
      </c>
      <c r="I68" s="14" t="s">
        <v>196</v>
      </c>
      <c r="J68" s="14">
        <v>2</v>
      </c>
      <c r="K68" s="14"/>
      <c r="L68" s="14"/>
      <c r="M68" s="83"/>
    </row>
    <row r="69" s="9" customFormat="1" ht="80" customHeight="1" spans="1:14">
      <c r="A69" s="14">
        <v>67</v>
      </c>
      <c r="B69" s="64"/>
      <c r="C69" s="14"/>
      <c r="D69" s="14" t="s">
        <v>237</v>
      </c>
      <c r="E69" s="24" t="s">
        <v>238</v>
      </c>
      <c r="F69" s="24"/>
      <c r="G69" s="14" t="s">
        <v>195</v>
      </c>
      <c r="H69" s="14">
        <v>1</v>
      </c>
      <c r="I69" s="14" t="s">
        <v>196</v>
      </c>
      <c r="J69" s="14">
        <v>2</v>
      </c>
      <c r="K69" s="14"/>
      <c r="L69" s="14"/>
      <c r="M69" s="83"/>
      <c r="N69" s="86"/>
    </row>
    <row r="70" s="9" customFormat="1" ht="67" customHeight="1" spans="1:13">
      <c r="A70" s="14">
        <v>68</v>
      </c>
      <c r="B70" s="64"/>
      <c r="C70" s="14"/>
      <c r="D70" s="14" t="s">
        <v>239</v>
      </c>
      <c r="E70" s="24" t="s">
        <v>240</v>
      </c>
      <c r="F70" s="24"/>
      <c r="G70" s="14" t="s">
        <v>195</v>
      </c>
      <c r="H70" s="14">
        <v>10</v>
      </c>
      <c r="I70" s="14" t="s">
        <v>196</v>
      </c>
      <c r="J70" s="14">
        <v>4</v>
      </c>
      <c r="K70" s="14"/>
      <c r="L70" s="14"/>
      <c r="M70" s="83"/>
    </row>
    <row r="71" s="9" customFormat="1" ht="45" customHeight="1" spans="1:13">
      <c r="A71" s="14">
        <v>69</v>
      </c>
      <c r="B71" s="64"/>
      <c r="C71" s="14"/>
      <c r="D71" s="14" t="s">
        <v>241</v>
      </c>
      <c r="E71" s="24" t="s">
        <v>242</v>
      </c>
      <c r="F71" s="24"/>
      <c r="G71" s="14" t="s">
        <v>195</v>
      </c>
      <c r="H71" s="14">
        <v>40</v>
      </c>
      <c r="I71" s="14" t="s">
        <v>196</v>
      </c>
      <c r="J71" s="14">
        <v>2</v>
      </c>
      <c r="K71" s="14"/>
      <c r="L71" s="14"/>
      <c r="M71" s="83"/>
    </row>
    <row r="72" s="9" customFormat="1" ht="45" customHeight="1" spans="1:13">
      <c r="A72" s="14">
        <v>70</v>
      </c>
      <c r="B72" s="64"/>
      <c r="C72" s="14"/>
      <c r="D72" s="14" t="s">
        <v>243</v>
      </c>
      <c r="E72" s="24" t="s">
        <v>244</v>
      </c>
      <c r="F72" s="24"/>
      <c r="G72" s="14" t="s">
        <v>195</v>
      </c>
      <c r="H72" s="14">
        <v>60</v>
      </c>
      <c r="I72" s="14" t="s">
        <v>196</v>
      </c>
      <c r="J72" s="14">
        <v>2</v>
      </c>
      <c r="K72" s="14"/>
      <c r="L72" s="14"/>
      <c r="M72" s="83"/>
    </row>
    <row r="73" s="9" customFormat="1" ht="94" customHeight="1" spans="1:13">
      <c r="A73" s="14">
        <v>71</v>
      </c>
      <c r="B73" s="64"/>
      <c r="C73" s="14" t="s">
        <v>245</v>
      </c>
      <c r="D73" s="14" t="s">
        <v>246</v>
      </c>
      <c r="E73" s="24" t="s">
        <v>247</v>
      </c>
      <c r="F73" s="24" t="s">
        <v>248</v>
      </c>
      <c r="G73" s="14" t="s">
        <v>101</v>
      </c>
      <c r="H73" s="14">
        <v>4</v>
      </c>
      <c r="I73" s="14" t="s">
        <v>89</v>
      </c>
      <c r="J73" s="14">
        <v>1</v>
      </c>
      <c r="K73" s="14"/>
      <c r="L73" s="14"/>
      <c r="M73" s="83"/>
    </row>
    <row r="74" s="9" customFormat="1" ht="94" customHeight="1" spans="1:13">
      <c r="A74" s="14">
        <v>72</v>
      </c>
      <c r="B74" s="64"/>
      <c r="C74" s="14"/>
      <c r="D74" s="14" t="s">
        <v>249</v>
      </c>
      <c r="E74" s="24" t="s">
        <v>250</v>
      </c>
      <c r="F74" s="24" t="s">
        <v>251</v>
      </c>
      <c r="G74" s="14" t="s">
        <v>101</v>
      </c>
      <c r="H74" s="14">
        <v>10</v>
      </c>
      <c r="I74" s="14" t="s">
        <v>89</v>
      </c>
      <c r="J74" s="14">
        <v>1</v>
      </c>
      <c r="K74" s="14"/>
      <c r="L74" s="14"/>
      <c r="M74" s="83"/>
    </row>
    <row r="75" s="9" customFormat="1" ht="94" customHeight="1" spans="1:13">
      <c r="A75" s="14">
        <v>73</v>
      </c>
      <c r="B75" s="64"/>
      <c r="C75" s="14"/>
      <c r="D75" s="14" t="s">
        <v>252</v>
      </c>
      <c r="E75" s="24" t="s">
        <v>253</v>
      </c>
      <c r="F75" s="24" t="s">
        <v>254</v>
      </c>
      <c r="G75" s="14" t="s">
        <v>28</v>
      </c>
      <c r="H75" s="14">
        <v>10</v>
      </c>
      <c r="I75" s="14" t="s">
        <v>134</v>
      </c>
      <c r="J75" s="14">
        <v>1</v>
      </c>
      <c r="K75" s="14"/>
      <c r="L75" s="14"/>
      <c r="M75" s="83"/>
    </row>
    <row r="76" s="9" customFormat="1" ht="100" customHeight="1" spans="1:13">
      <c r="A76" s="14">
        <v>74</v>
      </c>
      <c r="B76" s="64"/>
      <c r="C76" s="14"/>
      <c r="D76" s="14" t="s">
        <v>255</v>
      </c>
      <c r="E76" s="24" t="s">
        <v>256</v>
      </c>
      <c r="F76" s="24" t="s">
        <v>257</v>
      </c>
      <c r="G76" s="14" t="s">
        <v>28</v>
      </c>
      <c r="H76" s="14">
        <v>6</v>
      </c>
      <c r="I76" s="14" t="s">
        <v>258</v>
      </c>
      <c r="J76" s="14">
        <v>2</v>
      </c>
      <c r="K76" s="14"/>
      <c r="L76" s="14"/>
      <c r="M76" s="83"/>
    </row>
    <row r="77" s="9" customFormat="1" ht="97" customHeight="1" spans="1:13">
      <c r="A77" s="14">
        <v>75</v>
      </c>
      <c r="B77" s="64"/>
      <c r="C77" s="14"/>
      <c r="D77" s="14" t="s">
        <v>259</v>
      </c>
      <c r="E77" s="24" t="s">
        <v>260</v>
      </c>
      <c r="F77" s="24" t="s">
        <v>261</v>
      </c>
      <c r="G77" s="14" t="s">
        <v>28</v>
      </c>
      <c r="H77" s="14">
        <v>1500</v>
      </c>
      <c r="I77" s="14" t="s">
        <v>85</v>
      </c>
      <c r="J77" s="14">
        <v>2</v>
      </c>
      <c r="K77" s="14"/>
      <c r="L77" s="14"/>
      <c r="M77" s="83"/>
    </row>
    <row r="78" s="9" customFormat="1" ht="108" customHeight="1" spans="1:13">
      <c r="A78" s="14">
        <v>76</v>
      </c>
      <c r="B78" s="64"/>
      <c r="C78" s="14"/>
      <c r="D78" s="14" t="s">
        <v>262</v>
      </c>
      <c r="E78" s="24" t="s">
        <v>263</v>
      </c>
      <c r="F78" s="24" t="s">
        <v>264</v>
      </c>
      <c r="G78" s="14" t="s">
        <v>84</v>
      </c>
      <c r="H78" s="14">
        <v>100</v>
      </c>
      <c r="I78" s="14" t="s">
        <v>265</v>
      </c>
      <c r="J78" s="14">
        <v>1</v>
      </c>
      <c r="K78" s="14"/>
      <c r="L78" s="14"/>
      <c r="M78" s="83"/>
    </row>
    <row r="79" s="9" customFormat="1" ht="115" customHeight="1" spans="1:13">
      <c r="A79" s="14">
        <v>77</v>
      </c>
      <c r="B79" s="64"/>
      <c r="C79" s="14"/>
      <c r="D79" s="14" t="s">
        <v>266</v>
      </c>
      <c r="E79" s="24" t="s">
        <v>267</v>
      </c>
      <c r="F79" s="24" t="s">
        <v>268</v>
      </c>
      <c r="G79" s="14" t="s">
        <v>101</v>
      </c>
      <c r="H79" s="14">
        <v>100</v>
      </c>
      <c r="I79" s="14" t="s">
        <v>269</v>
      </c>
      <c r="J79" s="14">
        <v>1</v>
      </c>
      <c r="K79" s="14"/>
      <c r="L79" s="14"/>
      <c r="M79" s="83"/>
    </row>
    <row r="80" s="9" customFormat="1" ht="50" customHeight="1" spans="1:13">
      <c r="A80" s="14">
        <v>78</v>
      </c>
      <c r="B80" s="64"/>
      <c r="C80" s="14"/>
      <c r="D80" s="14" t="s">
        <v>270</v>
      </c>
      <c r="E80" s="24" t="s">
        <v>271</v>
      </c>
      <c r="F80" s="24"/>
      <c r="G80" s="14" t="s">
        <v>206</v>
      </c>
      <c r="H80" s="14">
        <v>1</v>
      </c>
      <c r="I80" s="14" t="s">
        <v>272</v>
      </c>
      <c r="J80" s="14">
        <v>1</v>
      </c>
      <c r="K80" s="14"/>
      <c r="L80" s="14"/>
      <c r="M80" s="83"/>
    </row>
    <row r="81" s="61" customFormat="1" ht="102" customHeight="1" spans="1:13">
      <c r="A81" s="14">
        <v>79</v>
      </c>
      <c r="B81" s="64"/>
      <c r="C81" s="66" t="s">
        <v>273</v>
      </c>
      <c r="D81" s="66" t="s">
        <v>274</v>
      </c>
      <c r="E81" s="23" t="s">
        <v>275</v>
      </c>
      <c r="F81" s="23" t="s">
        <v>276</v>
      </c>
      <c r="G81" s="66" t="s">
        <v>28</v>
      </c>
      <c r="H81" s="66">
        <v>3</v>
      </c>
      <c r="I81" s="66" t="s">
        <v>258</v>
      </c>
      <c r="J81" s="66">
        <v>2</v>
      </c>
      <c r="K81" s="66"/>
      <c r="L81" s="14"/>
      <c r="M81" s="25"/>
    </row>
    <row r="82" s="61" customFormat="1" ht="102" customHeight="1" spans="1:13">
      <c r="A82" s="14">
        <v>80</v>
      </c>
      <c r="B82" s="64"/>
      <c r="C82" s="66"/>
      <c r="D82" s="39" t="s">
        <v>277</v>
      </c>
      <c r="E82" s="23" t="s">
        <v>278</v>
      </c>
      <c r="F82" s="23" t="s">
        <v>279</v>
      </c>
      <c r="G82" s="66" t="s">
        <v>28</v>
      </c>
      <c r="H82" s="66">
        <v>2</v>
      </c>
      <c r="I82" s="66" t="s">
        <v>258</v>
      </c>
      <c r="J82" s="66">
        <v>2</v>
      </c>
      <c r="K82" s="66"/>
      <c r="L82" s="14"/>
      <c r="M82" s="25"/>
    </row>
    <row r="83" s="61" customFormat="1" ht="102" customHeight="1" spans="1:13">
      <c r="A83" s="14">
        <v>81</v>
      </c>
      <c r="B83" s="64"/>
      <c r="C83" s="66"/>
      <c r="D83" s="39" t="s">
        <v>280</v>
      </c>
      <c r="E83" s="23" t="s">
        <v>281</v>
      </c>
      <c r="F83" s="23" t="s">
        <v>282</v>
      </c>
      <c r="G83" s="66" t="s">
        <v>101</v>
      </c>
      <c r="H83" s="66">
        <v>100</v>
      </c>
      <c r="I83" s="66" t="s">
        <v>283</v>
      </c>
      <c r="J83" s="66">
        <v>1</v>
      </c>
      <c r="K83" s="66"/>
      <c r="L83" s="14"/>
      <c r="M83" s="25"/>
    </row>
    <row r="84" s="61" customFormat="1" ht="102" customHeight="1" spans="1:13">
      <c r="A84" s="14">
        <v>82</v>
      </c>
      <c r="B84" s="64"/>
      <c r="C84" s="66"/>
      <c r="D84" s="39" t="s">
        <v>284</v>
      </c>
      <c r="E84" s="23" t="s">
        <v>285</v>
      </c>
      <c r="F84" s="23"/>
      <c r="G84" s="66" t="s">
        <v>101</v>
      </c>
      <c r="H84" s="66">
        <v>20</v>
      </c>
      <c r="I84" s="66" t="s">
        <v>196</v>
      </c>
      <c r="J84" s="66">
        <v>1</v>
      </c>
      <c r="K84" s="66"/>
      <c r="L84" s="14"/>
      <c r="M84" s="25"/>
    </row>
    <row r="85" s="61" customFormat="1" ht="168" customHeight="1" spans="1:13">
      <c r="A85" s="14">
        <v>83</v>
      </c>
      <c r="B85" s="65"/>
      <c r="C85" s="66"/>
      <c r="D85" s="66" t="s">
        <v>286</v>
      </c>
      <c r="E85" s="23" t="s">
        <v>287</v>
      </c>
      <c r="F85" s="23" t="s">
        <v>288</v>
      </c>
      <c r="G85" s="66" t="s">
        <v>206</v>
      </c>
      <c r="H85" s="66">
        <v>70</v>
      </c>
      <c r="I85" s="66" t="s">
        <v>196</v>
      </c>
      <c r="J85" s="66">
        <v>3</v>
      </c>
      <c r="K85" s="66"/>
      <c r="L85" s="14"/>
      <c r="M85" s="25"/>
    </row>
    <row r="86" s="3" customFormat="1" ht="30" customHeight="1" spans="1:13">
      <c r="A86" s="20" t="s">
        <v>289</v>
      </c>
      <c r="B86" s="20"/>
      <c r="C86" s="20"/>
      <c r="D86" s="20"/>
      <c r="E86" s="20"/>
      <c r="F86" s="29"/>
      <c r="G86" s="20"/>
      <c r="H86" s="20"/>
      <c r="I86" s="20"/>
      <c r="J86" s="20"/>
      <c r="K86" s="20"/>
      <c r="L86" s="30"/>
      <c r="M86" s="87"/>
    </row>
    <row r="87" s="62" customFormat="1" ht="30" customHeight="1" spans="1:13">
      <c r="A87" s="12" t="s">
        <v>1</v>
      </c>
      <c r="B87" s="12" t="s">
        <v>13</v>
      </c>
      <c r="C87" s="13" t="s">
        <v>14</v>
      </c>
      <c r="D87" s="13" t="s">
        <v>15</v>
      </c>
      <c r="E87" s="13" t="s">
        <v>16</v>
      </c>
      <c r="F87" s="13" t="s">
        <v>17</v>
      </c>
      <c r="G87" s="13" t="s">
        <v>18</v>
      </c>
      <c r="H87" s="13" t="s">
        <v>19</v>
      </c>
      <c r="I87" s="13" t="s">
        <v>20</v>
      </c>
      <c r="J87" s="13" t="s">
        <v>21</v>
      </c>
      <c r="K87" s="13" t="s">
        <v>22</v>
      </c>
      <c r="L87" s="13" t="s">
        <v>3</v>
      </c>
      <c r="M87" s="73" t="s">
        <v>4</v>
      </c>
    </row>
    <row r="88" s="61" customFormat="1" ht="62" customHeight="1" spans="1:13">
      <c r="A88" s="14">
        <v>1</v>
      </c>
      <c r="B88" s="14"/>
      <c r="C88" s="63" t="s">
        <v>290</v>
      </c>
      <c r="D88" s="14" t="s">
        <v>291</v>
      </c>
      <c r="E88" s="70" t="s">
        <v>292</v>
      </c>
      <c r="F88" s="70" t="s">
        <v>293</v>
      </c>
      <c r="G88" s="14" t="s">
        <v>206</v>
      </c>
      <c r="H88" s="14">
        <v>30</v>
      </c>
      <c r="I88" s="14" t="s">
        <v>196</v>
      </c>
      <c r="J88" s="14">
        <v>1</v>
      </c>
      <c r="K88" s="14"/>
      <c r="L88" s="66"/>
      <c r="M88" s="25"/>
    </row>
    <row r="89" s="61" customFormat="1" ht="77" customHeight="1" spans="1:13">
      <c r="A89" s="14">
        <v>2</v>
      </c>
      <c r="B89" s="14"/>
      <c r="C89" s="64"/>
      <c r="D89" s="14" t="s">
        <v>294</v>
      </c>
      <c r="E89" s="70" t="s">
        <v>295</v>
      </c>
      <c r="F89" s="70" t="s">
        <v>296</v>
      </c>
      <c r="G89" s="14" t="s">
        <v>206</v>
      </c>
      <c r="H89" s="14">
        <v>30</v>
      </c>
      <c r="I89" s="14" t="s">
        <v>196</v>
      </c>
      <c r="J89" s="14">
        <v>1</v>
      </c>
      <c r="K89" s="14"/>
      <c r="L89" s="66"/>
      <c r="M89" s="25"/>
    </row>
    <row r="90" s="61" customFormat="1" ht="77" customHeight="1" spans="1:13">
      <c r="A90" s="14">
        <v>3</v>
      </c>
      <c r="B90" s="64"/>
      <c r="C90" s="65"/>
      <c r="D90" s="14" t="s">
        <v>297</v>
      </c>
      <c r="E90" s="70" t="s">
        <v>298</v>
      </c>
      <c r="F90" s="70" t="s">
        <v>299</v>
      </c>
      <c r="G90" s="14" t="s">
        <v>206</v>
      </c>
      <c r="H90" s="14">
        <v>30</v>
      </c>
      <c r="I90" s="14" t="s">
        <v>196</v>
      </c>
      <c r="J90" s="14">
        <v>1</v>
      </c>
      <c r="K90" s="14"/>
      <c r="L90" s="66"/>
      <c r="M90" s="25"/>
    </row>
    <row r="91" s="61" customFormat="1" ht="102" customHeight="1" spans="1:13">
      <c r="A91" s="14">
        <v>4</v>
      </c>
      <c r="B91" s="14" t="s">
        <v>300</v>
      </c>
      <c r="C91" s="66" t="s">
        <v>301</v>
      </c>
      <c r="D91" s="66" t="s">
        <v>274</v>
      </c>
      <c r="E91" s="23" t="s">
        <v>302</v>
      </c>
      <c r="F91" s="23" t="s">
        <v>276</v>
      </c>
      <c r="G91" s="66" t="s">
        <v>28</v>
      </c>
      <c r="H91" s="66">
        <v>1</v>
      </c>
      <c r="I91" s="66" t="s">
        <v>258</v>
      </c>
      <c r="J91" s="66">
        <v>2</v>
      </c>
      <c r="K91" s="66"/>
      <c r="L91" s="66"/>
      <c r="M91" s="25"/>
    </row>
    <row r="92" s="61" customFormat="1" ht="102" customHeight="1" spans="1:13">
      <c r="A92" s="14">
        <v>5</v>
      </c>
      <c r="B92" s="14"/>
      <c r="C92" s="66"/>
      <c r="D92" s="39" t="s">
        <v>277</v>
      </c>
      <c r="E92" s="23" t="s">
        <v>303</v>
      </c>
      <c r="F92" s="23" t="s">
        <v>279</v>
      </c>
      <c r="G92" s="66" t="s">
        <v>28</v>
      </c>
      <c r="H92" s="66">
        <v>1</v>
      </c>
      <c r="I92" s="66" t="s">
        <v>258</v>
      </c>
      <c r="J92" s="66">
        <v>2</v>
      </c>
      <c r="K92" s="66"/>
      <c r="L92" s="66"/>
      <c r="M92" s="25"/>
    </row>
    <row r="93" s="61" customFormat="1" ht="86" customHeight="1" spans="1:13">
      <c r="A93" s="14">
        <v>6</v>
      </c>
      <c r="B93" s="14"/>
      <c r="C93" s="66"/>
      <c r="D93" s="39" t="s">
        <v>280</v>
      </c>
      <c r="E93" s="23" t="s">
        <v>304</v>
      </c>
      <c r="F93" s="23" t="s">
        <v>282</v>
      </c>
      <c r="G93" s="66" t="s">
        <v>101</v>
      </c>
      <c r="H93" s="66">
        <v>20</v>
      </c>
      <c r="I93" s="66" t="s">
        <v>283</v>
      </c>
      <c r="J93" s="66">
        <v>1</v>
      </c>
      <c r="K93" s="66"/>
      <c r="L93" s="66"/>
      <c r="M93" s="25"/>
    </row>
    <row r="94" s="61" customFormat="1" ht="168" customHeight="1" spans="1:13">
      <c r="A94" s="14">
        <v>7</v>
      </c>
      <c r="B94" s="14"/>
      <c r="C94" s="66"/>
      <c r="D94" s="66" t="s">
        <v>286</v>
      </c>
      <c r="E94" s="23" t="s">
        <v>305</v>
      </c>
      <c r="F94" s="23" t="s">
        <v>288</v>
      </c>
      <c r="G94" s="66" t="s">
        <v>206</v>
      </c>
      <c r="H94" s="66">
        <v>30</v>
      </c>
      <c r="I94" s="66" t="s">
        <v>196</v>
      </c>
      <c r="J94" s="66">
        <v>3</v>
      </c>
      <c r="K94" s="66"/>
      <c r="L94" s="66"/>
      <c r="M94" s="25"/>
    </row>
    <row r="95" s="61" customFormat="1" ht="174" customHeight="1" spans="1:13">
      <c r="A95" s="14">
        <v>8</v>
      </c>
      <c r="B95" s="14"/>
      <c r="C95" s="66" t="s">
        <v>306</v>
      </c>
      <c r="D95" s="39" t="s">
        <v>307</v>
      </c>
      <c r="E95" s="26" t="s">
        <v>308</v>
      </c>
      <c r="F95" s="23" t="s">
        <v>309</v>
      </c>
      <c r="G95" s="66" t="s">
        <v>195</v>
      </c>
      <c r="H95" s="66">
        <v>1</v>
      </c>
      <c r="I95" s="66" t="s">
        <v>196</v>
      </c>
      <c r="J95" s="66">
        <v>2</v>
      </c>
      <c r="K95" s="66"/>
      <c r="L95" s="66"/>
      <c r="M95" s="25"/>
    </row>
    <row r="96" s="61" customFormat="1" ht="90" customHeight="1" spans="1:13">
      <c r="A96" s="14">
        <v>9</v>
      </c>
      <c r="B96" s="14"/>
      <c r="C96" s="66" t="s">
        <v>310</v>
      </c>
      <c r="D96" s="67" t="s">
        <v>192</v>
      </c>
      <c r="E96" s="70" t="s">
        <v>311</v>
      </c>
      <c r="F96" s="70" t="s">
        <v>312</v>
      </c>
      <c r="G96" s="67" t="s">
        <v>195</v>
      </c>
      <c r="H96" s="67">
        <v>1</v>
      </c>
      <c r="I96" s="67" t="s">
        <v>196</v>
      </c>
      <c r="J96" s="67">
        <v>2</v>
      </c>
      <c r="K96" s="67"/>
      <c r="L96" s="66"/>
      <c r="M96" s="25"/>
    </row>
    <row r="97" s="61" customFormat="1" ht="90" customHeight="1" spans="1:13">
      <c r="A97" s="14">
        <v>10</v>
      </c>
      <c r="B97" s="14"/>
      <c r="C97" s="66"/>
      <c r="D97" s="67" t="s">
        <v>197</v>
      </c>
      <c r="E97" s="70" t="s">
        <v>313</v>
      </c>
      <c r="F97" s="70" t="s">
        <v>314</v>
      </c>
      <c r="G97" s="67" t="s">
        <v>195</v>
      </c>
      <c r="H97" s="67">
        <v>1</v>
      </c>
      <c r="I97" s="67" t="s">
        <v>196</v>
      </c>
      <c r="J97" s="67">
        <v>2</v>
      </c>
      <c r="K97" s="67"/>
      <c r="L97" s="66"/>
      <c r="M97" s="25"/>
    </row>
    <row r="98" s="61" customFormat="1" ht="203" customHeight="1" spans="1:13">
      <c r="A98" s="14">
        <v>11</v>
      </c>
      <c r="B98" s="14"/>
      <c r="C98" s="66"/>
      <c r="D98" s="67" t="s">
        <v>200</v>
      </c>
      <c r="E98" s="70" t="s">
        <v>315</v>
      </c>
      <c r="F98" s="70" t="s">
        <v>316</v>
      </c>
      <c r="G98" s="67" t="s">
        <v>195</v>
      </c>
      <c r="H98" s="67">
        <v>1</v>
      </c>
      <c r="I98" s="67" t="s">
        <v>196</v>
      </c>
      <c r="J98" s="67">
        <v>2</v>
      </c>
      <c r="K98" s="67"/>
      <c r="L98" s="66"/>
      <c r="M98" s="25"/>
    </row>
    <row r="99" s="61" customFormat="1" ht="111" customHeight="1" spans="1:13">
      <c r="A99" s="14">
        <v>12</v>
      </c>
      <c r="B99" s="64"/>
      <c r="C99" s="14" t="s">
        <v>163</v>
      </c>
      <c r="D99" s="14" t="s">
        <v>164</v>
      </c>
      <c r="E99" s="23" t="s">
        <v>165</v>
      </c>
      <c r="F99" s="23" t="s">
        <v>110</v>
      </c>
      <c r="G99" s="14" t="s">
        <v>28</v>
      </c>
      <c r="H99" s="14">
        <f>3*5.4</f>
        <v>16.2</v>
      </c>
      <c r="I99" s="14" t="s">
        <v>29</v>
      </c>
      <c r="J99" s="14">
        <v>2</v>
      </c>
      <c r="K99" s="14"/>
      <c r="L99" s="14"/>
      <c r="M99" s="25"/>
    </row>
    <row r="100" s="61" customFormat="1" ht="103" customHeight="1" spans="1:13">
      <c r="A100" s="14">
        <v>13</v>
      </c>
      <c r="B100" s="64"/>
      <c r="C100" s="14"/>
      <c r="D100" s="14" t="s">
        <v>166</v>
      </c>
      <c r="E100" s="23" t="s">
        <v>167</v>
      </c>
      <c r="F100" s="23" t="s">
        <v>113</v>
      </c>
      <c r="G100" s="14" t="s">
        <v>84</v>
      </c>
      <c r="H100" s="14">
        <f>3*5.4</f>
        <v>16.2</v>
      </c>
      <c r="I100" s="14" t="s">
        <v>29</v>
      </c>
      <c r="J100" s="14">
        <v>2</v>
      </c>
      <c r="K100" s="14"/>
      <c r="L100" s="14"/>
      <c r="M100" s="25"/>
    </row>
    <row r="101" s="61" customFormat="1" ht="105" customHeight="1" spans="1:13">
      <c r="A101" s="14">
        <v>14</v>
      </c>
      <c r="B101" s="64"/>
      <c r="C101" s="14"/>
      <c r="D101" s="14" t="s">
        <v>168</v>
      </c>
      <c r="E101" s="23" t="s">
        <v>169</v>
      </c>
      <c r="F101" s="23" t="s">
        <v>170</v>
      </c>
      <c r="G101" s="14" t="s">
        <v>28</v>
      </c>
      <c r="H101" s="14">
        <v>4</v>
      </c>
      <c r="I101" s="14" t="s">
        <v>134</v>
      </c>
      <c r="J101" s="14">
        <v>1</v>
      </c>
      <c r="K101" s="14"/>
      <c r="L101" s="14"/>
      <c r="M101" s="25"/>
    </row>
    <row r="102" s="61" customFormat="1" ht="92" customHeight="1" spans="1:13">
      <c r="A102" s="14">
        <v>15</v>
      </c>
      <c r="B102" s="64"/>
      <c r="C102" s="14"/>
      <c r="D102" s="14" t="s">
        <v>171</v>
      </c>
      <c r="E102" s="23" t="s">
        <v>172</v>
      </c>
      <c r="F102" s="23" t="s">
        <v>173</v>
      </c>
      <c r="G102" s="14" t="s">
        <v>84</v>
      </c>
      <c r="H102" s="14">
        <v>1</v>
      </c>
      <c r="I102" s="14" t="s">
        <v>174</v>
      </c>
      <c r="J102" s="14">
        <v>1</v>
      </c>
      <c r="K102" s="14"/>
      <c r="L102" s="14"/>
      <c r="M102" s="25"/>
    </row>
    <row r="103" s="61" customFormat="1" ht="105" customHeight="1" spans="1:13">
      <c r="A103" s="14">
        <v>16</v>
      </c>
      <c r="B103" s="14"/>
      <c r="C103" s="14" t="s">
        <v>317</v>
      </c>
      <c r="D103" s="14" t="s">
        <v>318</v>
      </c>
      <c r="E103" s="23" t="s">
        <v>319</v>
      </c>
      <c r="F103" s="23" t="s">
        <v>320</v>
      </c>
      <c r="G103" s="14" t="s">
        <v>84</v>
      </c>
      <c r="H103" s="14">
        <v>30</v>
      </c>
      <c r="I103" s="14" t="s">
        <v>134</v>
      </c>
      <c r="J103" s="14">
        <v>1</v>
      </c>
      <c r="K103" s="14"/>
      <c r="L103" s="66"/>
      <c r="M103" s="25"/>
    </row>
    <row r="104" s="61" customFormat="1" ht="105" customHeight="1" spans="1:13">
      <c r="A104" s="14">
        <v>17</v>
      </c>
      <c r="B104" s="14"/>
      <c r="C104" s="14"/>
      <c r="D104" s="14" t="s">
        <v>182</v>
      </c>
      <c r="E104" s="23" t="s">
        <v>183</v>
      </c>
      <c r="F104" s="23" t="s">
        <v>184</v>
      </c>
      <c r="G104" s="14" t="s">
        <v>84</v>
      </c>
      <c r="H104" s="14">
        <v>1</v>
      </c>
      <c r="I104" s="14" t="s">
        <v>134</v>
      </c>
      <c r="J104" s="14">
        <v>1</v>
      </c>
      <c r="K104" s="14"/>
      <c r="L104" s="66"/>
      <c r="M104" s="25"/>
    </row>
    <row r="105" s="61" customFormat="1" ht="105" customHeight="1" spans="1:13">
      <c r="A105" s="14">
        <v>18</v>
      </c>
      <c r="B105" s="14"/>
      <c r="C105" s="14"/>
      <c r="D105" s="14" t="s">
        <v>185</v>
      </c>
      <c r="E105" s="23" t="s">
        <v>186</v>
      </c>
      <c r="F105" s="23" t="s">
        <v>187</v>
      </c>
      <c r="G105" s="14" t="s">
        <v>84</v>
      </c>
      <c r="H105" s="14">
        <v>2</v>
      </c>
      <c r="I105" s="14" t="s">
        <v>89</v>
      </c>
      <c r="J105" s="14">
        <v>1</v>
      </c>
      <c r="K105" s="14"/>
      <c r="L105" s="66"/>
      <c r="M105" s="25"/>
    </row>
    <row r="106" s="61" customFormat="1" ht="30" customHeight="1" spans="1:13">
      <c r="A106" s="68" t="s">
        <v>289</v>
      </c>
      <c r="B106" s="68"/>
      <c r="C106" s="68"/>
      <c r="D106" s="68"/>
      <c r="E106" s="68"/>
      <c r="F106" s="68"/>
      <c r="G106" s="68"/>
      <c r="H106" s="68"/>
      <c r="I106" s="68"/>
      <c r="J106" s="68"/>
      <c r="K106" s="68"/>
      <c r="L106" s="68"/>
      <c r="M106" s="74"/>
    </row>
    <row r="107" s="34" customFormat="1" ht="30" customHeight="1" spans="1:13">
      <c r="A107" s="37" t="s">
        <v>1</v>
      </c>
      <c r="B107" s="12" t="s">
        <v>13</v>
      </c>
      <c r="C107" s="13" t="s">
        <v>14</v>
      </c>
      <c r="D107" s="37" t="s">
        <v>15</v>
      </c>
      <c r="E107" s="37" t="s">
        <v>16</v>
      </c>
      <c r="F107" s="37" t="s">
        <v>17</v>
      </c>
      <c r="G107" s="37" t="s">
        <v>18</v>
      </c>
      <c r="H107" s="37" t="s">
        <v>19</v>
      </c>
      <c r="I107" s="37" t="s">
        <v>20</v>
      </c>
      <c r="J107" s="37" t="s">
        <v>21</v>
      </c>
      <c r="K107" s="37" t="s">
        <v>22</v>
      </c>
      <c r="L107" s="37" t="s">
        <v>3</v>
      </c>
      <c r="M107" s="43" t="s">
        <v>4</v>
      </c>
    </row>
    <row r="108" customFormat="1" ht="65" customHeight="1" spans="1:13">
      <c r="A108" s="39">
        <v>1</v>
      </c>
      <c r="B108" s="47" t="s">
        <v>321</v>
      </c>
      <c r="C108" s="39" t="s">
        <v>322</v>
      </c>
      <c r="D108" s="39" t="s">
        <v>323</v>
      </c>
      <c r="E108" s="26" t="s">
        <v>324</v>
      </c>
      <c r="F108" s="26" t="s">
        <v>325</v>
      </c>
      <c r="G108" s="39" t="s">
        <v>28</v>
      </c>
      <c r="H108" s="39">
        <v>800</v>
      </c>
      <c r="I108" s="39" t="s">
        <v>326</v>
      </c>
      <c r="J108" s="39">
        <v>1</v>
      </c>
      <c r="K108" s="39"/>
      <c r="L108" s="39"/>
      <c r="M108" s="44"/>
    </row>
    <row r="109" customFormat="1" ht="65" customHeight="1" spans="1:13">
      <c r="A109" s="39">
        <v>2</v>
      </c>
      <c r="B109" s="48"/>
      <c r="C109" s="39"/>
      <c r="D109" s="39" t="s">
        <v>327</v>
      </c>
      <c r="E109" s="26" t="s">
        <v>328</v>
      </c>
      <c r="F109" s="26" t="s">
        <v>329</v>
      </c>
      <c r="G109" s="39" t="s">
        <v>28</v>
      </c>
      <c r="H109" s="39">
        <v>30</v>
      </c>
      <c r="I109" s="39" t="s">
        <v>61</v>
      </c>
      <c r="J109" s="39">
        <v>1</v>
      </c>
      <c r="K109" s="39"/>
      <c r="L109" s="39"/>
      <c r="M109" s="44"/>
    </row>
    <row r="110" customFormat="1" ht="65" customHeight="1" spans="1:13">
      <c r="A110" s="39">
        <v>3</v>
      </c>
      <c r="B110" s="48"/>
      <c r="C110" s="39"/>
      <c r="D110" s="39" t="s">
        <v>330</v>
      </c>
      <c r="E110" s="26" t="s">
        <v>331</v>
      </c>
      <c r="F110" s="26" t="s">
        <v>332</v>
      </c>
      <c r="G110" s="39" t="s">
        <v>206</v>
      </c>
      <c r="H110" s="39">
        <v>1</v>
      </c>
      <c r="I110" s="39" t="s">
        <v>333</v>
      </c>
      <c r="J110" s="39">
        <v>1</v>
      </c>
      <c r="K110" s="39"/>
      <c r="L110" s="39"/>
      <c r="M110" s="44"/>
    </row>
    <row r="111" customFormat="1" ht="65" customHeight="1" spans="1:13">
      <c r="A111" s="39">
        <v>4</v>
      </c>
      <c r="B111" s="48"/>
      <c r="C111" s="39"/>
      <c r="D111" s="39" t="s">
        <v>334</v>
      </c>
      <c r="E111" s="26" t="s">
        <v>335</v>
      </c>
      <c r="F111" s="26" t="s">
        <v>336</v>
      </c>
      <c r="G111" s="39" t="s">
        <v>206</v>
      </c>
      <c r="H111" s="39">
        <v>1</v>
      </c>
      <c r="I111" s="39" t="s">
        <v>333</v>
      </c>
      <c r="J111" s="39">
        <v>1</v>
      </c>
      <c r="K111" s="39"/>
      <c r="L111" s="39"/>
      <c r="M111" s="44"/>
    </row>
    <row r="112" customFormat="1" ht="65" customHeight="1" spans="1:13">
      <c r="A112" s="39">
        <v>5</v>
      </c>
      <c r="B112" s="48"/>
      <c r="C112" s="39"/>
      <c r="D112" s="39" t="s">
        <v>337</v>
      </c>
      <c r="E112" s="26" t="s">
        <v>338</v>
      </c>
      <c r="F112" s="26" t="s">
        <v>339</v>
      </c>
      <c r="G112" s="39" t="s">
        <v>206</v>
      </c>
      <c r="H112" s="39">
        <v>1</v>
      </c>
      <c r="I112" s="39" t="s">
        <v>333</v>
      </c>
      <c r="J112" s="39">
        <v>1</v>
      </c>
      <c r="K112" s="39"/>
      <c r="L112" s="39"/>
      <c r="M112" s="44"/>
    </row>
    <row r="113" customFormat="1" ht="65" customHeight="1" spans="1:13">
      <c r="A113" s="39">
        <v>6</v>
      </c>
      <c r="B113" s="48"/>
      <c r="C113" s="39"/>
      <c r="D113" s="39" t="s">
        <v>340</v>
      </c>
      <c r="E113" s="26" t="s">
        <v>341</v>
      </c>
      <c r="F113" s="26" t="s">
        <v>342</v>
      </c>
      <c r="G113" s="39" t="s">
        <v>206</v>
      </c>
      <c r="H113" s="39">
        <v>1</v>
      </c>
      <c r="I113" s="39" t="s">
        <v>333</v>
      </c>
      <c r="J113" s="39">
        <v>1</v>
      </c>
      <c r="K113" s="39"/>
      <c r="L113" s="39"/>
      <c r="M113" s="44"/>
    </row>
    <row r="114" customFormat="1" ht="33" customHeight="1" spans="1:13">
      <c r="A114" s="39">
        <v>7</v>
      </c>
      <c r="B114" s="48"/>
      <c r="C114" s="39"/>
      <c r="D114" s="39" t="s">
        <v>343</v>
      </c>
      <c r="E114" s="55" t="s">
        <v>344</v>
      </c>
      <c r="F114" s="56"/>
      <c r="G114" s="39" t="s">
        <v>345</v>
      </c>
      <c r="H114" s="39">
        <v>1</v>
      </c>
      <c r="I114" s="39" t="s">
        <v>333</v>
      </c>
      <c r="J114" s="39">
        <v>1</v>
      </c>
      <c r="K114" s="39"/>
      <c r="L114" s="39"/>
      <c r="M114" s="44"/>
    </row>
    <row r="115" customFormat="1" ht="38" customHeight="1" spans="1:13">
      <c r="A115" s="39">
        <v>8</v>
      </c>
      <c r="B115" s="48"/>
      <c r="C115" s="39" t="s">
        <v>345</v>
      </c>
      <c r="D115" s="39" t="s">
        <v>346</v>
      </c>
      <c r="E115" s="55" t="s">
        <v>347</v>
      </c>
      <c r="F115" s="56"/>
      <c r="G115" s="39" t="s">
        <v>348</v>
      </c>
      <c r="H115" s="39">
        <v>3</v>
      </c>
      <c r="I115" s="39" t="s">
        <v>196</v>
      </c>
      <c r="J115" s="39">
        <v>1</v>
      </c>
      <c r="K115" s="39"/>
      <c r="L115" s="39"/>
      <c r="M115" s="44"/>
    </row>
    <row r="116" s="36" customFormat="1" ht="38" customHeight="1" spans="1:13">
      <c r="A116" s="39">
        <v>9</v>
      </c>
      <c r="B116" s="49"/>
      <c r="C116" s="39"/>
      <c r="D116" s="39"/>
      <c r="E116" s="57" t="s">
        <v>349</v>
      </c>
      <c r="F116" s="58"/>
      <c r="G116" s="38" t="s">
        <v>206</v>
      </c>
      <c r="H116" s="39">
        <v>3</v>
      </c>
      <c r="I116" s="39" t="s">
        <v>196</v>
      </c>
      <c r="J116" s="39">
        <v>4</v>
      </c>
      <c r="K116" s="38"/>
      <c r="L116" s="39"/>
      <c r="M116" s="44"/>
    </row>
    <row r="117" s="36" customFormat="1" ht="30" customHeight="1" spans="1:13">
      <c r="A117" s="53" t="s">
        <v>289</v>
      </c>
      <c r="B117" s="54"/>
      <c r="C117" s="54"/>
      <c r="D117" s="54"/>
      <c r="E117" s="54"/>
      <c r="F117" s="54"/>
      <c r="G117" s="54"/>
      <c r="H117" s="54"/>
      <c r="I117" s="54"/>
      <c r="J117" s="54"/>
      <c r="K117" s="59"/>
      <c r="L117" s="40"/>
      <c r="M117" s="46"/>
    </row>
    <row r="118" s="34" customFormat="1" ht="30" customHeight="1" spans="1:13">
      <c r="A118" s="37" t="s">
        <v>1</v>
      </c>
      <c r="B118" s="12" t="s">
        <v>13</v>
      </c>
      <c r="C118" s="13" t="s">
        <v>14</v>
      </c>
      <c r="D118" s="37" t="s">
        <v>15</v>
      </c>
      <c r="E118" s="37" t="s">
        <v>16</v>
      </c>
      <c r="F118" s="37" t="s">
        <v>17</v>
      </c>
      <c r="G118" s="37" t="s">
        <v>18</v>
      </c>
      <c r="H118" s="37" t="s">
        <v>19</v>
      </c>
      <c r="I118" s="37" t="s">
        <v>20</v>
      </c>
      <c r="J118" s="37" t="s">
        <v>21</v>
      </c>
      <c r="K118" s="37" t="s">
        <v>22</v>
      </c>
      <c r="L118" s="37" t="s">
        <v>3</v>
      </c>
      <c r="M118" s="43" t="s">
        <v>4</v>
      </c>
    </row>
    <row r="119" customFormat="1" ht="30" customHeight="1" spans="1:13">
      <c r="A119" s="39">
        <v>1</v>
      </c>
      <c r="B119" s="47" t="s">
        <v>350</v>
      </c>
      <c r="C119" s="39" t="s">
        <v>351</v>
      </c>
      <c r="D119" s="39" t="s">
        <v>352</v>
      </c>
      <c r="E119" s="39" t="s">
        <v>353</v>
      </c>
      <c r="F119" s="39" t="s">
        <v>354</v>
      </c>
      <c r="G119" s="39" t="s">
        <v>206</v>
      </c>
      <c r="H119" s="39">
        <v>300</v>
      </c>
      <c r="I119" s="39" t="s">
        <v>355</v>
      </c>
      <c r="J119" s="39">
        <v>1</v>
      </c>
      <c r="K119" s="39"/>
      <c r="L119" s="39"/>
      <c r="M119" s="50"/>
    </row>
    <row r="120" customFormat="1" ht="30" customHeight="1" spans="1:13">
      <c r="A120" s="39">
        <v>2</v>
      </c>
      <c r="B120" s="48"/>
      <c r="C120" s="39"/>
      <c r="D120" s="39"/>
      <c r="E120" s="39" t="s">
        <v>356</v>
      </c>
      <c r="F120" s="39" t="s">
        <v>354</v>
      </c>
      <c r="G120" s="39" t="s">
        <v>206</v>
      </c>
      <c r="H120" s="39">
        <v>200</v>
      </c>
      <c r="I120" s="39" t="s">
        <v>355</v>
      </c>
      <c r="J120" s="39">
        <v>1</v>
      </c>
      <c r="K120" s="39"/>
      <c r="L120" s="39"/>
      <c r="M120" s="50"/>
    </row>
    <row r="121" customFormat="1" ht="30" customHeight="1" spans="1:13">
      <c r="A121" s="39">
        <v>3</v>
      </c>
      <c r="B121" s="48"/>
      <c r="C121" s="39"/>
      <c r="D121" s="39" t="s">
        <v>357</v>
      </c>
      <c r="E121" s="39" t="s">
        <v>358</v>
      </c>
      <c r="F121" s="39" t="s">
        <v>359</v>
      </c>
      <c r="G121" s="39" t="s">
        <v>206</v>
      </c>
      <c r="H121" s="39">
        <v>700</v>
      </c>
      <c r="I121" s="39" t="s">
        <v>355</v>
      </c>
      <c r="J121" s="39">
        <v>1</v>
      </c>
      <c r="K121" s="39"/>
      <c r="L121" s="39"/>
      <c r="M121" s="50"/>
    </row>
    <row r="122" customFormat="1" ht="30" customHeight="1" spans="1:13">
      <c r="A122" s="39">
        <v>4</v>
      </c>
      <c r="B122" s="48"/>
      <c r="C122" s="39"/>
      <c r="D122" s="39"/>
      <c r="E122" s="39" t="s">
        <v>360</v>
      </c>
      <c r="F122" s="39" t="s">
        <v>359</v>
      </c>
      <c r="G122" s="39" t="s">
        <v>206</v>
      </c>
      <c r="H122" s="39">
        <v>1900</v>
      </c>
      <c r="I122" s="39" t="s">
        <v>355</v>
      </c>
      <c r="J122" s="39">
        <v>1</v>
      </c>
      <c r="K122" s="39"/>
      <c r="L122" s="39"/>
      <c r="M122" s="50"/>
    </row>
    <row r="123" customFormat="1" ht="30" customHeight="1" spans="1:13">
      <c r="A123" s="39">
        <v>5</v>
      </c>
      <c r="B123" s="48"/>
      <c r="C123" s="39"/>
      <c r="D123" s="39" t="s">
        <v>361</v>
      </c>
      <c r="E123" s="39" t="s">
        <v>362</v>
      </c>
      <c r="F123" s="39" t="s">
        <v>359</v>
      </c>
      <c r="G123" s="39" t="s">
        <v>206</v>
      </c>
      <c r="H123" s="39">
        <v>800</v>
      </c>
      <c r="I123" s="39" t="s">
        <v>355</v>
      </c>
      <c r="J123" s="39">
        <v>1</v>
      </c>
      <c r="K123" s="39"/>
      <c r="L123" s="39"/>
      <c r="M123" s="50"/>
    </row>
    <row r="124" customFormat="1" ht="30" customHeight="1" spans="1:13">
      <c r="A124" s="39">
        <v>6</v>
      </c>
      <c r="B124" s="48"/>
      <c r="C124" s="39"/>
      <c r="D124" s="39"/>
      <c r="E124" s="39" t="s">
        <v>363</v>
      </c>
      <c r="F124" s="39" t="s">
        <v>359</v>
      </c>
      <c r="G124" s="39" t="s">
        <v>206</v>
      </c>
      <c r="H124" s="39">
        <v>2800</v>
      </c>
      <c r="I124" s="39" t="s">
        <v>355</v>
      </c>
      <c r="J124" s="39">
        <v>1</v>
      </c>
      <c r="K124" s="39"/>
      <c r="L124" s="39"/>
      <c r="M124" s="50"/>
    </row>
    <row r="125" customFormat="1" ht="34" customHeight="1" spans="1:13">
      <c r="A125" s="39">
        <v>7</v>
      </c>
      <c r="B125" s="48"/>
      <c r="C125" s="39" t="s">
        <v>364</v>
      </c>
      <c r="D125" s="39" t="s">
        <v>365</v>
      </c>
      <c r="E125" s="39" t="s">
        <v>366</v>
      </c>
      <c r="F125" s="39"/>
      <c r="G125" s="39" t="s">
        <v>28</v>
      </c>
      <c r="H125" s="39">
        <v>1</v>
      </c>
      <c r="I125" s="39" t="s">
        <v>134</v>
      </c>
      <c r="J125" s="39">
        <v>1</v>
      </c>
      <c r="K125" s="39"/>
      <c r="L125" s="39"/>
      <c r="M125" s="50"/>
    </row>
    <row r="126" customFormat="1" ht="35" customHeight="1" spans="1:13">
      <c r="A126" s="39">
        <v>8</v>
      </c>
      <c r="B126" s="48"/>
      <c r="C126" s="39"/>
      <c r="D126" s="39" t="s">
        <v>367</v>
      </c>
      <c r="E126" s="39" t="s">
        <v>368</v>
      </c>
      <c r="F126" s="39"/>
      <c r="G126" s="39" t="s">
        <v>28</v>
      </c>
      <c r="H126" s="39">
        <v>1</v>
      </c>
      <c r="I126" s="39" t="s">
        <v>134</v>
      </c>
      <c r="J126" s="39">
        <v>1</v>
      </c>
      <c r="K126" s="39"/>
      <c r="L126" s="39"/>
      <c r="M126" s="50"/>
    </row>
    <row r="127" customFormat="1" ht="30" customHeight="1" spans="1:13">
      <c r="A127" s="39">
        <v>9</v>
      </c>
      <c r="B127" s="48"/>
      <c r="C127" s="39"/>
      <c r="D127" s="39" t="s">
        <v>367</v>
      </c>
      <c r="E127" s="39" t="s">
        <v>369</v>
      </c>
      <c r="F127" s="39"/>
      <c r="G127" s="39" t="s">
        <v>28</v>
      </c>
      <c r="H127" s="39">
        <v>1</v>
      </c>
      <c r="I127" s="39" t="s">
        <v>134</v>
      </c>
      <c r="J127" s="39">
        <v>1</v>
      </c>
      <c r="K127" s="39"/>
      <c r="L127" s="39"/>
      <c r="M127" s="50"/>
    </row>
    <row r="128" customFormat="1" ht="30" customHeight="1" spans="1:13">
      <c r="A128" s="39">
        <v>10</v>
      </c>
      <c r="B128" s="48"/>
      <c r="C128" s="39"/>
      <c r="D128" s="39" t="s">
        <v>370</v>
      </c>
      <c r="E128" s="39" t="s">
        <v>371</v>
      </c>
      <c r="F128" s="39"/>
      <c r="G128" s="39" t="s">
        <v>206</v>
      </c>
      <c r="H128" s="39">
        <v>1</v>
      </c>
      <c r="I128" s="39" t="s">
        <v>134</v>
      </c>
      <c r="J128" s="39">
        <v>1</v>
      </c>
      <c r="K128" s="39"/>
      <c r="L128" s="39"/>
      <c r="M128" s="50"/>
    </row>
    <row r="129" customFormat="1" ht="49" customHeight="1" spans="1:13">
      <c r="A129" s="39">
        <v>11</v>
      </c>
      <c r="B129" s="48"/>
      <c r="C129" s="39"/>
      <c r="D129" s="39" t="s">
        <v>372</v>
      </c>
      <c r="E129" s="39" t="s">
        <v>373</v>
      </c>
      <c r="F129" s="39"/>
      <c r="G129" s="39" t="s">
        <v>206</v>
      </c>
      <c r="H129" s="39">
        <v>1</v>
      </c>
      <c r="I129" s="39" t="s">
        <v>134</v>
      </c>
      <c r="J129" s="39">
        <v>1</v>
      </c>
      <c r="K129" s="39"/>
      <c r="L129" s="39"/>
      <c r="M129" s="50"/>
    </row>
    <row r="130" customFormat="1" ht="49" customHeight="1" spans="1:13">
      <c r="A130" s="39">
        <v>12</v>
      </c>
      <c r="B130" s="48"/>
      <c r="C130" s="39" t="s">
        <v>374</v>
      </c>
      <c r="D130" s="39" t="s">
        <v>375</v>
      </c>
      <c r="E130" s="39" t="s">
        <v>376</v>
      </c>
      <c r="F130" s="39"/>
      <c r="G130" s="39" t="s">
        <v>206</v>
      </c>
      <c r="H130" s="39">
        <v>1</v>
      </c>
      <c r="I130" s="39" t="s">
        <v>134</v>
      </c>
      <c r="J130" s="39">
        <v>1</v>
      </c>
      <c r="K130" s="39"/>
      <c r="L130" s="39"/>
      <c r="M130" s="50"/>
    </row>
    <row r="131" customFormat="1" ht="45" customHeight="1" spans="1:13">
      <c r="A131" s="39">
        <v>13</v>
      </c>
      <c r="B131" s="48"/>
      <c r="C131" s="39" t="s">
        <v>377</v>
      </c>
      <c r="D131" s="39" t="s">
        <v>378</v>
      </c>
      <c r="E131" s="39" t="s">
        <v>379</v>
      </c>
      <c r="F131" s="39"/>
      <c r="G131" s="39" t="s">
        <v>206</v>
      </c>
      <c r="H131" s="39">
        <v>2</v>
      </c>
      <c r="I131" s="39" t="s">
        <v>207</v>
      </c>
      <c r="J131" s="39">
        <v>1</v>
      </c>
      <c r="K131" s="39"/>
      <c r="L131" s="39"/>
      <c r="M131" s="50"/>
    </row>
    <row r="132" customFormat="1" ht="45" customHeight="1" spans="1:13">
      <c r="A132" s="39">
        <v>14</v>
      </c>
      <c r="B132" s="48"/>
      <c r="C132" s="39"/>
      <c r="D132" s="39" t="s">
        <v>380</v>
      </c>
      <c r="E132" s="39" t="s">
        <v>381</v>
      </c>
      <c r="F132" s="39"/>
      <c r="G132" s="39" t="s">
        <v>195</v>
      </c>
      <c r="H132" s="39">
        <v>6</v>
      </c>
      <c r="I132" s="39" t="s">
        <v>196</v>
      </c>
      <c r="J132" s="39">
        <v>1</v>
      </c>
      <c r="K132" s="39"/>
      <c r="L132" s="39"/>
      <c r="M132" s="50"/>
    </row>
    <row r="133" customFormat="1" ht="51" customHeight="1" spans="1:13">
      <c r="A133" s="39">
        <v>15</v>
      </c>
      <c r="B133" s="48"/>
      <c r="C133" s="39" t="s">
        <v>382</v>
      </c>
      <c r="D133" s="39" t="s">
        <v>383</v>
      </c>
      <c r="E133" s="39" t="s">
        <v>384</v>
      </c>
      <c r="F133" s="39"/>
      <c r="G133" s="39" t="s">
        <v>195</v>
      </c>
      <c r="H133" s="39">
        <v>1</v>
      </c>
      <c r="I133" s="39" t="s">
        <v>196</v>
      </c>
      <c r="J133" s="39">
        <v>4</v>
      </c>
      <c r="K133" s="39"/>
      <c r="L133" s="39"/>
      <c r="M133" s="50"/>
    </row>
    <row r="134" customFormat="1" ht="51" customHeight="1" spans="1:13">
      <c r="A134" s="39">
        <v>16</v>
      </c>
      <c r="B134" s="48"/>
      <c r="C134" s="39"/>
      <c r="D134" s="39"/>
      <c r="E134" s="39" t="s">
        <v>385</v>
      </c>
      <c r="F134" s="39"/>
      <c r="G134" s="39" t="s">
        <v>195</v>
      </c>
      <c r="H134" s="39">
        <v>5</v>
      </c>
      <c r="I134" s="39" t="s">
        <v>196</v>
      </c>
      <c r="J134" s="39">
        <v>4</v>
      </c>
      <c r="K134" s="39"/>
      <c r="L134" s="39"/>
      <c r="M134" s="50"/>
    </row>
    <row r="135" customFormat="1" ht="51" customHeight="1" spans="1:13">
      <c r="A135" s="39">
        <v>17</v>
      </c>
      <c r="B135" s="49"/>
      <c r="C135" s="39"/>
      <c r="D135" s="39" t="s">
        <v>386</v>
      </c>
      <c r="E135" s="39" t="s">
        <v>387</v>
      </c>
      <c r="F135" s="39"/>
      <c r="G135" s="39" t="s">
        <v>206</v>
      </c>
      <c r="H135" s="39">
        <v>6</v>
      </c>
      <c r="I135" s="39" t="s">
        <v>196</v>
      </c>
      <c r="J135" s="39">
        <v>4</v>
      </c>
      <c r="K135" s="39"/>
      <c r="L135" s="39"/>
      <c r="M135" s="50"/>
    </row>
    <row r="136" s="36" customFormat="1" ht="30" customHeight="1" spans="1:13">
      <c r="A136" s="40" t="s">
        <v>289</v>
      </c>
      <c r="B136" s="21"/>
      <c r="C136" s="40"/>
      <c r="D136" s="40"/>
      <c r="E136" s="40"/>
      <c r="F136" s="40"/>
      <c r="G136" s="40"/>
      <c r="H136" s="40"/>
      <c r="I136" s="40"/>
      <c r="J136" s="40"/>
      <c r="K136" s="40"/>
      <c r="L136" s="40"/>
      <c r="M136" s="46"/>
    </row>
    <row r="137" s="34" customFormat="1" ht="30" customHeight="1" spans="1:13">
      <c r="A137" s="37" t="s">
        <v>1</v>
      </c>
      <c r="B137" s="12" t="s">
        <v>13</v>
      </c>
      <c r="C137" s="13" t="s">
        <v>14</v>
      </c>
      <c r="D137" s="37" t="s">
        <v>15</v>
      </c>
      <c r="E137" s="37" t="s">
        <v>16</v>
      </c>
      <c r="F137" s="37" t="s">
        <v>17</v>
      </c>
      <c r="G137" s="37" t="s">
        <v>18</v>
      </c>
      <c r="H137" s="37" t="s">
        <v>19</v>
      </c>
      <c r="I137" s="37" t="s">
        <v>20</v>
      </c>
      <c r="J137" s="37" t="s">
        <v>21</v>
      </c>
      <c r="K137" s="37" t="s">
        <v>22</v>
      </c>
      <c r="L137" s="37" t="s">
        <v>3</v>
      </c>
      <c r="M137" s="43" t="s">
        <v>4</v>
      </c>
    </row>
    <row r="138" s="34" customFormat="1" ht="54" customHeight="1" spans="1:13">
      <c r="A138" s="38">
        <v>1</v>
      </c>
      <c r="B138" s="38" t="s">
        <v>388</v>
      </c>
      <c r="C138" s="39" t="s">
        <v>389</v>
      </c>
      <c r="D138" s="38" t="s">
        <v>390</v>
      </c>
      <c r="E138" s="26" t="s">
        <v>391</v>
      </c>
      <c r="F138" s="26" t="s">
        <v>392</v>
      </c>
      <c r="G138" s="39" t="s">
        <v>28</v>
      </c>
      <c r="H138" s="38">
        <v>1</v>
      </c>
      <c r="I138" s="38" t="s">
        <v>89</v>
      </c>
      <c r="J138" s="38">
        <v>1</v>
      </c>
      <c r="K138" s="38"/>
      <c r="L138" s="38"/>
      <c r="M138" s="43"/>
    </row>
    <row r="139" customFormat="1" ht="88" customHeight="1" spans="1:13">
      <c r="A139" s="38">
        <v>2</v>
      </c>
      <c r="B139" s="38"/>
      <c r="C139" s="39"/>
      <c r="D139" s="39" t="s">
        <v>393</v>
      </c>
      <c r="E139" s="26" t="s">
        <v>394</v>
      </c>
      <c r="F139" s="26" t="s">
        <v>395</v>
      </c>
      <c r="G139" s="39" t="s">
        <v>206</v>
      </c>
      <c r="H139" s="39">
        <v>1</v>
      </c>
      <c r="I139" s="39" t="s">
        <v>61</v>
      </c>
      <c r="J139" s="38">
        <v>1</v>
      </c>
      <c r="K139" s="39"/>
      <c r="L139" s="38"/>
      <c r="M139" s="44"/>
    </row>
    <row r="140" customFormat="1" ht="65" customHeight="1" spans="1:13">
      <c r="A140" s="38">
        <v>3</v>
      </c>
      <c r="B140" s="38"/>
      <c r="C140" s="39"/>
      <c r="D140" s="39" t="s">
        <v>396</v>
      </c>
      <c r="E140" s="26" t="s">
        <v>397</v>
      </c>
      <c r="F140" s="26" t="s">
        <v>398</v>
      </c>
      <c r="G140" s="39" t="s">
        <v>28</v>
      </c>
      <c r="H140" s="39">
        <v>3</v>
      </c>
      <c r="I140" s="39" t="s">
        <v>399</v>
      </c>
      <c r="J140" s="38">
        <v>1</v>
      </c>
      <c r="K140" s="39"/>
      <c r="L140" s="38"/>
      <c r="M140" s="44"/>
    </row>
    <row r="141" customFormat="1" ht="65" customHeight="1" spans="1:13">
      <c r="A141" s="38">
        <v>4</v>
      </c>
      <c r="B141" s="38"/>
      <c r="C141" s="39"/>
      <c r="D141" s="39" t="s">
        <v>400</v>
      </c>
      <c r="E141" s="26" t="s">
        <v>401</v>
      </c>
      <c r="F141" s="26" t="s">
        <v>402</v>
      </c>
      <c r="G141" s="39" t="s">
        <v>28</v>
      </c>
      <c r="H141" s="39">
        <v>3</v>
      </c>
      <c r="I141" s="39" t="s">
        <v>399</v>
      </c>
      <c r="J141" s="38">
        <v>1</v>
      </c>
      <c r="K141" s="39"/>
      <c r="L141" s="38"/>
      <c r="M141" s="44"/>
    </row>
    <row r="142" customFormat="1" ht="65" customHeight="1" spans="1:13">
      <c r="A142" s="38">
        <v>5</v>
      </c>
      <c r="B142" s="38"/>
      <c r="C142" s="39"/>
      <c r="D142" s="39" t="s">
        <v>403</v>
      </c>
      <c r="E142" s="26" t="s">
        <v>404</v>
      </c>
      <c r="F142" s="26" t="s">
        <v>405</v>
      </c>
      <c r="G142" s="39" t="s">
        <v>206</v>
      </c>
      <c r="H142" s="39">
        <v>3</v>
      </c>
      <c r="I142" s="39" t="s">
        <v>61</v>
      </c>
      <c r="J142" s="38">
        <v>1</v>
      </c>
      <c r="K142" s="39"/>
      <c r="L142" s="38"/>
      <c r="M142" s="44"/>
    </row>
    <row r="143" s="35" customFormat="1" ht="120" customHeight="1" spans="1:13">
      <c r="A143" s="38">
        <v>6</v>
      </c>
      <c r="B143" s="38"/>
      <c r="C143" s="14"/>
      <c r="D143" s="14" t="s">
        <v>406</v>
      </c>
      <c r="E143" s="24" t="s">
        <v>407</v>
      </c>
      <c r="F143" s="24" t="s">
        <v>37</v>
      </c>
      <c r="G143" s="14" t="s">
        <v>28</v>
      </c>
      <c r="H143" s="14">
        <f>20*16</f>
        <v>320</v>
      </c>
      <c r="I143" s="14" t="s">
        <v>29</v>
      </c>
      <c r="J143" s="14">
        <v>1</v>
      </c>
      <c r="K143" s="14"/>
      <c r="L143" s="14"/>
      <c r="M143" s="45"/>
    </row>
    <row r="144" customFormat="1" ht="65" customHeight="1" spans="1:13">
      <c r="A144" s="38">
        <v>7</v>
      </c>
      <c r="B144" s="38"/>
      <c r="C144" s="39" t="s">
        <v>306</v>
      </c>
      <c r="D144" s="39" t="s">
        <v>408</v>
      </c>
      <c r="E144" s="26" t="s">
        <v>409</v>
      </c>
      <c r="F144" s="26"/>
      <c r="G144" s="39" t="s">
        <v>195</v>
      </c>
      <c r="H144" s="39">
        <v>6</v>
      </c>
      <c r="I144" s="39" t="s">
        <v>196</v>
      </c>
      <c r="J144" s="38">
        <v>1</v>
      </c>
      <c r="K144" s="39"/>
      <c r="L144" s="38"/>
      <c r="M144" s="44"/>
    </row>
    <row r="145" customFormat="1" ht="65" customHeight="1" spans="1:13">
      <c r="A145" s="38">
        <v>8</v>
      </c>
      <c r="B145" s="38"/>
      <c r="C145" s="39"/>
      <c r="D145" s="39" t="s">
        <v>410</v>
      </c>
      <c r="E145" s="26" t="s">
        <v>411</v>
      </c>
      <c r="F145" s="26"/>
      <c r="G145" s="39" t="s">
        <v>195</v>
      </c>
      <c r="H145" s="39">
        <v>10</v>
      </c>
      <c r="I145" s="39" t="s">
        <v>196</v>
      </c>
      <c r="J145" s="38">
        <v>1</v>
      </c>
      <c r="K145" s="39"/>
      <c r="L145" s="38"/>
      <c r="M145" s="44"/>
    </row>
    <row r="146" customFormat="1" ht="65" customHeight="1" spans="1:13">
      <c r="A146" s="38">
        <v>9</v>
      </c>
      <c r="B146" s="38"/>
      <c r="C146" s="39" t="s">
        <v>412</v>
      </c>
      <c r="D146" s="39" t="s">
        <v>413</v>
      </c>
      <c r="E146" s="26" t="s">
        <v>414</v>
      </c>
      <c r="F146" s="26"/>
      <c r="G146" s="39" t="s">
        <v>195</v>
      </c>
      <c r="H146" s="39">
        <v>1</v>
      </c>
      <c r="I146" s="39" t="s">
        <v>196</v>
      </c>
      <c r="J146" s="38">
        <v>3</v>
      </c>
      <c r="K146" s="39"/>
      <c r="L146" s="38"/>
      <c r="M146" s="44"/>
    </row>
    <row r="147" customFormat="1" ht="65" customHeight="1" spans="1:13">
      <c r="A147" s="38">
        <v>10</v>
      </c>
      <c r="B147" s="38"/>
      <c r="C147" s="39"/>
      <c r="D147" s="39" t="s">
        <v>415</v>
      </c>
      <c r="E147" s="26" t="s">
        <v>414</v>
      </c>
      <c r="F147" s="26"/>
      <c r="G147" s="39" t="s">
        <v>195</v>
      </c>
      <c r="H147" s="39">
        <v>2</v>
      </c>
      <c r="I147" s="39" t="s">
        <v>196</v>
      </c>
      <c r="J147" s="38">
        <v>3</v>
      </c>
      <c r="K147" s="39"/>
      <c r="L147" s="38"/>
      <c r="M147" s="44"/>
    </row>
    <row r="148" customFormat="1" ht="171" customHeight="1" spans="1:13">
      <c r="A148" s="38">
        <v>11</v>
      </c>
      <c r="B148" s="38"/>
      <c r="C148" s="39" t="s">
        <v>345</v>
      </c>
      <c r="D148" s="39" t="s">
        <v>416</v>
      </c>
      <c r="E148" s="26" t="s">
        <v>417</v>
      </c>
      <c r="F148" s="26" t="s">
        <v>418</v>
      </c>
      <c r="G148" s="39" t="s">
        <v>101</v>
      </c>
      <c r="H148" s="39">
        <v>3</v>
      </c>
      <c r="I148" s="39" t="s">
        <v>134</v>
      </c>
      <c r="J148" s="38">
        <v>1</v>
      </c>
      <c r="K148" s="39"/>
      <c r="L148" s="38"/>
      <c r="M148" s="44"/>
    </row>
    <row r="149" customFormat="1" ht="65" customHeight="1" spans="1:13">
      <c r="A149" s="38">
        <v>12</v>
      </c>
      <c r="B149" s="38"/>
      <c r="C149" s="39"/>
      <c r="D149" s="39" t="s">
        <v>419</v>
      </c>
      <c r="E149" s="26" t="s">
        <v>420</v>
      </c>
      <c r="F149" s="26" t="s">
        <v>421</v>
      </c>
      <c r="G149" s="39" t="s">
        <v>101</v>
      </c>
      <c r="H149" s="39">
        <v>3</v>
      </c>
      <c r="I149" s="39" t="s">
        <v>89</v>
      </c>
      <c r="J149" s="38">
        <v>1</v>
      </c>
      <c r="K149" s="39"/>
      <c r="L149" s="38"/>
      <c r="M149" s="44"/>
    </row>
    <row r="150" customFormat="1" ht="122" customHeight="1" spans="1:13">
      <c r="A150" s="38">
        <v>13</v>
      </c>
      <c r="B150" s="38"/>
      <c r="C150" s="39"/>
      <c r="D150" s="39" t="s">
        <v>422</v>
      </c>
      <c r="E150" s="26" t="s">
        <v>423</v>
      </c>
      <c r="F150" s="26" t="s">
        <v>424</v>
      </c>
      <c r="G150" s="39" t="s">
        <v>101</v>
      </c>
      <c r="H150" s="39">
        <v>3</v>
      </c>
      <c r="I150" s="39" t="s">
        <v>134</v>
      </c>
      <c r="J150" s="38">
        <v>1</v>
      </c>
      <c r="K150" s="39"/>
      <c r="L150" s="38"/>
      <c r="M150" s="44"/>
    </row>
    <row r="151" customFormat="1" ht="65" customHeight="1" spans="1:13">
      <c r="A151" s="38">
        <v>14</v>
      </c>
      <c r="B151" s="38"/>
      <c r="C151" s="39"/>
      <c r="D151" s="39" t="s">
        <v>425</v>
      </c>
      <c r="E151" s="26" t="s">
        <v>426</v>
      </c>
      <c r="F151" s="26"/>
      <c r="G151" s="39" t="s">
        <v>206</v>
      </c>
      <c r="H151" s="39">
        <v>2</v>
      </c>
      <c r="I151" s="39" t="s">
        <v>427</v>
      </c>
      <c r="J151" s="38">
        <v>1</v>
      </c>
      <c r="K151" s="39"/>
      <c r="L151" s="38"/>
      <c r="M151" s="44"/>
    </row>
    <row r="152" customFormat="1" ht="38" customHeight="1" spans="1:13">
      <c r="A152" s="38">
        <v>15</v>
      </c>
      <c r="B152" s="38"/>
      <c r="C152" s="39"/>
      <c r="D152" s="39" t="s">
        <v>346</v>
      </c>
      <c r="E152" s="26" t="s">
        <v>428</v>
      </c>
      <c r="F152" s="26"/>
      <c r="G152" s="39" t="s">
        <v>195</v>
      </c>
      <c r="H152" s="39">
        <v>19</v>
      </c>
      <c r="I152" s="39" t="s">
        <v>196</v>
      </c>
      <c r="J152" s="38">
        <v>1</v>
      </c>
      <c r="K152" s="39"/>
      <c r="L152" s="38"/>
      <c r="M152" s="44"/>
    </row>
    <row r="153" s="36" customFormat="1" ht="38" customHeight="1" spans="1:13">
      <c r="A153" s="38">
        <v>16</v>
      </c>
      <c r="B153" s="38"/>
      <c r="C153" s="39"/>
      <c r="D153" s="39"/>
      <c r="E153" s="42" t="s">
        <v>429</v>
      </c>
      <c r="F153" s="42"/>
      <c r="G153" s="38" t="s">
        <v>206</v>
      </c>
      <c r="H153" s="39">
        <v>19</v>
      </c>
      <c r="I153" s="39" t="s">
        <v>196</v>
      </c>
      <c r="J153" s="38">
        <v>3</v>
      </c>
      <c r="K153" s="38"/>
      <c r="L153" s="38"/>
      <c r="M153" s="44"/>
    </row>
    <row r="154" s="36" customFormat="1" ht="30" customHeight="1" spans="1:13">
      <c r="A154" s="40" t="s">
        <v>289</v>
      </c>
      <c r="B154" s="41"/>
      <c r="C154" s="40"/>
      <c r="D154" s="40"/>
      <c r="E154" s="40"/>
      <c r="F154" s="40"/>
      <c r="G154" s="40"/>
      <c r="H154" s="40"/>
      <c r="I154" s="40"/>
      <c r="J154" s="40"/>
      <c r="K154" s="40"/>
      <c r="L154" s="40"/>
      <c r="M154" s="46"/>
    </row>
    <row r="155" s="2" customFormat="1" ht="30" customHeight="1" spans="1:13">
      <c r="A155" s="12" t="s">
        <v>1</v>
      </c>
      <c r="B155" s="12" t="s">
        <v>13</v>
      </c>
      <c r="C155" s="13" t="s">
        <v>14</v>
      </c>
      <c r="D155" s="13" t="s">
        <v>15</v>
      </c>
      <c r="E155" s="13" t="s">
        <v>16</v>
      </c>
      <c r="F155" s="13" t="s">
        <v>17</v>
      </c>
      <c r="G155" s="13" t="s">
        <v>18</v>
      </c>
      <c r="H155" s="13" t="s">
        <v>19</v>
      </c>
      <c r="I155" s="13" t="s">
        <v>20</v>
      </c>
      <c r="J155" s="13" t="s">
        <v>21</v>
      </c>
      <c r="K155" s="13" t="s">
        <v>22</v>
      </c>
      <c r="L155" s="13" t="s">
        <v>3</v>
      </c>
      <c r="M155" s="31" t="s">
        <v>4</v>
      </c>
    </row>
    <row r="156" customFormat="1" ht="100" customHeight="1" spans="1:13">
      <c r="A156" s="14">
        <v>1</v>
      </c>
      <c r="B156" s="15" t="s">
        <v>430</v>
      </c>
      <c r="C156" s="14" t="s">
        <v>431</v>
      </c>
      <c r="D156" s="16" t="s">
        <v>149</v>
      </c>
      <c r="E156" s="23" t="s">
        <v>432</v>
      </c>
      <c r="F156" s="24" t="s">
        <v>151</v>
      </c>
      <c r="G156" s="25" t="s">
        <v>28</v>
      </c>
      <c r="H156" s="14">
        <v>80</v>
      </c>
      <c r="I156" s="25" t="s">
        <v>134</v>
      </c>
      <c r="J156" s="16">
        <v>1</v>
      </c>
      <c r="K156" s="14"/>
      <c r="L156" s="16"/>
      <c r="M156" s="32"/>
    </row>
    <row r="157" customFormat="1" ht="100" customHeight="1" spans="1:13">
      <c r="A157" s="14">
        <v>2</v>
      </c>
      <c r="B157" s="17"/>
      <c r="C157" s="14"/>
      <c r="D157" s="16" t="s">
        <v>152</v>
      </c>
      <c r="E157" s="23" t="s">
        <v>153</v>
      </c>
      <c r="F157" s="24" t="s">
        <v>154</v>
      </c>
      <c r="G157" s="25" t="s">
        <v>84</v>
      </c>
      <c r="H157" s="14">
        <v>80</v>
      </c>
      <c r="I157" s="14" t="s">
        <v>155</v>
      </c>
      <c r="J157" s="14">
        <v>1</v>
      </c>
      <c r="K157" s="14"/>
      <c r="L157" s="16"/>
      <c r="M157" s="32"/>
    </row>
    <row r="158" s="3" customFormat="1" ht="68" customHeight="1" spans="1:25">
      <c r="A158" s="14">
        <v>3</v>
      </c>
      <c r="B158" s="17"/>
      <c r="C158" s="14"/>
      <c r="D158" s="14" t="s">
        <v>433</v>
      </c>
      <c r="E158" s="23" t="s">
        <v>434</v>
      </c>
      <c r="F158" s="24" t="s">
        <v>435</v>
      </c>
      <c r="G158" s="25" t="s">
        <v>84</v>
      </c>
      <c r="H158" s="14">
        <v>1</v>
      </c>
      <c r="I158" s="14" t="s">
        <v>207</v>
      </c>
      <c r="J158" s="14">
        <v>1</v>
      </c>
      <c r="K158" s="14"/>
      <c r="L158" s="16"/>
      <c r="M158" s="32"/>
      <c r="N158" s="9"/>
      <c r="O158" s="9"/>
      <c r="P158" s="9"/>
      <c r="Q158" s="9"/>
      <c r="R158" s="9"/>
      <c r="S158" s="9"/>
      <c r="T158" s="9"/>
      <c r="U158" s="9"/>
      <c r="V158" s="9"/>
      <c r="W158" s="9"/>
      <c r="X158" s="9"/>
      <c r="Y158" s="9"/>
    </row>
    <row r="159" s="3" customFormat="1" ht="59" customHeight="1" spans="1:25">
      <c r="A159" s="14">
        <v>4</v>
      </c>
      <c r="B159" s="17"/>
      <c r="C159" s="14"/>
      <c r="D159" s="14" t="s">
        <v>436</v>
      </c>
      <c r="E159" s="23" t="s">
        <v>434</v>
      </c>
      <c r="F159" s="24" t="s">
        <v>437</v>
      </c>
      <c r="G159" s="25" t="s">
        <v>84</v>
      </c>
      <c r="H159" s="14">
        <v>4</v>
      </c>
      <c r="I159" s="14" t="s">
        <v>89</v>
      </c>
      <c r="J159" s="14">
        <v>1</v>
      </c>
      <c r="K159" s="14"/>
      <c r="L159" s="16"/>
      <c r="M159" s="32"/>
      <c r="N159" s="9"/>
      <c r="O159" s="9"/>
      <c r="P159" s="9"/>
      <c r="Q159" s="9"/>
      <c r="R159" s="9"/>
      <c r="S159" s="9"/>
      <c r="T159" s="9"/>
      <c r="U159" s="9"/>
      <c r="V159" s="9"/>
      <c r="W159" s="9"/>
      <c r="X159" s="9"/>
      <c r="Y159" s="9"/>
    </row>
    <row r="160" s="3" customFormat="1" ht="59" customHeight="1" spans="1:25">
      <c r="A160" s="14">
        <v>5</v>
      </c>
      <c r="B160" s="17"/>
      <c r="C160" s="14"/>
      <c r="D160" s="14" t="s">
        <v>438</v>
      </c>
      <c r="E160" s="23" t="s">
        <v>439</v>
      </c>
      <c r="F160" s="24" t="s">
        <v>440</v>
      </c>
      <c r="G160" s="25" t="s">
        <v>84</v>
      </c>
      <c r="H160" s="14">
        <v>19</v>
      </c>
      <c r="I160" s="14" t="s">
        <v>89</v>
      </c>
      <c r="J160" s="14">
        <v>1</v>
      </c>
      <c r="K160" s="14"/>
      <c r="L160" s="16"/>
      <c r="M160" s="32"/>
      <c r="N160" s="9"/>
      <c r="O160" s="9"/>
      <c r="P160" s="9"/>
      <c r="Q160" s="9"/>
      <c r="R160" s="9"/>
      <c r="S160" s="9"/>
      <c r="T160" s="9"/>
      <c r="U160" s="9"/>
      <c r="V160" s="9"/>
      <c r="W160" s="9"/>
      <c r="X160" s="9"/>
      <c r="Y160" s="9"/>
    </row>
    <row r="161" s="3" customFormat="1" ht="77" customHeight="1" spans="1:25">
      <c r="A161" s="14">
        <v>6</v>
      </c>
      <c r="B161" s="17"/>
      <c r="C161" s="14"/>
      <c r="D161" s="14" t="s">
        <v>441</v>
      </c>
      <c r="E161" s="23" t="s">
        <v>442</v>
      </c>
      <c r="F161" s="24" t="s">
        <v>443</v>
      </c>
      <c r="G161" s="25" t="s">
        <v>84</v>
      </c>
      <c r="H161" s="14">
        <v>1</v>
      </c>
      <c r="I161" s="14" t="s">
        <v>89</v>
      </c>
      <c r="J161" s="14">
        <v>1</v>
      </c>
      <c r="K161" s="14"/>
      <c r="L161" s="16"/>
      <c r="M161" s="32"/>
      <c r="N161" s="9"/>
      <c r="O161" s="9"/>
      <c r="P161" s="9"/>
      <c r="Q161" s="9"/>
      <c r="R161" s="9"/>
      <c r="S161" s="9"/>
      <c r="T161" s="9"/>
      <c r="U161" s="9"/>
      <c r="V161" s="9"/>
      <c r="W161" s="9"/>
      <c r="X161" s="9"/>
      <c r="Y161" s="9"/>
    </row>
    <row r="162" s="3" customFormat="1" ht="64" customHeight="1" spans="1:25">
      <c r="A162" s="14">
        <v>7</v>
      </c>
      <c r="B162" s="17"/>
      <c r="C162" s="14"/>
      <c r="D162" s="14" t="s">
        <v>444</v>
      </c>
      <c r="E162" s="24" t="s">
        <v>445</v>
      </c>
      <c r="F162" s="24" t="s">
        <v>446</v>
      </c>
      <c r="G162" s="25" t="s">
        <v>84</v>
      </c>
      <c r="H162" s="14">
        <v>1</v>
      </c>
      <c r="I162" s="14" t="s">
        <v>265</v>
      </c>
      <c r="J162" s="14">
        <v>1</v>
      </c>
      <c r="K162" s="14"/>
      <c r="L162" s="16"/>
      <c r="M162" s="32"/>
      <c r="N162" s="9"/>
      <c r="O162" s="9"/>
      <c r="P162" s="9"/>
      <c r="Q162" s="9"/>
      <c r="R162" s="9"/>
      <c r="S162" s="9"/>
      <c r="T162" s="9"/>
      <c r="U162" s="9"/>
      <c r="V162" s="9"/>
      <c r="W162" s="9"/>
      <c r="X162" s="9"/>
      <c r="Y162" s="9"/>
    </row>
    <row r="163" s="3" customFormat="1" ht="71" customHeight="1" spans="1:25">
      <c r="A163" s="14">
        <v>8</v>
      </c>
      <c r="B163" s="17"/>
      <c r="C163" s="14"/>
      <c r="D163" s="14" t="s">
        <v>447</v>
      </c>
      <c r="E163" s="24" t="s">
        <v>448</v>
      </c>
      <c r="F163" s="24" t="s">
        <v>449</v>
      </c>
      <c r="G163" s="25" t="s">
        <v>84</v>
      </c>
      <c r="H163" s="14">
        <v>60</v>
      </c>
      <c r="I163" s="25" t="s">
        <v>134</v>
      </c>
      <c r="J163" s="14">
        <v>1</v>
      </c>
      <c r="K163" s="14"/>
      <c r="L163" s="16"/>
      <c r="M163" s="33"/>
      <c r="N163" s="9"/>
      <c r="O163" s="9"/>
      <c r="P163" s="9"/>
      <c r="Q163" s="9"/>
      <c r="R163" s="9"/>
      <c r="S163" s="9"/>
      <c r="T163" s="9"/>
      <c r="U163" s="9"/>
      <c r="V163" s="9"/>
      <c r="W163" s="9"/>
      <c r="X163" s="9"/>
      <c r="Y163" s="9"/>
    </row>
    <row r="164" s="3" customFormat="1" ht="55" customHeight="1" spans="1:25">
      <c r="A164" s="14">
        <v>9</v>
      </c>
      <c r="B164" s="17"/>
      <c r="C164" s="14" t="s">
        <v>450</v>
      </c>
      <c r="D164" s="14" t="s">
        <v>451</v>
      </c>
      <c r="E164" s="23" t="s">
        <v>452</v>
      </c>
      <c r="F164" s="24" t="s">
        <v>453</v>
      </c>
      <c r="G164" s="14" t="s">
        <v>84</v>
      </c>
      <c r="H164" s="14">
        <v>1</v>
      </c>
      <c r="I164" s="14" t="s">
        <v>97</v>
      </c>
      <c r="J164" s="14">
        <v>1</v>
      </c>
      <c r="K164" s="14"/>
      <c r="L164" s="16"/>
      <c r="M164" s="32"/>
      <c r="N164" s="9"/>
      <c r="O164" s="9"/>
      <c r="P164" s="9"/>
      <c r="Q164" s="9"/>
      <c r="R164" s="9"/>
      <c r="S164" s="9"/>
      <c r="T164" s="9"/>
      <c r="U164" s="9"/>
      <c r="V164" s="9"/>
      <c r="W164" s="9"/>
      <c r="X164" s="9"/>
      <c r="Y164" s="9"/>
    </row>
    <row r="165" s="4" customFormat="1" ht="44" customHeight="1" spans="1:25">
      <c r="A165" s="14">
        <v>10</v>
      </c>
      <c r="B165" s="17"/>
      <c r="C165" s="14"/>
      <c r="D165" s="18" t="s">
        <v>454</v>
      </c>
      <c r="E165" s="26" t="s">
        <v>455</v>
      </c>
      <c r="F165" s="26"/>
      <c r="G165" s="14" t="s">
        <v>206</v>
      </c>
      <c r="H165" s="27">
        <v>20</v>
      </c>
      <c r="I165" s="27" t="s">
        <v>102</v>
      </c>
      <c r="J165" s="14">
        <v>1</v>
      </c>
      <c r="K165" s="27"/>
      <c r="L165" s="16"/>
      <c r="M165" s="32"/>
      <c r="N165" s="9"/>
      <c r="O165" s="9"/>
      <c r="P165" s="9"/>
      <c r="Q165" s="9"/>
      <c r="R165" s="9"/>
      <c r="S165" s="9"/>
      <c r="T165" s="9"/>
      <c r="U165" s="9"/>
      <c r="V165" s="9"/>
      <c r="W165" s="9"/>
      <c r="X165" s="9"/>
      <c r="Y165" s="9"/>
    </row>
    <row r="166" s="4" customFormat="1" ht="44" customHeight="1" spans="1:25">
      <c r="A166" s="14">
        <v>11</v>
      </c>
      <c r="B166" s="17"/>
      <c r="C166" s="14"/>
      <c r="D166" s="18"/>
      <c r="E166" s="26" t="s">
        <v>456</v>
      </c>
      <c r="F166" s="26"/>
      <c r="G166" s="14" t="s">
        <v>206</v>
      </c>
      <c r="H166" s="27">
        <v>10</v>
      </c>
      <c r="I166" s="27" t="s">
        <v>102</v>
      </c>
      <c r="J166" s="14">
        <v>1</v>
      </c>
      <c r="K166" s="27"/>
      <c r="L166" s="16"/>
      <c r="M166" s="32"/>
      <c r="N166" s="9"/>
      <c r="O166" s="9"/>
      <c r="P166" s="9"/>
      <c r="Q166" s="9"/>
      <c r="R166" s="9"/>
      <c r="S166" s="9"/>
      <c r="T166" s="9"/>
      <c r="U166" s="9"/>
      <c r="V166" s="9"/>
      <c r="W166" s="9"/>
      <c r="X166" s="9"/>
      <c r="Y166" s="9"/>
    </row>
    <row r="167" s="4" customFormat="1" ht="44" customHeight="1" spans="1:25">
      <c r="A167" s="14">
        <v>12</v>
      </c>
      <c r="B167" s="17"/>
      <c r="C167" s="14"/>
      <c r="D167" s="18"/>
      <c r="E167" s="26" t="s">
        <v>457</v>
      </c>
      <c r="F167" s="26"/>
      <c r="G167" s="14" t="s">
        <v>206</v>
      </c>
      <c r="H167" s="27">
        <v>4</v>
      </c>
      <c r="I167" s="27" t="s">
        <v>102</v>
      </c>
      <c r="J167" s="14">
        <v>1</v>
      </c>
      <c r="K167" s="27"/>
      <c r="L167" s="16"/>
      <c r="M167" s="32"/>
      <c r="N167" s="9"/>
      <c r="O167" s="9"/>
      <c r="P167" s="9"/>
      <c r="Q167" s="9"/>
      <c r="R167" s="9"/>
      <c r="S167" s="9"/>
      <c r="T167" s="9"/>
      <c r="U167" s="9"/>
      <c r="V167" s="9"/>
      <c r="W167" s="9"/>
      <c r="X167" s="9"/>
      <c r="Y167" s="9"/>
    </row>
    <row r="168" s="4" customFormat="1" ht="44" customHeight="1" spans="1:25">
      <c r="A168" s="14">
        <v>13</v>
      </c>
      <c r="B168" s="17"/>
      <c r="C168" s="14"/>
      <c r="D168" s="18" t="s">
        <v>458</v>
      </c>
      <c r="E168" s="26" t="s">
        <v>459</v>
      </c>
      <c r="F168" s="26"/>
      <c r="G168" s="14" t="s">
        <v>206</v>
      </c>
      <c r="H168" s="27">
        <v>20</v>
      </c>
      <c r="I168" s="27" t="s">
        <v>102</v>
      </c>
      <c r="J168" s="14">
        <v>1</v>
      </c>
      <c r="K168" s="27"/>
      <c r="L168" s="16"/>
      <c r="M168" s="32"/>
      <c r="N168" s="9"/>
      <c r="O168" s="9"/>
      <c r="P168" s="9"/>
      <c r="Q168" s="9"/>
      <c r="R168" s="9"/>
      <c r="S168" s="9"/>
      <c r="T168" s="9"/>
      <c r="U168" s="9"/>
      <c r="V168" s="9"/>
      <c r="W168" s="9"/>
      <c r="X168" s="9"/>
      <c r="Y168" s="9"/>
    </row>
    <row r="169" s="4" customFormat="1" ht="44" customHeight="1" spans="1:25">
      <c r="A169" s="14">
        <v>14</v>
      </c>
      <c r="B169" s="17"/>
      <c r="C169" s="14"/>
      <c r="D169" s="18" t="s">
        <v>460</v>
      </c>
      <c r="E169" s="26" t="s">
        <v>461</v>
      </c>
      <c r="F169" s="26"/>
      <c r="G169" s="14" t="s">
        <v>206</v>
      </c>
      <c r="H169" s="27">
        <v>10</v>
      </c>
      <c r="I169" s="27" t="s">
        <v>196</v>
      </c>
      <c r="J169" s="14">
        <v>1</v>
      </c>
      <c r="K169" s="27"/>
      <c r="L169" s="16"/>
      <c r="M169" s="32"/>
      <c r="N169" s="9"/>
      <c r="O169" s="9"/>
      <c r="P169" s="9"/>
      <c r="Q169" s="9"/>
      <c r="R169" s="9"/>
      <c r="S169" s="9"/>
      <c r="T169" s="9"/>
      <c r="U169" s="9"/>
      <c r="V169" s="9"/>
      <c r="W169" s="9"/>
      <c r="X169" s="9"/>
      <c r="Y169" s="9"/>
    </row>
    <row r="170" s="4" customFormat="1" ht="44" customHeight="1" spans="1:25">
      <c r="A170" s="14">
        <v>15</v>
      </c>
      <c r="B170" s="17"/>
      <c r="C170" s="14"/>
      <c r="D170" s="18" t="s">
        <v>462</v>
      </c>
      <c r="E170" s="26" t="s">
        <v>463</v>
      </c>
      <c r="F170" s="26"/>
      <c r="G170" s="14">
        <v>1</v>
      </c>
      <c r="H170" s="27">
        <v>10</v>
      </c>
      <c r="I170" s="27" t="s">
        <v>464</v>
      </c>
      <c r="J170" s="14">
        <v>1</v>
      </c>
      <c r="K170" s="27"/>
      <c r="L170" s="16"/>
      <c r="M170" s="32"/>
      <c r="N170" s="9"/>
      <c r="O170" s="9"/>
      <c r="P170" s="9"/>
      <c r="Q170" s="9"/>
      <c r="R170" s="9"/>
      <c r="S170" s="9"/>
      <c r="T170" s="9"/>
      <c r="U170" s="9"/>
      <c r="V170" s="9"/>
      <c r="W170" s="9"/>
      <c r="X170" s="9"/>
      <c r="Y170" s="9"/>
    </row>
    <row r="171" s="4" customFormat="1" ht="44" customHeight="1" spans="1:25">
      <c r="A171" s="14">
        <v>16</v>
      </c>
      <c r="B171" s="17"/>
      <c r="C171" s="14"/>
      <c r="D171" s="18" t="s">
        <v>465</v>
      </c>
      <c r="E171" s="28" t="s">
        <v>466</v>
      </c>
      <c r="F171" s="28"/>
      <c r="G171" s="14" t="s">
        <v>206</v>
      </c>
      <c r="H171" s="27">
        <v>1</v>
      </c>
      <c r="I171" s="27" t="s">
        <v>207</v>
      </c>
      <c r="J171" s="14">
        <v>1</v>
      </c>
      <c r="K171" s="27"/>
      <c r="L171" s="16"/>
      <c r="M171" s="32"/>
      <c r="N171" s="9"/>
      <c r="O171" s="9"/>
      <c r="P171" s="9"/>
      <c r="Q171" s="9"/>
      <c r="R171" s="9"/>
      <c r="S171" s="9"/>
      <c r="T171" s="9"/>
      <c r="U171" s="9"/>
      <c r="V171" s="9"/>
      <c r="W171" s="9"/>
      <c r="X171" s="9"/>
      <c r="Y171" s="9"/>
    </row>
    <row r="172" s="4" customFormat="1" ht="44" customHeight="1" spans="1:25">
      <c r="A172" s="14">
        <v>17</v>
      </c>
      <c r="B172" s="17"/>
      <c r="C172" s="14"/>
      <c r="D172" s="18" t="s">
        <v>467</v>
      </c>
      <c r="E172" s="28" t="s">
        <v>468</v>
      </c>
      <c r="F172" s="28"/>
      <c r="G172" s="14" t="s">
        <v>206</v>
      </c>
      <c r="H172" s="27">
        <v>1</v>
      </c>
      <c r="I172" s="27" t="s">
        <v>207</v>
      </c>
      <c r="J172" s="14">
        <v>1</v>
      </c>
      <c r="K172" s="27"/>
      <c r="L172" s="16"/>
      <c r="M172" s="32"/>
      <c r="N172" s="9"/>
      <c r="O172" s="9"/>
      <c r="P172" s="9"/>
      <c r="Q172" s="9"/>
      <c r="R172" s="9"/>
      <c r="S172" s="9"/>
      <c r="T172" s="9"/>
      <c r="U172" s="9"/>
      <c r="V172" s="9"/>
      <c r="W172" s="9"/>
      <c r="X172" s="9"/>
      <c r="Y172" s="9"/>
    </row>
    <row r="173" s="4" customFormat="1" ht="44" customHeight="1" spans="1:25">
      <c r="A173" s="14">
        <v>18</v>
      </c>
      <c r="B173" s="19"/>
      <c r="C173" s="14"/>
      <c r="D173" s="18" t="s">
        <v>469</v>
      </c>
      <c r="E173" s="26" t="s">
        <v>470</v>
      </c>
      <c r="F173" s="26"/>
      <c r="G173" s="14" t="s">
        <v>206</v>
      </c>
      <c r="H173" s="27">
        <v>2</v>
      </c>
      <c r="I173" s="27" t="s">
        <v>333</v>
      </c>
      <c r="J173" s="14">
        <v>1</v>
      </c>
      <c r="K173" s="27"/>
      <c r="L173" s="16"/>
      <c r="M173" s="32"/>
      <c r="N173" s="9"/>
      <c r="O173" s="9"/>
      <c r="P173" s="9"/>
      <c r="Q173" s="9"/>
      <c r="R173" s="9"/>
      <c r="S173" s="9"/>
      <c r="T173" s="9"/>
      <c r="U173" s="9"/>
      <c r="V173" s="9"/>
      <c r="W173" s="9"/>
      <c r="X173" s="9"/>
      <c r="Y173" s="9"/>
    </row>
    <row r="174" s="3" customFormat="1" ht="30" customHeight="1" spans="1:13">
      <c r="A174" s="20" t="s">
        <v>471</v>
      </c>
      <c r="B174" s="21"/>
      <c r="C174" s="20"/>
      <c r="D174" s="20"/>
      <c r="E174" s="29"/>
      <c r="F174" s="29"/>
      <c r="G174" s="20"/>
      <c r="H174" s="20"/>
      <c r="I174" s="20"/>
      <c r="J174" s="20"/>
      <c r="K174" s="20"/>
      <c r="L174" s="30"/>
      <c r="M174" s="20"/>
    </row>
    <row r="175" s="3" customFormat="1" ht="62" customHeight="1" spans="1:13">
      <c r="A175" s="88" t="s">
        <v>472</v>
      </c>
      <c r="B175" s="88"/>
      <c r="C175" s="88"/>
      <c r="D175" s="88"/>
      <c r="E175" s="88"/>
      <c r="F175" s="88"/>
      <c r="G175" s="88"/>
      <c r="H175" s="88"/>
      <c r="I175" s="88"/>
      <c r="J175" s="88"/>
      <c r="K175" s="88"/>
      <c r="L175" s="88"/>
      <c r="M175" s="88"/>
    </row>
  </sheetData>
  <mergeCells count="103">
    <mergeCell ref="A1:M1"/>
    <mergeCell ref="E65:F65"/>
    <mergeCell ref="E66:F66"/>
    <mergeCell ref="E67:F67"/>
    <mergeCell ref="E68:F68"/>
    <mergeCell ref="E69:F69"/>
    <mergeCell ref="E70:F70"/>
    <mergeCell ref="E71:F71"/>
    <mergeCell ref="E72:F72"/>
    <mergeCell ref="E80:F80"/>
    <mergeCell ref="E84:F84"/>
    <mergeCell ref="A86:K86"/>
    <mergeCell ref="A106:K106"/>
    <mergeCell ref="E114:F114"/>
    <mergeCell ref="E115:F115"/>
    <mergeCell ref="E116:F116"/>
    <mergeCell ref="A117:K117"/>
    <mergeCell ref="E125:F125"/>
    <mergeCell ref="E126:F126"/>
    <mergeCell ref="E127:F127"/>
    <mergeCell ref="E128:F128"/>
    <mergeCell ref="E129:F129"/>
    <mergeCell ref="E130:F130"/>
    <mergeCell ref="E131:F131"/>
    <mergeCell ref="E132:F132"/>
    <mergeCell ref="E133:F133"/>
    <mergeCell ref="E134:F134"/>
    <mergeCell ref="E135:F135"/>
    <mergeCell ref="A136:K136"/>
    <mergeCell ref="E144:F144"/>
    <mergeCell ref="E145:F145"/>
    <mergeCell ref="E146:F146"/>
    <mergeCell ref="E147:F147"/>
    <mergeCell ref="E151:F151"/>
    <mergeCell ref="E152:F152"/>
    <mergeCell ref="E153:F153"/>
    <mergeCell ref="A154:K154"/>
    <mergeCell ref="E165:F165"/>
    <mergeCell ref="E166:F166"/>
    <mergeCell ref="E167:F167"/>
    <mergeCell ref="E168:F168"/>
    <mergeCell ref="E169:F169"/>
    <mergeCell ref="E170:F170"/>
    <mergeCell ref="E171:F171"/>
    <mergeCell ref="E172:F172"/>
    <mergeCell ref="E173:F173"/>
    <mergeCell ref="A174:K174"/>
    <mergeCell ref="A175:K175"/>
    <mergeCell ref="L175:M175"/>
    <mergeCell ref="B3:B85"/>
    <mergeCell ref="B88:B105"/>
    <mergeCell ref="B108:B116"/>
    <mergeCell ref="B119:B135"/>
    <mergeCell ref="B138:B153"/>
    <mergeCell ref="B156:B173"/>
    <mergeCell ref="C3:C5"/>
    <mergeCell ref="C6:C7"/>
    <mergeCell ref="C8:C11"/>
    <mergeCell ref="C12:C15"/>
    <mergeCell ref="C16:C18"/>
    <mergeCell ref="C19:C21"/>
    <mergeCell ref="C22:C25"/>
    <mergeCell ref="C26:C31"/>
    <mergeCell ref="C32:C34"/>
    <mergeCell ref="C35:C39"/>
    <mergeCell ref="C40:C41"/>
    <mergeCell ref="C42:C43"/>
    <mergeCell ref="C44:C47"/>
    <mergeCell ref="C48:C52"/>
    <mergeCell ref="C53:C56"/>
    <mergeCell ref="C57:C62"/>
    <mergeCell ref="C63:C64"/>
    <mergeCell ref="C65:C72"/>
    <mergeCell ref="C73:C80"/>
    <mergeCell ref="C81:C85"/>
    <mergeCell ref="C88:C90"/>
    <mergeCell ref="C91:C94"/>
    <mergeCell ref="C96:C98"/>
    <mergeCell ref="C99:C102"/>
    <mergeCell ref="C103:C105"/>
    <mergeCell ref="C108:C114"/>
    <mergeCell ref="C115:C116"/>
    <mergeCell ref="C119:C124"/>
    <mergeCell ref="C125:C129"/>
    <mergeCell ref="C131:C132"/>
    <mergeCell ref="C133:C135"/>
    <mergeCell ref="C138:C142"/>
    <mergeCell ref="C144:C145"/>
    <mergeCell ref="C146:C147"/>
    <mergeCell ref="C148:C153"/>
    <mergeCell ref="C156:C163"/>
    <mergeCell ref="C164:C173"/>
    <mergeCell ref="D115:D116"/>
    <mergeCell ref="D119:D120"/>
    <mergeCell ref="D121:D122"/>
    <mergeCell ref="D123:D124"/>
    <mergeCell ref="D133:D134"/>
    <mergeCell ref="D152:D153"/>
    <mergeCell ref="D165:D167"/>
    <mergeCell ref="F3:F5"/>
    <mergeCell ref="F6:F7"/>
    <mergeCell ref="F8:F9"/>
    <mergeCell ref="F24:F25"/>
  </mergeCells>
  <printOptions horizontalCentered="1"/>
  <pageMargins left="0.196527777777778" right="0.196527777777778" top="0.196527777777778" bottom="0.196527777777778" header="0.0784722222222222" footer="0.0388888888888889"/>
  <pageSetup paperSize="9" scale="50" orientation="landscape"/>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7"/>
  <sheetViews>
    <sheetView zoomScale="70" zoomScaleNormal="70" workbookViewId="0">
      <selection activeCell="K88" sqref="K88"/>
    </sheetView>
  </sheetViews>
  <sheetFormatPr defaultColWidth="9" defaultRowHeight="180" customHeight="1"/>
  <cols>
    <col min="1" max="1" width="8.67307692307692" style="5" customWidth="1"/>
    <col min="2" max="2" width="16.5576923076923" style="5" customWidth="1"/>
    <col min="3" max="3" width="18.5865384615385" style="6" customWidth="1"/>
    <col min="4" max="4" width="28.2692307692308" style="6" customWidth="1"/>
    <col min="5" max="6" width="68.8942307692308" style="7" customWidth="1"/>
    <col min="7" max="7" width="14.5" style="8" customWidth="1"/>
    <col min="8" max="8" width="8.67307692307692" style="6" customWidth="1"/>
    <col min="9" max="9" width="8.26923076923077" style="6" customWidth="1"/>
    <col min="10" max="10" width="8.67307692307692" style="6" customWidth="1"/>
    <col min="11" max="12" width="17.3365384615385" style="6" customWidth="1"/>
    <col min="13" max="13" width="9" style="9"/>
    <col min="14" max="14" width="32.1826923076923" style="9" customWidth="1"/>
    <col min="15" max="16" width="9" style="9"/>
    <col min="17" max="17" width="12.625" style="9"/>
    <col min="18" max="16384" width="9" style="9"/>
  </cols>
  <sheetData>
    <row r="1" s="1" customFormat="1" ht="35" customHeight="1" spans="1:13">
      <c r="A1" s="10" t="s">
        <v>473</v>
      </c>
      <c r="B1" s="10"/>
      <c r="C1" s="10"/>
      <c r="D1" s="10"/>
      <c r="E1" s="10"/>
      <c r="F1" s="22"/>
      <c r="G1" s="10"/>
      <c r="H1" s="10"/>
      <c r="I1" s="10"/>
      <c r="J1" s="10"/>
      <c r="K1" s="10"/>
      <c r="L1" s="10"/>
      <c r="M1" s="10"/>
    </row>
    <row r="2" s="2" customFormat="1" ht="30" customHeight="1" spans="1:13">
      <c r="A2" s="12" t="s">
        <v>1</v>
      </c>
      <c r="B2" s="12" t="s">
        <v>13</v>
      </c>
      <c r="C2" s="13" t="s">
        <v>14</v>
      </c>
      <c r="D2" s="13" t="s">
        <v>15</v>
      </c>
      <c r="E2" s="13" t="s">
        <v>16</v>
      </c>
      <c r="F2" s="13" t="s">
        <v>17</v>
      </c>
      <c r="G2" s="13" t="s">
        <v>18</v>
      </c>
      <c r="H2" s="13" t="s">
        <v>19</v>
      </c>
      <c r="I2" s="13" t="s">
        <v>20</v>
      </c>
      <c r="J2" s="13" t="s">
        <v>21</v>
      </c>
      <c r="K2" s="13" t="s">
        <v>22</v>
      </c>
      <c r="L2" s="13" t="s">
        <v>3</v>
      </c>
      <c r="M2" s="82" t="s">
        <v>4</v>
      </c>
    </row>
    <row r="3" s="9" customFormat="1" ht="105" customHeight="1" spans="1:13">
      <c r="A3" s="14">
        <v>1</v>
      </c>
      <c r="B3" s="63" t="s">
        <v>23</v>
      </c>
      <c r="C3" s="14" t="s">
        <v>24</v>
      </c>
      <c r="D3" s="14" t="s">
        <v>25</v>
      </c>
      <c r="E3" s="24" t="s">
        <v>474</v>
      </c>
      <c r="F3" s="24" t="s">
        <v>27</v>
      </c>
      <c r="G3" s="14" t="s">
        <v>28</v>
      </c>
      <c r="H3" s="14">
        <f>25*8</f>
        <v>200</v>
      </c>
      <c r="I3" s="14" t="s">
        <v>29</v>
      </c>
      <c r="J3" s="14">
        <v>2</v>
      </c>
      <c r="K3" s="14"/>
      <c r="L3" s="14"/>
      <c r="M3" s="83"/>
    </row>
    <row r="4" s="9" customFormat="1" ht="109" customHeight="1" spans="1:13">
      <c r="A4" s="14">
        <v>2</v>
      </c>
      <c r="B4" s="64"/>
      <c r="C4" s="14"/>
      <c r="D4" s="14" t="s">
        <v>30</v>
      </c>
      <c r="E4" s="24" t="s">
        <v>475</v>
      </c>
      <c r="F4" s="24"/>
      <c r="G4" s="14" t="s">
        <v>28</v>
      </c>
      <c r="H4" s="14">
        <f>3*3*6</f>
        <v>54</v>
      </c>
      <c r="I4" s="14" t="s">
        <v>29</v>
      </c>
      <c r="J4" s="14">
        <v>2</v>
      </c>
      <c r="K4" s="14"/>
      <c r="L4" s="14"/>
      <c r="M4" s="83"/>
    </row>
    <row r="5" s="9" customFormat="1" ht="107" customHeight="1" spans="1:13">
      <c r="A5" s="14">
        <v>3</v>
      </c>
      <c r="B5" s="64"/>
      <c r="C5" s="14"/>
      <c r="D5" s="14" t="s">
        <v>32</v>
      </c>
      <c r="E5" s="24" t="s">
        <v>476</v>
      </c>
      <c r="F5" s="24"/>
      <c r="G5" s="14" t="s">
        <v>28</v>
      </c>
      <c r="H5" s="14">
        <f>3*5*2</f>
        <v>30</v>
      </c>
      <c r="I5" s="14" t="s">
        <v>29</v>
      </c>
      <c r="J5" s="14">
        <v>2</v>
      </c>
      <c r="K5" s="14"/>
      <c r="L5" s="14"/>
      <c r="M5" s="83"/>
    </row>
    <row r="6" s="9" customFormat="1" ht="119" customHeight="1" spans="1:13">
      <c r="A6" s="14">
        <v>4</v>
      </c>
      <c r="B6" s="64"/>
      <c r="C6" s="14" t="s">
        <v>34</v>
      </c>
      <c r="D6" s="14" t="s">
        <v>35</v>
      </c>
      <c r="E6" s="24" t="s">
        <v>477</v>
      </c>
      <c r="F6" s="24" t="s">
        <v>37</v>
      </c>
      <c r="G6" s="14" t="s">
        <v>28</v>
      </c>
      <c r="H6" s="14">
        <f>36*12</f>
        <v>432</v>
      </c>
      <c r="I6" s="14" t="s">
        <v>29</v>
      </c>
      <c r="J6" s="14">
        <v>1</v>
      </c>
      <c r="K6" s="14"/>
      <c r="L6" s="14"/>
      <c r="M6" s="83"/>
    </row>
    <row r="7" s="35" customFormat="1" ht="104" customHeight="1" spans="1:13">
      <c r="A7" s="14">
        <v>5</v>
      </c>
      <c r="B7" s="64"/>
      <c r="C7" s="14"/>
      <c r="D7" s="14" t="s">
        <v>38</v>
      </c>
      <c r="E7" s="24" t="s">
        <v>478</v>
      </c>
      <c r="F7" s="24"/>
      <c r="G7" s="14" t="s">
        <v>28</v>
      </c>
      <c r="H7" s="14">
        <f>10*10*2</f>
        <v>200</v>
      </c>
      <c r="I7" s="14" t="s">
        <v>29</v>
      </c>
      <c r="J7" s="14">
        <v>1</v>
      </c>
      <c r="K7" s="14"/>
      <c r="L7" s="14"/>
      <c r="M7" s="45"/>
    </row>
    <row r="8" s="35" customFormat="1" ht="110" customHeight="1" spans="1:13">
      <c r="A8" s="14">
        <v>6</v>
      </c>
      <c r="B8" s="64"/>
      <c r="C8" s="14" t="s">
        <v>40</v>
      </c>
      <c r="D8" s="14" t="s">
        <v>41</v>
      </c>
      <c r="E8" s="24" t="s">
        <v>479</v>
      </c>
      <c r="F8" s="24" t="s">
        <v>43</v>
      </c>
      <c r="G8" s="14" t="s">
        <v>28</v>
      </c>
      <c r="H8" s="14">
        <f>36*10</f>
        <v>360</v>
      </c>
      <c r="I8" s="14" t="s">
        <v>29</v>
      </c>
      <c r="J8" s="14">
        <v>1</v>
      </c>
      <c r="K8" s="14"/>
      <c r="L8" s="14"/>
      <c r="M8" s="45"/>
    </row>
    <row r="9" s="35" customFormat="1" ht="105" customHeight="1" spans="1:13">
      <c r="A9" s="14">
        <v>7</v>
      </c>
      <c r="B9" s="64"/>
      <c r="C9" s="14"/>
      <c r="D9" s="14" t="s">
        <v>44</v>
      </c>
      <c r="E9" s="24" t="s">
        <v>480</v>
      </c>
      <c r="F9" s="24"/>
      <c r="G9" s="14" t="s">
        <v>28</v>
      </c>
      <c r="H9" s="14">
        <v>40</v>
      </c>
      <c r="I9" s="14" t="s">
        <v>29</v>
      </c>
      <c r="J9" s="14">
        <v>1</v>
      </c>
      <c r="K9" s="14"/>
      <c r="L9" s="14"/>
      <c r="M9" s="45"/>
    </row>
    <row r="10" s="35" customFormat="1" ht="122" customHeight="1" spans="1:13">
      <c r="A10" s="14">
        <v>8</v>
      </c>
      <c r="B10" s="64"/>
      <c r="C10" s="14"/>
      <c r="D10" s="14" t="s">
        <v>46</v>
      </c>
      <c r="E10" s="24" t="s">
        <v>481</v>
      </c>
      <c r="F10" s="24" t="s">
        <v>48</v>
      </c>
      <c r="G10" s="14" t="s">
        <v>28</v>
      </c>
      <c r="H10" s="14">
        <v>400</v>
      </c>
      <c r="I10" s="14" t="s">
        <v>29</v>
      </c>
      <c r="J10" s="14">
        <v>1</v>
      </c>
      <c r="K10" s="14"/>
      <c r="L10" s="14"/>
      <c r="M10" s="45"/>
    </row>
    <row r="11" s="35" customFormat="1" ht="153" customHeight="1" spans="1:13">
      <c r="A11" s="14">
        <v>9</v>
      </c>
      <c r="B11" s="64"/>
      <c r="C11" s="14"/>
      <c r="D11" s="14" t="s">
        <v>49</v>
      </c>
      <c r="E11" s="24" t="s">
        <v>482</v>
      </c>
      <c r="F11" s="24" t="s">
        <v>51</v>
      </c>
      <c r="G11" s="14" t="s">
        <v>52</v>
      </c>
      <c r="H11" s="14">
        <v>800</v>
      </c>
      <c r="I11" s="14" t="s">
        <v>29</v>
      </c>
      <c r="J11" s="14">
        <v>1</v>
      </c>
      <c r="K11" s="14"/>
      <c r="L11" s="14"/>
      <c r="M11" s="45"/>
    </row>
    <row r="12" s="9" customFormat="1" ht="68" customHeight="1" spans="1:13">
      <c r="A12" s="14">
        <v>10</v>
      </c>
      <c r="B12" s="64"/>
      <c r="C12" s="14" t="s">
        <v>53</v>
      </c>
      <c r="D12" s="14" t="s">
        <v>54</v>
      </c>
      <c r="E12" s="24" t="s">
        <v>55</v>
      </c>
      <c r="F12" s="24" t="s">
        <v>56</v>
      </c>
      <c r="G12" s="14" t="s">
        <v>28</v>
      </c>
      <c r="H12" s="14">
        <v>16</v>
      </c>
      <c r="I12" s="14" t="s">
        <v>57</v>
      </c>
      <c r="J12" s="14">
        <v>2</v>
      </c>
      <c r="K12" s="14"/>
      <c r="L12" s="14"/>
      <c r="M12" s="83"/>
    </row>
    <row r="13" s="9" customFormat="1" customHeight="1" spans="1:13">
      <c r="A13" s="14">
        <v>11</v>
      </c>
      <c r="B13" s="64"/>
      <c r="C13" s="14"/>
      <c r="D13" s="14" t="s">
        <v>58</v>
      </c>
      <c r="E13" s="24" t="s">
        <v>483</v>
      </c>
      <c r="F13" s="24" t="s">
        <v>60</v>
      </c>
      <c r="G13" s="14" t="s">
        <v>28</v>
      </c>
      <c r="H13" s="14">
        <v>4</v>
      </c>
      <c r="I13" s="14" t="s">
        <v>61</v>
      </c>
      <c r="J13" s="14">
        <v>2</v>
      </c>
      <c r="K13" s="14"/>
      <c r="L13" s="14"/>
      <c r="M13" s="83"/>
    </row>
    <row r="14" s="9" customFormat="1" customHeight="1" spans="1:13">
      <c r="A14" s="14">
        <v>12</v>
      </c>
      <c r="B14" s="64"/>
      <c r="C14" s="14"/>
      <c r="D14" s="14" t="s">
        <v>62</v>
      </c>
      <c r="E14" s="24" t="s">
        <v>484</v>
      </c>
      <c r="F14" s="24" t="s">
        <v>64</v>
      </c>
      <c r="G14" s="14" t="s">
        <v>28</v>
      </c>
      <c r="H14" s="14">
        <v>8</v>
      </c>
      <c r="I14" s="14" t="s">
        <v>65</v>
      </c>
      <c r="J14" s="14">
        <v>2</v>
      </c>
      <c r="K14" s="14"/>
      <c r="L14" s="14"/>
      <c r="M14" s="83"/>
    </row>
    <row r="15" s="9" customFormat="1" customHeight="1" spans="1:13">
      <c r="A15" s="14">
        <v>13</v>
      </c>
      <c r="B15" s="64"/>
      <c r="C15" s="14"/>
      <c r="D15" s="14" t="s">
        <v>66</v>
      </c>
      <c r="E15" s="24" t="s">
        <v>485</v>
      </c>
      <c r="F15" s="24" t="s">
        <v>68</v>
      </c>
      <c r="G15" s="14" t="s">
        <v>28</v>
      </c>
      <c r="H15" s="14">
        <v>2</v>
      </c>
      <c r="I15" s="14" t="s">
        <v>65</v>
      </c>
      <c r="J15" s="14">
        <v>2</v>
      </c>
      <c r="K15" s="14"/>
      <c r="L15" s="14"/>
      <c r="M15" s="83"/>
    </row>
    <row r="16" s="9" customFormat="1" ht="144" customHeight="1" spans="1:13">
      <c r="A16" s="14">
        <v>14</v>
      </c>
      <c r="B16" s="64"/>
      <c r="C16" s="14" t="s">
        <v>69</v>
      </c>
      <c r="D16" s="14" t="s">
        <v>70</v>
      </c>
      <c r="E16" s="24" t="s">
        <v>486</v>
      </c>
      <c r="F16" s="24" t="s">
        <v>72</v>
      </c>
      <c r="G16" s="14" t="s">
        <v>28</v>
      </c>
      <c r="H16" s="14">
        <v>30</v>
      </c>
      <c r="I16" s="14" t="s">
        <v>73</v>
      </c>
      <c r="J16" s="14">
        <v>2</v>
      </c>
      <c r="K16" s="14"/>
      <c r="L16" s="14"/>
      <c r="M16" s="83"/>
    </row>
    <row r="17" s="9" customFormat="1" ht="273" customHeight="1" spans="1:13">
      <c r="A17" s="14">
        <v>15</v>
      </c>
      <c r="B17" s="64"/>
      <c r="C17" s="14"/>
      <c r="D17" s="14" t="s">
        <v>74</v>
      </c>
      <c r="E17" s="24" t="s">
        <v>487</v>
      </c>
      <c r="F17" s="24" t="s">
        <v>76</v>
      </c>
      <c r="G17" s="14" t="s">
        <v>28</v>
      </c>
      <c r="H17" s="14">
        <v>30</v>
      </c>
      <c r="I17" s="14" t="s">
        <v>73</v>
      </c>
      <c r="J17" s="14">
        <v>2</v>
      </c>
      <c r="K17" s="14"/>
      <c r="L17" s="14"/>
      <c r="M17" s="83"/>
    </row>
    <row r="18" s="9" customFormat="1" ht="130" customHeight="1" spans="1:13">
      <c r="A18" s="14">
        <v>16</v>
      </c>
      <c r="B18" s="64"/>
      <c r="C18" s="14"/>
      <c r="D18" s="14" t="s">
        <v>77</v>
      </c>
      <c r="E18" s="24" t="s">
        <v>488</v>
      </c>
      <c r="F18" s="24" t="s">
        <v>79</v>
      </c>
      <c r="G18" s="14" t="s">
        <v>28</v>
      </c>
      <c r="H18" s="14">
        <v>20</v>
      </c>
      <c r="I18" s="14" t="s">
        <v>73</v>
      </c>
      <c r="J18" s="14">
        <v>2</v>
      </c>
      <c r="K18" s="14"/>
      <c r="L18" s="14"/>
      <c r="M18" s="83"/>
    </row>
    <row r="19" s="9" customFormat="1" ht="106" customHeight="1" spans="1:13">
      <c r="A19" s="14">
        <v>17</v>
      </c>
      <c r="B19" s="64"/>
      <c r="C19" s="14" t="s">
        <v>80</v>
      </c>
      <c r="D19" s="14" t="s">
        <v>81</v>
      </c>
      <c r="E19" s="24" t="s">
        <v>489</v>
      </c>
      <c r="F19" s="24" t="s">
        <v>83</v>
      </c>
      <c r="G19" s="14" t="s">
        <v>84</v>
      </c>
      <c r="H19" s="14">
        <f>2*20</f>
        <v>40</v>
      </c>
      <c r="I19" s="14" t="s">
        <v>85</v>
      </c>
      <c r="J19" s="14">
        <v>1</v>
      </c>
      <c r="K19" s="14"/>
      <c r="L19" s="14"/>
      <c r="M19" s="83"/>
    </row>
    <row r="20" s="9" customFormat="1" ht="104" customHeight="1" spans="1:13">
      <c r="A20" s="14">
        <v>18</v>
      </c>
      <c r="B20" s="64"/>
      <c r="C20" s="14"/>
      <c r="D20" s="14" t="s">
        <v>86</v>
      </c>
      <c r="E20" s="24" t="s">
        <v>490</v>
      </c>
      <c r="F20" s="24" t="s">
        <v>88</v>
      </c>
      <c r="G20" s="14" t="s">
        <v>84</v>
      </c>
      <c r="H20" s="14">
        <v>2</v>
      </c>
      <c r="I20" s="14" t="s">
        <v>89</v>
      </c>
      <c r="J20" s="14">
        <v>1</v>
      </c>
      <c r="K20" s="14"/>
      <c r="L20" s="14"/>
      <c r="M20" s="83"/>
    </row>
    <row r="21" s="9" customFormat="1" ht="92" customHeight="1" spans="1:13">
      <c r="A21" s="14">
        <v>19</v>
      </c>
      <c r="B21" s="64"/>
      <c r="C21" s="14"/>
      <c r="D21" s="14" t="s">
        <v>90</v>
      </c>
      <c r="E21" s="24" t="s">
        <v>491</v>
      </c>
      <c r="F21" s="24" t="s">
        <v>92</v>
      </c>
      <c r="G21" s="14" t="s">
        <v>84</v>
      </c>
      <c r="H21" s="14">
        <v>10</v>
      </c>
      <c r="I21" s="14" t="s">
        <v>89</v>
      </c>
      <c r="J21" s="14">
        <v>1</v>
      </c>
      <c r="K21" s="14"/>
      <c r="L21" s="14"/>
      <c r="M21" s="83"/>
    </row>
    <row r="22" s="9" customFormat="1" ht="78" customHeight="1" spans="1:13">
      <c r="A22" s="14">
        <v>20</v>
      </c>
      <c r="B22" s="64"/>
      <c r="C22" s="14" t="s">
        <v>93</v>
      </c>
      <c r="D22" s="14" t="s">
        <v>94</v>
      </c>
      <c r="E22" s="24" t="s">
        <v>95</v>
      </c>
      <c r="F22" s="24" t="s">
        <v>96</v>
      </c>
      <c r="G22" s="14" t="s">
        <v>84</v>
      </c>
      <c r="H22" s="14">
        <v>2</v>
      </c>
      <c r="I22" s="14" t="s">
        <v>97</v>
      </c>
      <c r="J22" s="14">
        <v>1</v>
      </c>
      <c r="K22" s="14"/>
      <c r="L22" s="14"/>
      <c r="M22" s="83"/>
    </row>
    <row r="23" s="9" customFormat="1" ht="102" customHeight="1" spans="1:13">
      <c r="A23" s="14">
        <v>21</v>
      </c>
      <c r="B23" s="64"/>
      <c r="C23" s="14"/>
      <c r="D23" s="14" t="s">
        <v>98</v>
      </c>
      <c r="E23" s="24" t="s">
        <v>492</v>
      </c>
      <c r="F23" s="24" t="s">
        <v>100</v>
      </c>
      <c r="G23" s="14" t="s">
        <v>101</v>
      </c>
      <c r="H23" s="14">
        <v>10</v>
      </c>
      <c r="I23" s="14" t="s">
        <v>102</v>
      </c>
      <c r="J23" s="14">
        <v>1</v>
      </c>
      <c r="K23" s="14"/>
      <c r="L23" s="14"/>
      <c r="M23" s="83"/>
    </row>
    <row r="24" s="9" customFormat="1" ht="104" customHeight="1" spans="1:13">
      <c r="A24" s="14">
        <v>22</v>
      </c>
      <c r="B24" s="64"/>
      <c r="C24" s="14"/>
      <c r="D24" s="14" t="s">
        <v>103</v>
      </c>
      <c r="E24" s="24" t="s">
        <v>493</v>
      </c>
      <c r="F24" s="14" t="s">
        <v>88</v>
      </c>
      <c r="G24" s="14" t="s">
        <v>84</v>
      </c>
      <c r="H24" s="14">
        <v>1</v>
      </c>
      <c r="I24" s="14" t="s">
        <v>61</v>
      </c>
      <c r="J24" s="14">
        <v>1</v>
      </c>
      <c r="K24" s="14"/>
      <c r="L24" s="14"/>
      <c r="M24" s="83"/>
    </row>
    <row r="25" s="9" customFormat="1" ht="115" customHeight="1" spans="1:13">
      <c r="A25" s="14">
        <v>23</v>
      </c>
      <c r="B25" s="64"/>
      <c r="C25" s="14"/>
      <c r="D25" s="14" t="s">
        <v>105</v>
      </c>
      <c r="E25" s="24" t="s">
        <v>494</v>
      </c>
      <c r="F25" s="14"/>
      <c r="G25" s="14" t="s">
        <v>84</v>
      </c>
      <c r="H25" s="14">
        <v>1</v>
      </c>
      <c r="I25" s="14" t="s">
        <v>61</v>
      </c>
      <c r="J25" s="14">
        <v>1</v>
      </c>
      <c r="K25" s="14"/>
      <c r="L25" s="14"/>
      <c r="M25" s="83"/>
    </row>
    <row r="26" s="9" customFormat="1" ht="109" customHeight="1" spans="1:13">
      <c r="A26" s="14">
        <v>24</v>
      </c>
      <c r="B26" s="64"/>
      <c r="C26" s="14" t="s">
        <v>107</v>
      </c>
      <c r="D26" s="14" t="s">
        <v>108</v>
      </c>
      <c r="E26" s="23" t="s">
        <v>495</v>
      </c>
      <c r="F26" s="23" t="s">
        <v>110</v>
      </c>
      <c r="G26" s="14" t="s">
        <v>28</v>
      </c>
      <c r="H26" s="14">
        <f>4*8*4</f>
        <v>128</v>
      </c>
      <c r="I26" s="14" t="s">
        <v>29</v>
      </c>
      <c r="J26" s="14">
        <v>1</v>
      </c>
      <c r="K26" s="14"/>
      <c r="L26" s="14"/>
      <c r="M26" s="83"/>
    </row>
    <row r="27" s="9" customFormat="1" ht="109" customHeight="1" spans="1:13">
      <c r="A27" s="14">
        <v>25</v>
      </c>
      <c r="B27" s="64"/>
      <c r="C27" s="14"/>
      <c r="D27" s="14" t="s">
        <v>111</v>
      </c>
      <c r="E27" s="23" t="s">
        <v>496</v>
      </c>
      <c r="F27" s="23" t="s">
        <v>113</v>
      </c>
      <c r="G27" s="14" t="s">
        <v>84</v>
      </c>
      <c r="H27" s="14">
        <v>128</v>
      </c>
      <c r="I27" s="14" t="s">
        <v>29</v>
      </c>
      <c r="J27" s="14">
        <v>1</v>
      </c>
      <c r="K27" s="14"/>
      <c r="L27" s="14"/>
      <c r="M27" s="83"/>
    </row>
    <row r="28" s="9" customFormat="1" ht="103" customHeight="1" spans="1:13">
      <c r="A28" s="14">
        <v>26</v>
      </c>
      <c r="B28" s="64"/>
      <c r="C28" s="14"/>
      <c r="D28" s="14" t="s">
        <v>114</v>
      </c>
      <c r="E28" s="23" t="s">
        <v>497</v>
      </c>
      <c r="F28" s="23" t="s">
        <v>116</v>
      </c>
      <c r="G28" s="14" t="s">
        <v>84</v>
      </c>
      <c r="H28" s="14">
        <v>4</v>
      </c>
      <c r="I28" s="14" t="s">
        <v>61</v>
      </c>
      <c r="J28" s="14">
        <v>1</v>
      </c>
      <c r="K28" s="14"/>
      <c r="L28" s="14"/>
      <c r="M28" s="83"/>
    </row>
    <row r="29" s="9" customFormat="1" ht="96" customHeight="1" spans="1:13">
      <c r="A29" s="14">
        <v>27</v>
      </c>
      <c r="B29" s="64"/>
      <c r="C29" s="14"/>
      <c r="D29" s="14" t="s">
        <v>117</v>
      </c>
      <c r="E29" s="23" t="s">
        <v>498</v>
      </c>
      <c r="F29" s="23" t="s">
        <v>119</v>
      </c>
      <c r="G29" s="14" t="s">
        <v>28</v>
      </c>
      <c r="H29" s="14">
        <v>20</v>
      </c>
      <c r="I29" s="14" t="s">
        <v>89</v>
      </c>
      <c r="J29" s="14">
        <v>1</v>
      </c>
      <c r="K29" s="14"/>
      <c r="L29" s="14"/>
      <c r="M29" s="83"/>
    </row>
    <row r="30" s="76" customFormat="1" ht="95" customHeight="1" spans="1:13">
      <c r="A30" s="14">
        <v>28</v>
      </c>
      <c r="B30" s="64"/>
      <c r="C30" s="14"/>
      <c r="D30" s="14" t="s">
        <v>120</v>
      </c>
      <c r="E30" s="23" t="s">
        <v>499</v>
      </c>
      <c r="F30" s="23" t="s">
        <v>122</v>
      </c>
      <c r="G30" s="14" t="s">
        <v>28</v>
      </c>
      <c r="H30" s="78">
        <v>16</v>
      </c>
      <c r="I30" s="80" t="s">
        <v>89</v>
      </c>
      <c r="J30" s="81">
        <v>1</v>
      </c>
      <c r="K30" s="80"/>
      <c r="L30" s="14"/>
      <c r="M30" s="84"/>
    </row>
    <row r="31" s="76" customFormat="1" ht="101" customHeight="1" spans="1:13">
      <c r="A31" s="14">
        <v>29</v>
      </c>
      <c r="B31" s="64"/>
      <c r="C31" s="14"/>
      <c r="D31" s="14" t="s">
        <v>123</v>
      </c>
      <c r="E31" s="23" t="s">
        <v>500</v>
      </c>
      <c r="F31" s="23" t="s">
        <v>125</v>
      </c>
      <c r="G31" s="14" t="s">
        <v>28</v>
      </c>
      <c r="H31" s="78">
        <v>32</v>
      </c>
      <c r="I31" s="80" t="s">
        <v>89</v>
      </c>
      <c r="J31" s="81">
        <v>1</v>
      </c>
      <c r="K31" s="80"/>
      <c r="L31" s="14"/>
      <c r="M31" s="84"/>
    </row>
    <row r="32" customFormat="1" ht="106" customHeight="1" spans="1:13">
      <c r="A32" s="14">
        <v>30</v>
      </c>
      <c r="B32" s="64"/>
      <c r="C32" s="14" t="s">
        <v>126</v>
      </c>
      <c r="D32" s="14" t="s">
        <v>127</v>
      </c>
      <c r="E32" s="23" t="s">
        <v>501</v>
      </c>
      <c r="F32" s="23" t="s">
        <v>129</v>
      </c>
      <c r="G32" s="25" t="s">
        <v>28</v>
      </c>
      <c r="H32" s="14">
        <v>30</v>
      </c>
      <c r="I32" s="25" t="s">
        <v>89</v>
      </c>
      <c r="J32" s="16">
        <v>1</v>
      </c>
      <c r="K32" s="14"/>
      <c r="L32" s="14"/>
      <c r="M32" s="83"/>
    </row>
    <row r="33" customFormat="1" ht="87" customHeight="1" spans="1:13">
      <c r="A33" s="14">
        <v>31</v>
      </c>
      <c r="B33" s="64"/>
      <c r="C33" s="14"/>
      <c r="D33" s="14" t="s">
        <v>130</v>
      </c>
      <c r="E33" s="23" t="s">
        <v>502</v>
      </c>
      <c r="F33" s="24" t="s">
        <v>132</v>
      </c>
      <c r="G33" s="25" t="s">
        <v>84</v>
      </c>
      <c r="H33" s="14">
        <f>3*3*30</f>
        <v>270</v>
      </c>
      <c r="I33" s="25" t="s">
        <v>29</v>
      </c>
      <c r="J33" s="25">
        <v>1</v>
      </c>
      <c r="K33" s="25"/>
      <c r="L33" s="14"/>
      <c r="M33" s="83"/>
    </row>
    <row r="34" customFormat="1" ht="96" customHeight="1" spans="1:13">
      <c r="A34" s="14">
        <v>32</v>
      </c>
      <c r="B34" s="64"/>
      <c r="C34" s="14"/>
      <c r="D34" s="14" t="s">
        <v>133</v>
      </c>
      <c r="E34" s="23" t="s">
        <v>498</v>
      </c>
      <c r="F34" s="23" t="s">
        <v>119</v>
      </c>
      <c r="G34" s="14" t="s">
        <v>28</v>
      </c>
      <c r="H34" s="14">
        <v>90</v>
      </c>
      <c r="I34" s="14" t="s">
        <v>134</v>
      </c>
      <c r="J34" s="14">
        <v>1</v>
      </c>
      <c r="K34" s="14"/>
      <c r="L34" s="14"/>
      <c r="M34" s="83"/>
    </row>
    <row r="35" s="9" customFormat="1" ht="99" customHeight="1" spans="1:13">
      <c r="A35" s="14">
        <v>33</v>
      </c>
      <c r="B35" s="64"/>
      <c r="C35" s="14" t="s">
        <v>135</v>
      </c>
      <c r="D35" s="14" t="s">
        <v>136</v>
      </c>
      <c r="E35" s="23" t="s">
        <v>503</v>
      </c>
      <c r="F35" s="24" t="s">
        <v>138</v>
      </c>
      <c r="G35" s="25" t="s">
        <v>84</v>
      </c>
      <c r="H35" s="14">
        <v>2</v>
      </c>
      <c r="I35" s="14" t="s">
        <v>89</v>
      </c>
      <c r="J35" s="14">
        <v>1</v>
      </c>
      <c r="K35" s="14"/>
      <c r="L35" s="14"/>
      <c r="M35" s="83"/>
    </row>
    <row r="36" s="9" customFormat="1" ht="105" customHeight="1" spans="1:13">
      <c r="A36" s="14">
        <v>34</v>
      </c>
      <c r="B36" s="64"/>
      <c r="C36" s="14"/>
      <c r="D36" s="14" t="s">
        <v>139</v>
      </c>
      <c r="E36" s="24" t="s">
        <v>140</v>
      </c>
      <c r="F36" s="23" t="s">
        <v>110</v>
      </c>
      <c r="G36" s="25" t="s">
        <v>28</v>
      </c>
      <c r="H36" s="14">
        <f>3*2*4*2</f>
        <v>48</v>
      </c>
      <c r="I36" s="25" t="s">
        <v>29</v>
      </c>
      <c r="J36" s="16">
        <v>1</v>
      </c>
      <c r="K36" s="14"/>
      <c r="L36" s="14"/>
      <c r="M36" s="83"/>
    </row>
    <row r="37" s="77" customFormat="1" ht="116" customHeight="1" spans="1:13">
      <c r="A37" s="14">
        <v>35</v>
      </c>
      <c r="B37" s="64"/>
      <c r="C37" s="14"/>
      <c r="D37" s="14" t="s">
        <v>141</v>
      </c>
      <c r="E37" s="24" t="s">
        <v>142</v>
      </c>
      <c r="F37" s="24" t="s">
        <v>113</v>
      </c>
      <c r="G37" s="25" t="s">
        <v>84</v>
      </c>
      <c r="H37" s="14">
        <f>3*2*4*2</f>
        <v>48</v>
      </c>
      <c r="I37" s="25" t="s">
        <v>29</v>
      </c>
      <c r="J37" s="14">
        <v>1</v>
      </c>
      <c r="K37" s="14"/>
      <c r="L37" s="14"/>
      <c r="M37" s="85"/>
    </row>
    <row r="38" s="9" customFormat="1" ht="100" customHeight="1" spans="1:13">
      <c r="A38" s="14">
        <v>36</v>
      </c>
      <c r="B38" s="64"/>
      <c r="C38" s="14"/>
      <c r="D38" s="14" t="s">
        <v>143</v>
      </c>
      <c r="E38" s="23" t="s">
        <v>504</v>
      </c>
      <c r="F38" s="23" t="s">
        <v>145</v>
      </c>
      <c r="G38" s="25" t="s">
        <v>84</v>
      </c>
      <c r="H38" s="14">
        <v>2</v>
      </c>
      <c r="I38" s="25" t="s">
        <v>89</v>
      </c>
      <c r="J38" s="14">
        <v>1</v>
      </c>
      <c r="K38" s="14"/>
      <c r="L38" s="14"/>
      <c r="M38" s="83"/>
    </row>
    <row r="39" s="9" customFormat="1" ht="96" customHeight="1" spans="1:13">
      <c r="A39" s="14">
        <v>37</v>
      </c>
      <c r="B39" s="64"/>
      <c r="C39" s="14"/>
      <c r="D39" s="14" t="s">
        <v>146</v>
      </c>
      <c r="E39" s="23" t="s">
        <v>505</v>
      </c>
      <c r="F39" s="24" t="s">
        <v>138</v>
      </c>
      <c r="G39" s="25" t="s">
        <v>84</v>
      </c>
      <c r="H39" s="14">
        <v>2</v>
      </c>
      <c r="I39" s="14" t="s">
        <v>89</v>
      </c>
      <c r="J39" s="14">
        <v>1</v>
      </c>
      <c r="K39" s="14"/>
      <c r="L39" s="14"/>
      <c r="M39" s="83"/>
    </row>
    <row r="40" customFormat="1" ht="107" customHeight="1" spans="1:13">
      <c r="A40" s="14">
        <v>38</v>
      </c>
      <c r="B40" s="64"/>
      <c r="C40" s="14" t="s">
        <v>148</v>
      </c>
      <c r="D40" s="16" t="s">
        <v>149</v>
      </c>
      <c r="E40" s="23" t="s">
        <v>150</v>
      </c>
      <c r="F40" s="24" t="s">
        <v>151</v>
      </c>
      <c r="G40" s="25" t="s">
        <v>28</v>
      </c>
      <c r="H40" s="14">
        <v>20</v>
      </c>
      <c r="I40" s="25" t="s">
        <v>134</v>
      </c>
      <c r="J40" s="16">
        <v>1</v>
      </c>
      <c r="K40" s="14"/>
      <c r="L40" s="14"/>
      <c r="M40" s="83"/>
    </row>
    <row r="41" customFormat="1" ht="97" customHeight="1" spans="1:13">
      <c r="A41" s="14">
        <v>39</v>
      </c>
      <c r="B41" s="64"/>
      <c r="C41" s="14"/>
      <c r="D41" s="16" t="s">
        <v>152</v>
      </c>
      <c r="E41" s="23" t="s">
        <v>153</v>
      </c>
      <c r="F41" s="24" t="s">
        <v>154</v>
      </c>
      <c r="G41" s="25" t="s">
        <v>84</v>
      </c>
      <c r="H41" s="14">
        <v>20</v>
      </c>
      <c r="I41" s="14" t="s">
        <v>155</v>
      </c>
      <c r="J41" s="14">
        <v>1</v>
      </c>
      <c r="K41" s="14"/>
      <c r="L41" s="14"/>
      <c r="M41" s="83"/>
    </row>
    <row r="42" customFormat="1" ht="102" customHeight="1" spans="1:13">
      <c r="A42" s="14">
        <v>40</v>
      </c>
      <c r="B42" s="64"/>
      <c r="C42" s="14" t="s">
        <v>156</v>
      </c>
      <c r="D42" s="14" t="s">
        <v>157</v>
      </c>
      <c r="E42" s="23" t="s">
        <v>506</v>
      </c>
      <c r="F42" s="24" t="s">
        <v>159</v>
      </c>
      <c r="G42" s="25" t="s">
        <v>28</v>
      </c>
      <c r="H42" s="14">
        <v>8</v>
      </c>
      <c r="I42" s="25" t="s">
        <v>134</v>
      </c>
      <c r="J42" s="16">
        <v>1</v>
      </c>
      <c r="K42" s="14"/>
      <c r="L42" s="14"/>
      <c r="M42" s="83"/>
    </row>
    <row r="43" customFormat="1" ht="76" customHeight="1" spans="1:13">
      <c r="A43" s="14">
        <v>41</v>
      </c>
      <c r="B43" s="64"/>
      <c r="C43" s="14"/>
      <c r="D43" s="14" t="s">
        <v>160</v>
      </c>
      <c r="E43" s="23" t="s">
        <v>507</v>
      </c>
      <c r="F43" s="24" t="s">
        <v>162</v>
      </c>
      <c r="G43" s="25" t="s">
        <v>84</v>
      </c>
      <c r="H43" s="14">
        <v>1</v>
      </c>
      <c r="I43" s="14" t="s">
        <v>134</v>
      </c>
      <c r="J43" s="14">
        <v>1</v>
      </c>
      <c r="K43" s="14"/>
      <c r="L43" s="14"/>
      <c r="M43" s="83"/>
    </row>
    <row r="44" s="61" customFormat="1" ht="111" customHeight="1" spans="1:13">
      <c r="A44" s="14">
        <v>42</v>
      </c>
      <c r="B44" s="64"/>
      <c r="C44" s="14" t="s">
        <v>163</v>
      </c>
      <c r="D44" s="14" t="s">
        <v>164</v>
      </c>
      <c r="E44" s="23" t="s">
        <v>508</v>
      </c>
      <c r="F44" s="23" t="s">
        <v>110</v>
      </c>
      <c r="G44" s="14" t="s">
        <v>28</v>
      </c>
      <c r="H44" s="14">
        <f>3*5.4</f>
        <v>16.2</v>
      </c>
      <c r="I44" s="14" t="s">
        <v>29</v>
      </c>
      <c r="J44" s="14">
        <v>2</v>
      </c>
      <c r="K44" s="14"/>
      <c r="L44" s="14"/>
      <c r="M44" s="25"/>
    </row>
    <row r="45" s="61" customFormat="1" ht="103" customHeight="1" spans="1:13">
      <c r="A45" s="14">
        <v>43</v>
      </c>
      <c r="B45" s="64"/>
      <c r="C45" s="14"/>
      <c r="D45" s="14" t="s">
        <v>166</v>
      </c>
      <c r="E45" s="23" t="s">
        <v>509</v>
      </c>
      <c r="F45" s="23" t="s">
        <v>113</v>
      </c>
      <c r="G45" s="14" t="s">
        <v>84</v>
      </c>
      <c r="H45" s="14">
        <f>3*5.4</f>
        <v>16.2</v>
      </c>
      <c r="I45" s="14" t="s">
        <v>29</v>
      </c>
      <c r="J45" s="14">
        <v>2</v>
      </c>
      <c r="K45" s="14"/>
      <c r="L45" s="14"/>
      <c r="M45" s="25"/>
    </row>
    <row r="46" s="61" customFormat="1" ht="105" customHeight="1" spans="1:13">
      <c r="A46" s="14">
        <v>44</v>
      </c>
      <c r="B46" s="64"/>
      <c r="C46" s="14"/>
      <c r="D46" s="14" t="s">
        <v>168</v>
      </c>
      <c r="E46" s="23" t="s">
        <v>510</v>
      </c>
      <c r="F46" s="23" t="s">
        <v>170</v>
      </c>
      <c r="G46" s="14" t="s">
        <v>28</v>
      </c>
      <c r="H46" s="14">
        <v>4</v>
      </c>
      <c r="I46" s="14" t="s">
        <v>134</v>
      </c>
      <c r="J46" s="14">
        <v>1</v>
      </c>
      <c r="K46" s="14"/>
      <c r="L46" s="14"/>
      <c r="M46" s="25"/>
    </row>
    <row r="47" s="61" customFormat="1" ht="92" customHeight="1" spans="1:13">
      <c r="A47" s="14">
        <v>45</v>
      </c>
      <c r="B47" s="64"/>
      <c r="C47" s="14"/>
      <c r="D47" s="14" t="s">
        <v>171</v>
      </c>
      <c r="E47" s="23" t="s">
        <v>511</v>
      </c>
      <c r="F47" s="23" t="s">
        <v>173</v>
      </c>
      <c r="G47" s="14" t="s">
        <v>84</v>
      </c>
      <c r="H47" s="14">
        <v>2</v>
      </c>
      <c r="I47" s="14" t="s">
        <v>174</v>
      </c>
      <c r="J47" s="14">
        <v>1</v>
      </c>
      <c r="K47" s="14"/>
      <c r="L47" s="14"/>
      <c r="M47" s="25"/>
    </row>
    <row r="48" s="9" customFormat="1" ht="110" customHeight="1" spans="1:13">
      <c r="A48" s="14">
        <v>46</v>
      </c>
      <c r="B48" s="64"/>
      <c r="C48" s="63" t="s">
        <v>175</v>
      </c>
      <c r="D48" s="14" t="s">
        <v>176</v>
      </c>
      <c r="E48" s="24" t="s">
        <v>512</v>
      </c>
      <c r="F48" s="24" t="s">
        <v>178</v>
      </c>
      <c r="G48" s="14" t="s">
        <v>84</v>
      </c>
      <c r="H48" s="14">
        <v>100</v>
      </c>
      <c r="I48" s="14" t="s">
        <v>89</v>
      </c>
      <c r="J48" s="14">
        <v>1</v>
      </c>
      <c r="K48" s="14"/>
      <c r="L48" s="14"/>
      <c r="M48" s="83"/>
    </row>
    <row r="49" s="9" customFormat="1" ht="93" customHeight="1" spans="1:13">
      <c r="A49" s="14">
        <v>47</v>
      </c>
      <c r="B49" s="64"/>
      <c r="C49" s="64"/>
      <c r="D49" s="67" t="s">
        <v>179</v>
      </c>
      <c r="E49" s="24" t="s">
        <v>513</v>
      </c>
      <c r="F49" s="24" t="s">
        <v>181</v>
      </c>
      <c r="G49" s="14" t="s">
        <v>84</v>
      </c>
      <c r="H49" s="67">
        <v>10</v>
      </c>
      <c r="I49" s="67" t="s">
        <v>89</v>
      </c>
      <c r="J49" s="67">
        <v>1</v>
      </c>
      <c r="K49" s="67"/>
      <c r="L49" s="14"/>
      <c r="M49" s="83"/>
    </row>
    <row r="50" s="61" customFormat="1" ht="105" customHeight="1" spans="1:13">
      <c r="A50" s="14">
        <v>48</v>
      </c>
      <c r="B50" s="64"/>
      <c r="C50" s="64"/>
      <c r="D50" s="14" t="s">
        <v>182</v>
      </c>
      <c r="E50" s="23" t="s">
        <v>514</v>
      </c>
      <c r="F50" s="23" t="s">
        <v>184</v>
      </c>
      <c r="G50" s="14" t="s">
        <v>84</v>
      </c>
      <c r="H50" s="14">
        <v>2</v>
      </c>
      <c r="I50" s="14" t="s">
        <v>134</v>
      </c>
      <c r="J50" s="14">
        <v>1</v>
      </c>
      <c r="K50" s="14"/>
      <c r="L50" s="14"/>
      <c r="M50" s="25"/>
    </row>
    <row r="51" s="61" customFormat="1" ht="105" customHeight="1" spans="1:13">
      <c r="A51" s="14">
        <v>49</v>
      </c>
      <c r="B51" s="64"/>
      <c r="C51" s="64"/>
      <c r="D51" s="14" t="s">
        <v>185</v>
      </c>
      <c r="E51" s="23" t="s">
        <v>515</v>
      </c>
      <c r="F51" s="23" t="s">
        <v>187</v>
      </c>
      <c r="G51" s="14" t="s">
        <v>84</v>
      </c>
      <c r="H51" s="14">
        <v>6</v>
      </c>
      <c r="I51" s="14" t="s">
        <v>89</v>
      </c>
      <c r="J51" s="14">
        <v>1</v>
      </c>
      <c r="K51" s="14"/>
      <c r="L51" s="14"/>
      <c r="M51" s="25"/>
    </row>
    <row r="52" s="9" customFormat="1" ht="89" customHeight="1" spans="1:13">
      <c r="A52" s="14">
        <v>50</v>
      </c>
      <c r="B52" s="64"/>
      <c r="C52" s="65"/>
      <c r="D52" s="67" t="s">
        <v>188</v>
      </c>
      <c r="E52" s="23" t="s">
        <v>516</v>
      </c>
      <c r="F52" s="23" t="s">
        <v>190</v>
      </c>
      <c r="G52" s="67" t="s">
        <v>101</v>
      </c>
      <c r="H52" s="14">
        <v>10</v>
      </c>
      <c r="I52" s="14" t="s">
        <v>134</v>
      </c>
      <c r="J52" s="14">
        <v>1</v>
      </c>
      <c r="K52" s="14"/>
      <c r="L52" s="14"/>
      <c r="M52" s="83"/>
    </row>
    <row r="53" s="9" customFormat="1" ht="91" customHeight="1" spans="1:13">
      <c r="A53" s="14">
        <v>51</v>
      </c>
      <c r="B53" s="64"/>
      <c r="C53" s="14" t="s">
        <v>191</v>
      </c>
      <c r="D53" s="14" t="s">
        <v>192</v>
      </c>
      <c r="E53" s="24" t="s">
        <v>517</v>
      </c>
      <c r="F53" s="24" t="s">
        <v>194</v>
      </c>
      <c r="G53" s="14" t="s">
        <v>195</v>
      </c>
      <c r="H53" s="14">
        <v>3</v>
      </c>
      <c r="I53" s="14" t="s">
        <v>196</v>
      </c>
      <c r="J53" s="14">
        <v>2</v>
      </c>
      <c r="K53" s="14"/>
      <c r="L53" s="14"/>
      <c r="M53" s="83"/>
    </row>
    <row r="54" s="9" customFormat="1" ht="89" customHeight="1" spans="1:13">
      <c r="A54" s="14">
        <v>52</v>
      </c>
      <c r="B54" s="64"/>
      <c r="C54" s="14"/>
      <c r="D54" s="14" t="s">
        <v>197</v>
      </c>
      <c r="E54" s="24" t="s">
        <v>518</v>
      </c>
      <c r="F54" s="24" t="s">
        <v>199</v>
      </c>
      <c r="G54" s="14" t="s">
        <v>195</v>
      </c>
      <c r="H54" s="14">
        <v>3</v>
      </c>
      <c r="I54" s="14" t="s">
        <v>196</v>
      </c>
      <c r="J54" s="14">
        <v>2</v>
      </c>
      <c r="K54" s="14"/>
      <c r="L54" s="14"/>
      <c r="M54" s="83"/>
    </row>
    <row r="55" s="9" customFormat="1" ht="155" customHeight="1" spans="1:13">
      <c r="A55" s="14">
        <v>53</v>
      </c>
      <c r="B55" s="64"/>
      <c r="C55" s="14"/>
      <c r="D55" s="14" t="s">
        <v>200</v>
      </c>
      <c r="E55" s="24" t="s">
        <v>519</v>
      </c>
      <c r="F55" s="24" t="s">
        <v>202</v>
      </c>
      <c r="G55" s="14" t="s">
        <v>195</v>
      </c>
      <c r="H55" s="14">
        <v>2</v>
      </c>
      <c r="I55" s="14" t="s">
        <v>196</v>
      </c>
      <c r="J55" s="14">
        <v>2</v>
      </c>
      <c r="K55" s="14"/>
      <c r="L55" s="14"/>
      <c r="M55" s="83"/>
    </row>
    <row r="56" s="9" customFormat="1" ht="74" customHeight="1" spans="1:13">
      <c r="A56" s="14">
        <v>54</v>
      </c>
      <c r="B56" s="64"/>
      <c r="C56" s="14"/>
      <c r="D56" s="14" t="s">
        <v>203</v>
      </c>
      <c r="E56" s="24" t="s">
        <v>520</v>
      </c>
      <c r="F56" s="24" t="s">
        <v>205</v>
      </c>
      <c r="G56" s="14" t="s">
        <v>206</v>
      </c>
      <c r="H56" s="14">
        <v>1</v>
      </c>
      <c r="I56" s="14" t="s">
        <v>207</v>
      </c>
      <c r="J56" s="14">
        <v>1</v>
      </c>
      <c r="K56" s="14"/>
      <c r="L56" s="14"/>
      <c r="M56" s="83"/>
    </row>
    <row r="57" s="9" customFormat="1" ht="72" customHeight="1" spans="1:13">
      <c r="A57" s="14">
        <v>55</v>
      </c>
      <c r="B57" s="64"/>
      <c r="C57" s="14" t="s">
        <v>208</v>
      </c>
      <c r="D57" s="14" t="s">
        <v>209</v>
      </c>
      <c r="E57" s="24" t="s">
        <v>521</v>
      </c>
      <c r="F57" s="24" t="s">
        <v>211</v>
      </c>
      <c r="G57" s="14" t="s">
        <v>195</v>
      </c>
      <c r="H57" s="14">
        <v>4</v>
      </c>
      <c r="I57" s="14" t="s">
        <v>196</v>
      </c>
      <c r="J57" s="14">
        <v>1</v>
      </c>
      <c r="K57" s="14"/>
      <c r="L57" s="14"/>
      <c r="M57" s="83"/>
    </row>
    <row r="58" s="9" customFormat="1" ht="72" customHeight="1" spans="1:13">
      <c r="A58" s="14">
        <v>56</v>
      </c>
      <c r="B58" s="64"/>
      <c r="C58" s="14"/>
      <c r="D58" s="14" t="s">
        <v>212</v>
      </c>
      <c r="E58" s="24" t="s">
        <v>521</v>
      </c>
      <c r="F58" s="24" t="s">
        <v>213</v>
      </c>
      <c r="G58" s="14" t="s">
        <v>195</v>
      </c>
      <c r="H58" s="14">
        <v>2</v>
      </c>
      <c r="I58" s="14" t="s">
        <v>196</v>
      </c>
      <c r="J58" s="14">
        <v>1</v>
      </c>
      <c r="K58" s="14"/>
      <c r="L58" s="14"/>
      <c r="M58" s="83"/>
    </row>
    <row r="59" s="9" customFormat="1" ht="72" customHeight="1" spans="1:13">
      <c r="A59" s="14">
        <v>57</v>
      </c>
      <c r="B59" s="64"/>
      <c r="C59" s="14"/>
      <c r="D59" s="14" t="s">
        <v>214</v>
      </c>
      <c r="E59" s="24" t="s">
        <v>521</v>
      </c>
      <c r="F59" s="24" t="s">
        <v>211</v>
      </c>
      <c r="G59" s="14" t="s">
        <v>195</v>
      </c>
      <c r="H59" s="14">
        <v>1</v>
      </c>
      <c r="I59" s="14" t="s">
        <v>196</v>
      </c>
      <c r="J59" s="14">
        <v>1</v>
      </c>
      <c r="K59" s="14"/>
      <c r="L59" s="14"/>
      <c r="M59" s="83"/>
    </row>
    <row r="60" s="9" customFormat="1" ht="72" customHeight="1" spans="1:13">
      <c r="A60" s="14">
        <v>58</v>
      </c>
      <c r="B60" s="64"/>
      <c r="C60" s="14"/>
      <c r="D60" s="14" t="s">
        <v>215</v>
      </c>
      <c r="E60" s="24" t="s">
        <v>521</v>
      </c>
      <c r="F60" s="24" t="s">
        <v>213</v>
      </c>
      <c r="G60" s="14" t="s">
        <v>195</v>
      </c>
      <c r="H60" s="14">
        <v>10</v>
      </c>
      <c r="I60" s="14" t="s">
        <v>196</v>
      </c>
      <c r="J60" s="14">
        <v>1</v>
      </c>
      <c r="K60" s="14"/>
      <c r="L60" s="14"/>
      <c r="M60" s="83"/>
    </row>
    <row r="61" s="9" customFormat="1" ht="229" customHeight="1" spans="1:13">
      <c r="A61" s="14">
        <v>59</v>
      </c>
      <c r="B61" s="64"/>
      <c r="C61" s="14"/>
      <c r="D61" s="14" t="s">
        <v>216</v>
      </c>
      <c r="E61" s="24" t="s">
        <v>522</v>
      </c>
      <c r="F61" s="79" t="s">
        <v>218</v>
      </c>
      <c r="G61" s="14" t="s">
        <v>195</v>
      </c>
      <c r="H61" s="14">
        <v>5</v>
      </c>
      <c r="I61" s="14" t="s">
        <v>196</v>
      </c>
      <c r="J61" s="14">
        <v>1</v>
      </c>
      <c r="K61" s="14"/>
      <c r="L61" s="14"/>
      <c r="M61" s="83"/>
    </row>
    <row r="62" s="9" customFormat="1" ht="189" customHeight="1" spans="1:13">
      <c r="A62" s="14">
        <v>60</v>
      </c>
      <c r="B62" s="64"/>
      <c r="C62" s="14"/>
      <c r="D62" s="14" t="s">
        <v>216</v>
      </c>
      <c r="E62" s="24" t="s">
        <v>523</v>
      </c>
      <c r="F62" s="79" t="s">
        <v>220</v>
      </c>
      <c r="G62" s="14" t="s">
        <v>195</v>
      </c>
      <c r="H62" s="14">
        <v>4</v>
      </c>
      <c r="I62" s="14" t="s">
        <v>196</v>
      </c>
      <c r="J62" s="14">
        <v>1</v>
      </c>
      <c r="K62" s="14"/>
      <c r="L62" s="14"/>
      <c r="M62" s="83"/>
    </row>
    <row r="63" s="9" customFormat="1" ht="83" customHeight="1" spans="1:13">
      <c r="A63" s="14">
        <v>61</v>
      </c>
      <c r="B63" s="64"/>
      <c r="C63" s="14" t="s">
        <v>221</v>
      </c>
      <c r="D63" s="14" t="s">
        <v>222</v>
      </c>
      <c r="E63" s="24" t="s">
        <v>524</v>
      </c>
      <c r="F63" s="24" t="s">
        <v>224</v>
      </c>
      <c r="G63" s="14" t="s">
        <v>195</v>
      </c>
      <c r="H63" s="14">
        <v>10</v>
      </c>
      <c r="I63" s="14" t="s">
        <v>196</v>
      </c>
      <c r="J63" s="14">
        <v>1</v>
      </c>
      <c r="K63" s="14"/>
      <c r="L63" s="14"/>
      <c r="M63" s="83"/>
    </row>
    <row r="64" s="9" customFormat="1" ht="75" customHeight="1" spans="1:13">
      <c r="A64" s="14">
        <v>62</v>
      </c>
      <c r="B64" s="64"/>
      <c r="C64" s="14"/>
      <c r="D64" s="14" t="s">
        <v>225</v>
      </c>
      <c r="E64" s="24" t="s">
        <v>525</v>
      </c>
      <c r="F64" s="24" t="s">
        <v>227</v>
      </c>
      <c r="G64" s="14" t="s">
        <v>195</v>
      </c>
      <c r="H64" s="14">
        <v>10</v>
      </c>
      <c r="I64" s="14" t="s">
        <v>196</v>
      </c>
      <c r="J64" s="14">
        <v>1</v>
      </c>
      <c r="K64" s="14"/>
      <c r="L64" s="14"/>
      <c r="M64" s="83"/>
    </row>
    <row r="65" s="9" customFormat="1" ht="112" customHeight="1" spans="1:13">
      <c r="A65" s="14">
        <v>63</v>
      </c>
      <c r="B65" s="64"/>
      <c r="C65" s="14" t="s">
        <v>228</v>
      </c>
      <c r="D65" s="14" t="s">
        <v>229</v>
      </c>
      <c r="E65" s="24" t="s">
        <v>230</v>
      </c>
      <c r="F65" s="24"/>
      <c r="G65" s="14" t="s">
        <v>195</v>
      </c>
      <c r="H65" s="14">
        <v>1</v>
      </c>
      <c r="I65" s="14" t="s">
        <v>196</v>
      </c>
      <c r="J65" s="14">
        <v>2</v>
      </c>
      <c r="K65" s="14"/>
      <c r="L65" s="14"/>
      <c r="M65" s="83"/>
    </row>
    <row r="66" s="9" customFormat="1" ht="92" customHeight="1" spans="1:13">
      <c r="A66" s="14">
        <v>64</v>
      </c>
      <c r="B66" s="64"/>
      <c r="C66" s="14"/>
      <c r="D66" s="14" t="s">
        <v>231</v>
      </c>
      <c r="E66" s="24" t="s">
        <v>232</v>
      </c>
      <c r="F66" s="24"/>
      <c r="G66" s="14" t="s">
        <v>195</v>
      </c>
      <c r="H66" s="14">
        <v>4</v>
      </c>
      <c r="I66" s="14" t="s">
        <v>196</v>
      </c>
      <c r="J66" s="14">
        <v>1</v>
      </c>
      <c r="K66" s="14"/>
      <c r="L66" s="14"/>
      <c r="M66" s="83"/>
    </row>
    <row r="67" s="9" customFormat="1" ht="93" customHeight="1" spans="1:13">
      <c r="A67" s="14">
        <v>65</v>
      </c>
      <c r="B67" s="64"/>
      <c r="C67" s="14"/>
      <c r="D67" s="14" t="s">
        <v>233</v>
      </c>
      <c r="E67" s="24" t="s">
        <v>234</v>
      </c>
      <c r="F67" s="24"/>
      <c r="G67" s="14" t="s">
        <v>195</v>
      </c>
      <c r="H67" s="14">
        <v>1</v>
      </c>
      <c r="I67" s="14" t="s">
        <v>196</v>
      </c>
      <c r="J67" s="14">
        <v>2</v>
      </c>
      <c r="K67" s="14"/>
      <c r="L67" s="14"/>
      <c r="M67" s="83"/>
    </row>
    <row r="68" s="9" customFormat="1" ht="69" customHeight="1" spans="1:13">
      <c r="A68" s="14">
        <v>66</v>
      </c>
      <c r="B68" s="64"/>
      <c r="C68" s="14"/>
      <c r="D68" s="14" t="s">
        <v>235</v>
      </c>
      <c r="E68" s="24" t="s">
        <v>236</v>
      </c>
      <c r="F68" s="24"/>
      <c r="G68" s="14" t="s">
        <v>195</v>
      </c>
      <c r="H68" s="14">
        <v>1</v>
      </c>
      <c r="I68" s="14" t="s">
        <v>196</v>
      </c>
      <c r="J68" s="14">
        <v>2</v>
      </c>
      <c r="K68" s="14"/>
      <c r="L68" s="14"/>
      <c r="M68" s="83"/>
    </row>
    <row r="69" s="9" customFormat="1" ht="80" customHeight="1" spans="1:14">
      <c r="A69" s="14">
        <v>67</v>
      </c>
      <c r="B69" s="64"/>
      <c r="C69" s="14"/>
      <c r="D69" s="14" t="s">
        <v>237</v>
      </c>
      <c r="E69" s="24" t="s">
        <v>238</v>
      </c>
      <c r="F69" s="24"/>
      <c r="G69" s="14" t="s">
        <v>195</v>
      </c>
      <c r="H69" s="14">
        <v>1</v>
      </c>
      <c r="I69" s="14" t="s">
        <v>196</v>
      </c>
      <c r="J69" s="14">
        <v>2</v>
      </c>
      <c r="K69" s="14"/>
      <c r="L69" s="14"/>
      <c r="M69" s="83"/>
      <c r="N69" s="86"/>
    </row>
    <row r="70" s="9" customFormat="1" ht="67" customHeight="1" spans="1:13">
      <c r="A70" s="14">
        <v>68</v>
      </c>
      <c r="B70" s="64"/>
      <c r="C70" s="14"/>
      <c r="D70" s="14" t="s">
        <v>239</v>
      </c>
      <c r="E70" s="24" t="s">
        <v>240</v>
      </c>
      <c r="F70" s="24"/>
      <c r="G70" s="14" t="s">
        <v>195</v>
      </c>
      <c r="H70" s="14">
        <v>10</v>
      </c>
      <c r="I70" s="14" t="s">
        <v>196</v>
      </c>
      <c r="J70" s="14">
        <v>4</v>
      </c>
      <c r="K70" s="14"/>
      <c r="L70" s="14"/>
      <c r="M70" s="83"/>
    </row>
    <row r="71" s="9" customFormat="1" ht="45" customHeight="1" spans="1:13">
      <c r="A71" s="14">
        <v>69</v>
      </c>
      <c r="B71" s="64"/>
      <c r="C71" s="14"/>
      <c r="D71" s="14" t="s">
        <v>241</v>
      </c>
      <c r="E71" s="24" t="s">
        <v>242</v>
      </c>
      <c r="F71" s="24"/>
      <c r="G71" s="14" t="s">
        <v>195</v>
      </c>
      <c r="H71" s="14">
        <v>40</v>
      </c>
      <c r="I71" s="14" t="s">
        <v>196</v>
      </c>
      <c r="J71" s="14">
        <v>2</v>
      </c>
      <c r="K71" s="14"/>
      <c r="L71" s="14"/>
      <c r="M71" s="83"/>
    </row>
    <row r="72" s="9" customFormat="1" ht="45" customHeight="1" spans="1:13">
      <c r="A72" s="14">
        <v>70</v>
      </c>
      <c r="B72" s="64"/>
      <c r="C72" s="14"/>
      <c r="D72" s="14" t="s">
        <v>243</v>
      </c>
      <c r="E72" s="24" t="s">
        <v>244</v>
      </c>
      <c r="F72" s="24"/>
      <c r="G72" s="14" t="s">
        <v>195</v>
      </c>
      <c r="H72" s="14">
        <v>60</v>
      </c>
      <c r="I72" s="14" t="s">
        <v>196</v>
      </c>
      <c r="J72" s="14">
        <v>2</v>
      </c>
      <c r="K72" s="14"/>
      <c r="L72" s="14"/>
      <c r="M72" s="83"/>
    </row>
    <row r="73" s="9" customFormat="1" ht="94" customHeight="1" spans="1:13">
      <c r="A73" s="14">
        <v>71</v>
      </c>
      <c r="B73" s="64"/>
      <c r="C73" s="14" t="s">
        <v>245</v>
      </c>
      <c r="D73" s="14" t="s">
        <v>246</v>
      </c>
      <c r="E73" s="24" t="s">
        <v>526</v>
      </c>
      <c r="F73" s="24" t="s">
        <v>248</v>
      </c>
      <c r="G73" s="14" t="s">
        <v>101</v>
      </c>
      <c r="H73" s="14">
        <v>4</v>
      </c>
      <c r="I73" s="14" t="s">
        <v>89</v>
      </c>
      <c r="J73" s="14">
        <v>1</v>
      </c>
      <c r="K73" s="14"/>
      <c r="L73" s="14"/>
      <c r="M73" s="83"/>
    </row>
    <row r="74" s="9" customFormat="1" ht="94" customHeight="1" spans="1:13">
      <c r="A74" s="14">
        <v>72</v>
      </c>
      <c r="B74" s="64"/>
      <c r="C74" s="14"/>
      <c r="D74" s="14" t="s">
        <v>249</v>
      </c>
      <c r="E74" s="24" t="s">
        <v>527</v>
      </c>
      <c r="F74" s="24" t="s">
        <v>251</v>
      </c>
      <c r="G74" s="14" t="s">
        <v>101</v>
      </c>
      <c r="H74" s="14">
        <v>10</v>
      </c>
      <c r="I74" s="14" t="s">
        <v>89</v>
      </c>
      <c r="J74" s="14">
        <v>1</v>
      </c>
      <c r="K74" s="14"/>
      <c r="L74" s="14"/>
      <c r="M74" s="83"/>
    </row>
    <row r="75" s="9" customFormat="1" ht="94" customHeight="1" spans="1:13">
      <c r="A75" s="14">
        <v>73</v>
      </c>
      <c r="B75" s="64"/>
      <c r="C75" s="14"/>
      <c r="D75" s="14" t="s">
        <v>252</v>
      </c>
      <c r="E75" s="24" t="s">
        <v>528</v>
      </c>
      <c r="F75" s="24" t="s">
        <v>254</v>
      </c>
      <c r="G75" s="14" t="s">
        <v>28</v>
      </c>
      <c r="H75" s="14">
        <v>10</v>
      </c>
      <c r="I75" s="14" t="s">
        <v>134</v>
      </c>
      <c r="J75" s="14">
        <v>1</v>
      </c>
      <c r="K75" s="14"/>
      <c r="L75" s="14"/>
      <c r="M75" s="83"/>
    </row>
    <row r="76" s="9" customFormat="1" ht="100" customHeight="1" spans="1:13">
      <c r="A76" s="14">
        <v>74</v>
      </c>
      <c r="B76" s="64"/>
      <c r="C76" s="14"/>
      <c r="D76" s="14" t="s">
        <v>255</v>
      </c>
      <c r="E76" s="24" t="s">
        <v>529</v>
      </c>
      <c r="F76" s="24" t="s">
        <v>257</v>
      </c>
      <c r="G76" s="14" t="s">
        <v>28</v>
      </c>
      <c r="H76" s="14">
        <v>6</v>
      </c>
      <c r="I76" s="14" t="s">
        <v>258</v>
      </c>
      <c r="J76" s="14">
        <v>2</v>
      </c>
      <c r="K76" s="14"/>
      <c r="L76" s="14"/>
      <c r="M76" s="83"/>
    </row>
    <row r="77" s="9" customFormat="1" ht="97" customHeight="1" spans="1:13">
      <c r="A77" s="14">
        <v>75</v>
      </c>
      <c r="B77" s="64"/>
      <c r="C77" s="14"/>
      <c r="D77" s="14" t="s">
        <v>259</v>
      </c>
      <c r="E77" s="24" t="s">
        <v>530</v>
      </c>
      <c r="F77" s="24" t="s">
        <v>261</v>
      </c>
      <c r="G77" s="14" t="s">
        <v>28</v>
      </c>
      <c r="H77" s="14">
        <v>1500</v>
      </c>
      <c r="I77" s="14" t="s">
        <v>85</v>
      </c>
      <c r="J77" s="14">
        <v>2</v>
      </c>
      <c r="K77" s="14"/>
      <c r="L77" s="14"/>
      <c r="M77" s="83"/>
    </row>
    <row r="78" s="9" customFormat="1" ht="108" customHeight="1" spans="1:13">
      <c r="A78" s="14">
        <v>76</v>
      </c>
      <c r="B78" s="64"/>
      <c r="C78" s="14"/>
      <c r="D78" s="14" t="s">
        <v>262</v>
      </c>
      <c r="E78" s="24" t="s">
        <v>531</v>
      </c>
      <c r="F78" s="24" t="s">
        <v>264</v>
      </c>
      <c r="G78" s="14" t="s">
        <v>84</v>
      </c>
      <c r="H78" s="14">
        <v>100</v>
      </c>
      <c r="I78" s="14" t="s">
        <v>265</v>
      </c>
      <c r="J78" s="14">
        <v>1</v>
      </c>
      <c r="K78" s="14"/>
      <c r="L78" s="14"/>
      <c r="M78" s="83"/>
    </row>
    <row r="79" s="9" customFormat="1" ht="115" customHeight="1" spans="1:13">
      <c r="A79" s="14">
        <v>77</v>
      </c>
      <c r="B79" s="64"/>
      <c r="C79" s="14"/>
      <c r="D79" s="14" t="s">
        <v>266</v>
      </c>
      <c r="E79" s="24" t="s">
        <v>532</v>
      </c>
      <c r="F79" s="24" t="s">
        <v>268</v>
      </c>
      <c r="G79" s="14" t="s">
        <v>101</v>
      </c>
      <c r="H79" s="14">
        <v>100</v>
      </c>
      <c r="I79" s="14" t="s">
        <v>269</v>
      </c>
      <c r="J79" s="14">
        <v>1</v>
      </c>
      <c r="K79" s="14"/>
      <c r="L79" s="14"/>
      <c r="M79" s="83"/>
    </row>
    <row r="80" s="9" customFormat="1" ht="50" customHeight="1" spans="1:13">
      <c r="A80" s="14">
        <v>78</v>
      </c>
      <c r="B80" s="64"/>
      <c r="C80" s="14"/>
      <c r="D80" s="14" t="s">
        <v>270</v>
      </c>
      <c r="E80" s="24" t="s">
        <v>271</v>
      </c>
      <c r="F80" s="24"/>
      <c r="G80" s="14" t="s">
        <v>206</v>
      </c>
      <c r="H80" s="14">
        <v>1</v>
      </c>
      <c r="I80" s="14" t="s">
        <v>272</v>
      </c>
      <c r="J80" s="14">
        <v>1</v>
      </c>
      <c r="K80" s="14"/>
      <c r="L80" s="14"/>
      <c r="M80" s="83"/>
    </row>
    <row r="81" s="61" customFormat="1" ht="102" customHeight="1" spans="1:13">
      <c r="A81" s="14">
        <v>79</v>
      </c>
      <c r="B81" s="64"/>
      <c r="C81" s="66" t="s">
        <v>273</v>
      </c>
      <c r="D81" s="66" t="s">
        <v>274</v>
      </c>
      <c r="E81" s="23" t="s">
        <v>533</v>
      </c>
      <c r="F81" s="23" t="s">
        <v>276</v>
      </c>
      <c r="G81" s="66" t="s">
        <v>28</v>
      </c>
      <c r="H81" s="66">
        <v>3</v>
      </c>
      <c r="I81" s="66" t="s">
        <v>258</v>
      </c>
      <c r="J81" s="66">
        <v>2</v>
      </c>
      <c r="K81" s="66"/>
      <c r="L81" s="14"/>
      <c r="M81" s="25"/>
    </row>
    <row r="82" s="61" customFormat="1" ht="102" customHeight="1" spans="1:13">
      <c r="A82" s="14">
        <v>80</v>
      </c>
      <c r="B82" s="64"/>
      <c r="C82" s="66"/>
      <c r="D82" s="39" t="s">
        <v>277</v>
      </c>
      <c r="E82" s="23" t="s">
        <v>534</v>
      </c>
      <c r="F82" s="23" t="s">
        <v>279</v>
      </c>
      <c r="G82" s="66" t="s">
        <v>28</v>
      </c>
      <c r="H82" s="66">
        <v>2</v>
      </c>
      <c r="I82" s="66" t="s">
        <v>258</v>
      </c>
      <c r="J82" s="66">
        <v>2</v>
      </c>
      <c r="K82" s="66"/>
      <c r="L82" s="14"/>
      <c r="M82" s="25"/>
    </row>
    <row r="83" s="61" customFormat="1" ht="102" customHeight="1" spans="1:13">
      <c r="A83" s="14">
        <v>81</v>
      </c>
      <c r="B83" s="64"/>
      <c r="C83" s="66"/>
      <c r="D83" s="39" t="s">
        <v>280</v>
      </c>
      <c r="E83" s="23" t="s">
        <v>535</v>
      </c>
      <c r="F83" s="23" t="s">
        <v>282</v>
      </c>
      <c r="G83" s="66" t="s">
        <v>101</v>
      </c>
      <c r="H83" s="66">
        <v>100</v>
      </c>
      <c r="I83" s="66" t="s">
        <v>283</v>
      </c>
      <c r="J83" s="66">
        <v>1</v>
      </c>
      <c r="K83" s="66"/>
      <c r="L83" s="14"/>
      <c r="M83" s="25"/>
    </row>
    <row r="84" s="61" customFormat="1" ht="102" customHeight="1" spans="1:13">
      <c r="A84" s="14">
        <v>82</v>
      </c>
      <c r="B84" s="64"/>
      <c r="C84" s="66"/>
      <c r="D84" s="39" t="s">
        <v>284</v>
      </c>
      <c r="E84" s="23" t="s">
        <v>536</v>
      </c>
      <c r="F84" s="23"/>
      <c r="G84" s="66" t="s">
        <v>101</v>
      </c>
      <c r="H84" s="66">
        <v>20</v>
      </c>
      <c r="I84" s="66" t="s">
        <v>196</v>
      </c>
      <c r="J84" s="66">
        <v>1</v>
      </c>
      <c r="K84" s="66"/>
      <c r="L84" s="14"/>
      <c r="M84" s="25"/>
    </row>
    <row r="85" s="61" customFormat="1" ht="168" customHeight="1" spans="1:13">
      <c r="A85" s="14">
        <v>83</v>
      </c>
      <c r="B85" s="65"/>
      <c r="C85" s="66"/>
      <c r="D85" s="66" t="s">
        <v>286</v>
      </c>
      <c r="E85" s="23" t="s">
        <v>537</v>
      </c>
      <c r="F85" s="23" t="s">
        <v>288</v>
      </c>
      <c r="G85" s="66" t="s">
        <v>206</v>
      </c>
      <c r="H85" s="66">
        <v>70</v>
      </c>
      <c r="I85" s="66" t="s">
        <v>196</v>
      </c>
      <c r="J85" s="66">
        <v>3</v>
      </c>
      <c r="K85" s="66"/>
      <c r="L85" s="14"/>
      <c r="M85" s="25"/>
    </row>
    <row r="86" s="3" customFormat="1" ht="30" customHeight="1" spans="1:13">
      <c r="A86" s="20" t="s">
        <v>538</v>
      </c>
      <c r="B86" s="20"/>
      <c r="C86" s="20"/>
      <c r="D86" s="20"/>
      <c r="E86" s="20"/>
      <c r="F86" s="29"/>
      <c r="G86" s="20"/>
      <c r="H86" s="20"/>
      <c r="I86" s="20"/>
      <c r="J86" s="20"/>
      <c r="K86" s="20"/>
      <c r="L86" s="30"/>
      <c r="M86" s="87"/>
    </row>
    <row r="87" s="3" customFormat="1" ht="30" customHeight="1" spans="1:13">
      <c r="A87" s="69"/>
      <c r="B87" s="69"/>
      <c r="C87" s="69"/>
      <c r="D87" s="69"/>
      <c r="E87" s="71"/>
      <c r="F87" s="71"/>
      <c r="G87" s="69"/>
      <c r="H87" s="69"/>
      <c r="I87" s="69"/>
      <c r="J87" s="69"/>
      <c r="K87" s="69"/>
      <c r="L87" s="72"/>
      <c r="M87" s="75"/>
    </row>
  </sheetData>
  <mergeCells count="37">
    <mergeCell ref="A1:M1"/>
    <mergeCell ref="E65:F65"/>
    <mergeCell ref="E66:F66"/>
    <mergeCell ref="E67:F67"/>
    <mergeCell ref="E68:F68"/>
    <mergeCell ref="E69:F69"/>
    <mergeCell ref="E70:F70"/>
    <mergeCell ref="E71:F71"/>
    <mergeCell ref="E72:F72"/>
    <mergeCell ref="E80:F80"/>
    <mergeCell ref="E84:F84"/>
    <mergeCell ref="A86:K86"/>
    <mergeCell ref="B3:B85"/>
    <mergeCell ref="C3:C5"/>
    <mergeCell ref="C6:C7"/>
    <mergeCell ref="C8:C11"/>
    <mergeCell ref="C12:C15"/>
    <mergeCell ref="C16:C18"/>
    <mergeCell ref="C19:C21"/>
    <mergeCell ref="C22:C25"/>
    <mergeCell ref="C26:C31"/>
    <mergeCell ref="C32:C34"/>
    <mergeCell ref="C35:C39"/>
    <mergeCell ref="C40:C41"/>
    <mergeCell ref="C42:C43"/>
    <mergeCell ref="C44:C47"/>
    <mergeCell ref="C48:C52"/>
    <mergeCell ref="C53:C56"/>
    <mergeCell ref="C57:C62"/>
    <mergeCell ref="C63:C64"/>
    <mergeCell ref="C65:C72"/>
    <mergeCell ref="C73:C80"/>
    <mergeCell ref="C81:C85"/>
    <mergeCell ref="F3:F5"/>
    <mergeCell ref="F6:F7"/>
    <mergeCell ref="F8:F9"/>
    <mergeCell ref="F24:F25"/>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2"/>
  <sheetViews>
    <sheetView zoomScale="70" zoomScaleNormal="70" topLeftCell="A3" workbookViewId="0">
      <selection activeCell="L23" sqref="L23"/>
    </sheetView>
  </sheetViews>
  <sheetFormatPr defaultColWidth="9" defaultRowHeight="180" customHeight="1"/>
  <cols>
    <col min="1" max="1" width="8.67307692307692" style="5" customWidth="1"/>
    <col min="2" max="2" width="16.5576923076923" style="5" customWidth="1"/>
    <col min="3" max="3" width="18.5865384615385" style="6" customWidth="1"/>
    <col min="4" max="4" width="28.2692307692308" style="6" customWidth="1"/>
    <col min="5" max="6" width="68.8942307692308" style="7" customWidth="1"/>
    <col min="7" max="7" width="14.5" style="8" customWidth="1"/>
    <col min="8" max="8" width="8.67307692307692" style="6" customWidth="1"/>
    <col min="9" max="9" width="8.26923076923077" style="6" customWidth="1"/>
    <col min="10" max="10" width="8.67307692307692" style="6" customWidth="1"/>
    <col min="11" max="12" width="17.3365384615385" style="6" customWidth="1"/>
    <col min="13" max="13" width="9" style="9"/>
    <col min="14" max="14" width="32.1826923076923" style="9" customWidth="1"/>
    <col min="15" max="16" width="9" style="9"/>
    <col min="17" max="17" width="12.625" style="9"/>
    <col min="18" max="16384" width="9" style="9"/>
  </cols>
  <sheetData>
    <row r="1" s="61" customFormat="1" ht="35" customHeight="1" spans="1:13">
      <c r="A1" s="10" t="s">
        <v>539</v>
      </c>
      <c r="B1" s="10"/>
      <c r="C1" s="10"/>
      <c r="D1" s="10"/>
      <c r="E1" s="10"/>
      <c r="F1" s="10"/>
      <c r="G1" s="10"/>
      <c r="H1" s="10"/>
      <c r="I1" s="10"/>
      <c r="J1" s="10"/>
      <c r="K1" s="10"/>
      <c r="L1" s="10"/>
      <c r="M1" s="10"/>
    </row>
    <row r="2" s="62" customFormat="1" ht="30" customHeight="1" spans="1:13">
      <c r="A2" s="12" t="s">
        <v>1</v>
      </c>
      <c r="B2" s="12" t="s">
        <v>13</v>
      </c>
      <c r="C2" s="13" t="s">
        <v>14</v>
      </c>
      <c r="D2" s="13" t="s">
        <v>15</v>
      </c>
      <c r="E2" s="13" t="s">
        <v>16</v>
      </c>
      <c r="F2" s="13" t="s">
        <v>17</v>
      </c>
      <c r="G2" s="13" t="s">
        <v>18</v>
      </c>
      <c r="H2" s="13" t="s">
        <v>19</v>
      </c>
      <c r="I2" s="13" t="s">
        <v>20</v>
      </c>
      <c r="J2" s="13" t="s">
        <v>21</v>
      </c>
      <c r="K2" s="13" t="s">
        <v>22</v>
      </c>
      <c r="L2" s="13" t="s">
        <v>3</v>
      </c>
      <c r="M2" s="73" t="s">
        <v>4</v>
      </c>
    </row>
    <row r="3" s="61" customFormat="1" ht="62" customHeight="1" spans="1:13">
      <c r="A3" s="14">
        <v>1</v>
      </c>
      <c r="B3" s="14"/>
      <c r="C3" s="63" t="s">
        <v>290</v>
      </c>
      <c r="D3" s="14" t="s">
        <v>291</v>
      </c>
      <c r="E3" s="70" t="s">
        <v>292</v>
      </c>
      <c r="F3" s="70" t="s">
        <v>293</v>
      </c>
      <c r="G3" s="14" t="s">
        <v>206</v>
      </c>
      <c r="H3" s="14">
        <v>30</v>
      </c>
      <c r="I3" s="14" t="s">
        <v>196</v>
      </c>
      <c r="J3" s="14">
        <v>1</v>
      </c>
      <c r="K3" s="14"/>
      <c r="L3" s="66"/>
      <c r="M3" s="25"/>
    </row>
    <row r="4" s="61" customFormat="1" ht="77" customHeight="1" spans="1:13">
      <c r="A4" s="14">
        <v>2</v>
      </c>
      <c r="B4" s="14"/>
      <c r="C4" s="64"/>
      <c r="D4" s="14" t="s">
        <v>294</v>
      </c>
      <c r="E4" s="70" t="s">
        <v>295</v>
      </c>
      <c r="F4" s="70" t="s">
        <v>296</v>
      </c>
      <c r="G4" s="14" t="s">
        <v>206</v>
      </c>
      <c r="H4" s="14">
        <v>30</v>
      </c>
      <c r="I4" s="14" t="s">
        <v>196</v>
      </c>
      <c r="J4" s="14">
        <v>1</v>
      </c>
      <c r="K4" s="14"/>
      <c r="L4" s="66"/>
      <c r="M4" s="25"/>
    </row>
    <row r="5" s="61" customFormat="1" ht="77" customHeight="1" spans="1:13">
      <c r="A5" s="14">
        <v>3</v>
      </c>
      <c r="B5" s="64"/>
      <c r="C5" s="65"/>
      <c r="D5" s="14" t="s">
        <v>297</v>
      </c>
      <c r="E5" s="70" t="s">
        <v>298</v>
      </c>
      <c r="F5" s="70" t="s">
        <v>299</v>
      </c>
      <c r="G5" s="14" t="s">
        <v>206</v>
      </c>
      <c r="H5" s="14">
        <v>30</v>
      </c>
      <c r="I5" s="14" t="s">
        <v>196</v>
      </c>
      <c r="J5" s="14">
        <v>1</v>
      </c>
      <c r="K5" s="14"/>
      <c r="L5" s="66"/>
      <c r="M5" s="25"/>
    </row>
    <row r="6" s="61" customFormat="1" ht="102" customHeight="1" spans="1:13">
      <c r="A6" s="14">
        <v>4</v>
      </c>
      <c r="B6" s="14" t="s">
        <v>300</v>
      </c>
      <c r="C6" s="66" t="s">
        <v>301</v>
      </c>
      <c r="D6" s="66" t="s">
        <v>274</v>
      </c>
      <c r="E6" s="23" t="s">
        <v>302</v>
      </c>
      <c r="F6" s="23" t="s">
        <v>276</v>
      </c>
      <c r="G6" s="66" t="s">
        <v>28</v>
      </c>
      <c r="H6" s="66">
        <v>1</v>
      </c>
      <c r="I6" s="66" t="s">
        <v>258</v>
      </c>
      <c r="J6" s="66">
        <v>2</v>
      </c>
      <c r="K6" s="66"/>
      <c r="L6" s="66"/>
      <c r="M6" s="25"/>
    </row>
    <row r="7" s="61" customFormat="1" ht="102" customHeight="1" spans="1:13">
      <c r="A7" s="14">
        <v>5</v>
      </c>
      <c r="B7" s="14"/>
      <c r="C7" s="66"/>
      <c r="D7" s="39" t="s">
        <v>277</v>
      </c>
      <c r="E7" s="23" t="s">
        <v>303</v>
      </c>
      <c r="F7" s="23" t="s">
        <v>279</v>
      </c>
      <c r="G7" s="66" t="s">
        <v>28</v>
      </c>
      <c r="H7" s="66">
        <v>1</v>
      </c>
      <c r="I7" s="66" t="s">
        <v>258</v>
      </c>
      <c r="J7" s="66">
        <v>2</v>
      </c>
      <c r="K7" s="66"/>
      <c r="L7" s="66"/>
      <c r="M7" s="25"/>
    </row>
    <row r="8" s="61" customFormat="1" ht="86" customHeight="1" spans="1:13">
      <c r="A8" s="14">
        <v>6</v>
      </c>
      <c r="B8" s="14"/>
      <c r="C8" s="66"/>
      <c r="D8" s="39" t="s">
        <v>280</v>
      </c>
      <c r="E8" s="23" t="s">
        <v>304</v>
      </c>
      <c r="F8" s="23" t="s">
        <v>282</v>
      </c>
      <c r="G8" s="66" t="s">
        <v>101</v>
      </c>
      <c r="H8" s="66">
        <v>20</v>
      </c>
      <c r="I8" s="66" t="s">
        <v>283</v>
      </c>
      <c r="J8" s="66">
        <v>1</v>
      </c>
      <c r="K8" s="66"/>
      <c r="L8" s="66"/>
      <c r="M8" s="25"/>
    </row>
    <row r="9" s="61" customFormat="1" ht="168" customHeight="1" spans="1:13">
      <c r="A9" s="14">
        <v>7</v>
      </c>
      <c r="B9" s="14"/>
      <c r="C9" s="66"/>
      <c r="D9" s="66" t="s">
        <v>286</v>
      </c>
      <c r="E9" s="23" t="s">
        <v>305</v>
      </c>
      <c r="F9" s="23" t="s">
        <v>288</v>
      </c>
      <c r="G9" s="66" t="s">
        <v>206</v>
      </c>
      <c r="H9" s="66">
        <v>30</v>
      </c>
      <c r="I9" s="66" t="s">
        <v>196</v>
      </c>
      <c r="J9" s="66">
        <v>3</v>
      </c>
      <c r="K9" s="66"/>
      <c r="L9" s="66"/>
      <c r="M9" s="25"/>
    </row>
    <row r="10" s="61" customFormat="1" ht="174" customHeight="1" spans="1:13">
      <c r="A10" s="14">
        <v>8</v>
      </c>
      <c r="B10" s="14"/>
      <c r="C10" s="66" t="s">
        <v>306</v>
      </c>
      <c r="D10" s="39" t="s">
        <v>307</v>
      </c>
      <c r="E10" s="26" t="s">
        <v>308</v>
      </c>
      <c r="F10" s="23" t="s">
        <v>309</v>
      </c>
      <c r="G10" s="66" t="s">
        <v>195</v>
      </c>
      <c r="H10" s="66">
        <v>1</v>
      </c>
      <c r="I10" s="66" t="s">
        <v>196</v>
      </c>
      <c r="J10" s="66">
        <v>2</v>
      </c>
      <c r="K10" s="66"/>
      <c r="L10" s="66"/>
      <c r="M10" s="25"/>
    </row>
    <row r="11" s="61" customFormat="1" ht="90" customHeight="1" spans="1:13">
      <c r="A11" s="14">
        <v>9</v>
      </c>
      <c r="B11" s="14"/>
      <c r="C11" s="66" t="s">
        <v>310</v>
      </c>
      <c r="D11" s="67" t="s">
        <v>192</v>
      </c>
      <c r="E11" s="70" t="s">
        <v>311</v>
      </c>
      <c r="F11" s="70" t="s">
        <v>312</v>
      </c>
      <c r="G11" s="67" t="s">
        <v>195</v>
      </c>
      <c r="H11" s="67">
        <v>1</v>
      </c>
      <c r="I11" s="67" t="s">
        <v>196</v>
      </c>
      <c r="J11" s="67">
        <v>2</v>
      </c>
      <c r="K11" s="67"/>
      <c r="L11" s="66"/>
      <c r="M11" s="25"/>
    </row>
    <row r="12" s="61" customFormat="1" ht="90" customHeight="1" spans="1:13">
      <c r="A12" s="14">
        <v>10</v>
      </c>
      <c r="B12" s="14"/>
      <c r="C12" s="66"/>
      <c r="D12" s="67" t="s">
        <v>197</v>
      </c>
      <c r="E12" s="70" t="s">
        <v>313</v>
      </c>
      <c r="F12" s="70" t="s">
        <v>314</v>
      </c>
      <c r="G12" s="67" t="s">
        <v>195</v>
      </c>
      <c r="H12" s="67">
        <v>1</v>
      </c>
      <c r="I12" s="67" t="s">
        <v>196</v>
      </c>
      <c r="J12" s="67">
        <v>2</v>
      </c>
      <c r="K12" s="67"/>
      <c r="L12" s="66"/>
      <c r="M12" s="25"/>
    </row>
    <row r="13" s="61" customFormat="1" ht="203" customHeight="1" spans="1:13">
      <c r="A13" s="14">
        <v>11</v>
      </c>
      <c r="B13" s="14"/>
      <c r="C13" s="66"/>
      <c r="D13" s="67" t="s">
        <v>200</v>
      </c>
      <c r="E13" s="70" t="s">
        <v>315</v>
      </c>
      <c r="F13" s="70" t="s">
        <v>316</v>
      </c>
      <c r="G13" s="67" t="s">
        <v>195</v>
      </c>
      <c r="H13" s="67">
        <v>1</v>
      </c>
      <c r="I13" s="67" t="s">
        <v>196</v>
      </c>
      <c r="J13" s="67">
        <v>2</v>
      </c>
      <c r="K13" s="67"/>
      <c r="L13" s="66"/>
      <c r="M13" s="25"/>
    </row>
    <row r="14" s="61" customFormat="1" ht="111" customHeight="1" spans="1:13">
      <c r="A14" s="14">
        <v>12</v>
      </c>
      <c r="B14" s="64"/>
      <c r="C14" s="14" t="s">
        <v>163</v>
      </c>
      <c r="D14" s="14" t="s">
        <v>164</v>
      </c>
      <c r="E14" s="23" t="s">
        <v>165</v>
      </c>
      <c r="F14" s="23" t="s">
        <v>110</v>
      </c>
      <c r="G14" s="14" t="s">
        <v>28</v>
      </c>
      <c r="H14" s="14">
        <f>3*5.4</f>
        <v>16.2</v>
      </c>
      <c r="I14" s="14" t="s">
        <v>29</v>
      </c>
      <c r="J14" s="14">
        <v>2</v>
      </c>
      <c r="K14" s="14"/>
      <c r="L14" s="14"/>
      <c r="M14" s="25"/>
    </row>
    <row r="15" s="61" customFormat="1" ht="103" customHeight="1" spans="1:13">
      <c r="A15" s="14">
        <v>13</v>
      </c>
      <c r="B15" s="64"/>
      <c r="C15" s="14"/>
      <c r="D15" s="14" t="s">
        <v>166</v>
      </c>
      <c r="E15" s="23" t="s">
        <v>167</v>
      </c>
      <c r="F15" s="23" t="s">
        <v>113</v>
      </c>
      <c r="G15" s="14" t="s">
        <v>84</v>
      </c>
      <c r="H15" s="14">
        <f>3*5.4</f>
        <v>16.2</v>
      </c>
      <c r="I15" s="14" t="s">
        <v>29</v>
      </c>
      <c r="J15" s="14">
        <v>2</v>
      </c>
      <c r="K15" s="14"/>
      <c r="L15" s="14"/>
      <c r="M15" s="25"/>
    </row>
    <row r="16" s="61" customFormat="1" ht="105" customHeight="1" spans="1:13">
      <c r="A16" s="14">
        <v>14</v>
      </c>
      <c r="B16" s="64"/>
      <c r="C16" s="14"/>
      <c r="D16" s="14" t="s">
        <v>168</v>
      </c>
      <c r="E16" s="23" t="s">
        <v>169</v>
      </c>
      <c r="F16" s="23" t="s">
        <v>170</v>
      </c>
      <c r="G16" s="14" t="s">
        <v>28</v>
      </c>
      <c r="H16" s="14">
        <v>4</v>
      </c>
      <c r="I16" s="14" t="s">
        <v>134</v>
      </c>
      <c r="J16" s="14">
        <v>1</v>
      </c>
      <c r="K16" s="14"/>
      <c r="L16" s="14"/>
      <c r="M16" s="25"/>
    </row>
    <row r="17" s="61" customFormat="1" ht="92" customHeight="1" spans="1:13">
      <c r="A17" s="14">
        <v>15</v>
      </c>
      <c r="B17" s="64"/>
      <c r="C17" s="14"/>
      <c r="D17" s="14" t="s">
        <v>171</v>
      </c>
      <c r="E17" s="23" t="s">
        <v>172</v>
      </c>
      <c r="F17" s="23" t="s">
        <v>173</v>
      </c>
      <c r="G17" s="14" t="s">
        <v>84</v>
      </c>
      <c r="H17" s="14">
        <v>1</v>
      </c>
      <c r="I17" s="14" t="s">
        <v>174</v>
      </c>
      <c r="J17" s="14">
        <v>1</v>
      </c>
      <c r="K17" s="14"/>
      <c r="L17" s="14"/>
      <c r="M17" s="25"/>
    </row>
    <row r="18" s="61" customFormat="1" ht="105" customHeight="1" spans="1:13">
      <c r="A18" s="14">
        <v>16</v>
      </c>
      <c r="B18" s="14"/>
      <c r="C18" s="14" t="s">
        <v>317</v>
      </c>
      <c r="D18" s="14" t="s">
        <v>318</v>
      </c>
      <c r="E18" s="23" t="s">
        <v>319</v>
      </c>
      <c r="F18" s="23" t="s">
        <v>320</v>
      </c>
      <c r="G18" s="14" t="s">
        <v>84</v>
      </c>
      <c r="H18" s="14">
        <v>30</v>
      </c>
      <c r="I18" s="14" t="s">
        <v>134</v>
      </c>
      <c r="J18" s="14">
        <v>1</v>
      </c>
      <c r="K18" s="14"/>
      <c r="L18" s="66"/>
      <c r="M18" s="25"/>
    </row>
    <row r="19" s="61" customFormat="1" ht="105" customHeight="1" spans="1:13">
      <c r="A19" s="14">
        <v>17</v>
      </c>
      <c r="B19" s="14"/>
      <c r="C19" s="14"/>
      <c r="D19" s="14" t="s">
        <v>182</v>
      </c>
      <c r="E19" s="23" t="s">
        <v>183</v>
      </c>
      <c r="F19" s="23" t="s">
        <v>184</v>
      </c>
      <c r="G19" s="14" t="s">
        <v>84</v>
      </c>
      <c r="H19" s="14">
        <v>1</v>
      </c>
      <c r="I19" s="14" t="s">
        <v>134</v>
      </c>
      <c r="J19" s="14">
        <v>1</v>
      </c>
      <c r="K19" s="14"/>
      <c r="L19" s="66"/>
      <c r="M19" s="25"/>
    </row>
    <row r="20" s="61" customFormat="1" ht="105" customHeight="1" spans="1:13">
      <c r="A20" s="14">
        <v>18</v>
      </c>
      <c r="B20" s="14"/>
      <c r="C20" s="14"/>
      <c r="D20" s="14" t="s">
        <v>185</v>
      </c>
      <c r="E20" s="23" t="s">
        <v>186</v>
      </c>
      <c r="F20" s="23" t="s">
        <v>187</v>
      </c>
      <c r="G20" s="14" t="s">
        <v>84</v>
      </c>
      <c r="H20" s="14">
        <v>2</v>
      </c>
      <c r="I20" s="14" t="s">
        <v>89</v>
      </c>
      <c r="J20" s="14">
        <v>1</v>
      </c>
      <c r="K20" s="14"/>
      <c r="L20" s="66"/>
      <c r="M20" s="25"/>
    </row>
    <row r="21" s="61" customFormat="1" ht="30" customHeight="1" spans="1:13">
      <c r="A21" s="68" t="s">
        <v>538</v>
      </c>
      <c r="B21" s="68"/>
      <c r="C21" s="68"/>
      <c r="D21" s="68"/>
      <c r="E21" s="68"/>
      <c r="F21" s="68"/>
      <c r="G21" s="68"/>
      <c r="H21" s="68"/>
      <c r="I21" s="68"/>
      <c r="J21" s="68"/>
      <c r="K21" s="68"/>
      <c r="L21" s="68"/>
      <c r="M21" s="74"/>
    </row>
    <row r="22" s="3" customFormat="1" ht="30" customHeight="1" spans="1:13">
      <c r="A22" s="69"/>
      <c r="B22" s="69"/>
      <c r="C22" s="69"/>
      <c r="D22" s="69"/>
      <c r="E22" s="71"/>
      <c r="F22" s="71"/>
      <c r="G22" s="69"/>
      <c r="H22" s="69"/>
      <c r="I22" s="69"/>
      <c r="J22" s="69"/>
      <c r="K22" s="69"/>
      <c r="L22" s="72"/>
      <c r="M22" s="75"/>
    </row>
  </sheetData>
  <mergeCells count="8">
    <mergeCell ref="A1:M1"/>
    <mergeCell ref="A21:K21"/>
    <mergeCell ref="B3:B20"/>
    <mergeCell ref="C3:C5"/>
    <mergeCell ref="C6:C9"/>
    <mergeCell ref="C11:C13"/>
    <mergeCell ref="C14:C17"/>
    <mergeCell ref="C18:C20"/>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2"/>
  <sheetViews>
    <sheetView zoomScale="85" zoomScaleNormal="85" topLeftCell="B1" workbookViewId="0">
      <pane ySplit="2" topLeftCell="A6" activePane="bottomLeft" state="frozen"/>
      <selection/>
      <selection pane="bottomLeft" activeCell="L12" sqref="L12"/>
    </sheetView>
  </sheetViews>
  <sheetFormatPr defaultColWidth="9" defaultRowHeight="16.8"/>
  <cols>
    <col min="2" max="2" width="13" customWidth="1"/>
    <col min="3" max="3" width="16.75" customWidth="1"/>
    <col min="4" max="4" width="21.625" customWidth="1"/>
    <col min="5" max="5" width="39.25" customWidth="1"/>
    <col min="6" max="6" width="53.875" customWidth="1"/>
    <col min="7" max="7" width="13" customWidth="1"/>
    <col min="11" max="12" width="15.625" customWidth="1"/>
  </cols>
  <sheetData>
    <row r="1" ht="35" customHeight="1" spans="1:13">
      <c r="A1" s="51" t="s">
        <v>540</v>
      </c>
      <c r="B1" s="52"/>
      <c r="C1" s="52"/>
      <c r="D1" s="52"/>
      <c r="E1" s="52"/>
      <c r="F1" s="52"/>
      <c r="G1" s="52"/>
      <c r="H1" s="52"/>
      <c r="I1" s="52"/>
      <c r="J1" s="52"/>
      <c r="K1" s="52"/>
      <c r="L1" s="52"/>
      <c r="M1" s="60"/>
    </row>
    <row r="2" s="34" customFormat="1" ht="30" customHeight="1" spans="1:13">
      <c r="A2" s="37" t="s">
        <v>1</v>
      </c>
      <c r="B2" s="12" t="s">
        <v>13</v>
      </c>
      <c r="C2" s="13" t="s">
        <v>14</v>
      </c>
      <c r="D2" s="37" t="s">
        <v>15</v>
      </c>
      <c r="E2" s="37" t="s">
        <v>16</v>
      </c>
      <c r="F2" s="37" t="s">
        <v>17</v>
      </c>
      <c r="G2" s="37" t="s">
        <v>18</v>
      </c>
      <c r="H2" s="37" t="s">
        <v>19</v>
      </c>
      <c r="I2" s="37" t="s">
        <v>20</v>
      </c>
      <c r="J2" s="37" t="s">
        <v>21</v>
      </c>
      <c r="K2" s="37" t="s">
        <v>22</v>
      </c>
      <c r="L2" s="37" t="s">
        <v>3</v>
      </c>
      <c r="M2" s="43" t="s">
        <v>4</v>
      </c>
    </row>
    <row r="3" ht="65" customHeight="1" spans="1:13">
      <c r="A3" s="39">
        <v>1</v>
      </c>
      <c r="B3" s="47" t="s">
        <v>321</v>
      </c>
      <c r="C3" s="39" t="s">
        <v>322</v>
      </c>
      <c r="D3" s="39" t="s">
        <v>323</v>
      </c>
      <c r="E3" s="26" t="s">
        <v>324</v>
      </c>
      <c r="F3" s="26" t="s">
        <v>325</v>
      </c>
      <c r="G3" s="39" t="s">
        <v>28</v>
      </c>
      <c r="H3" s="39">
        <v>800</v>
      </c>
      <c r="I3" s="39" t="s">
        <v>326</v>
      </c>
      <c r="J3" s="39">
        <v>1</v>
      </c>
      <c r="K3" s="39"/>
      <c r="L3" s="39"/>
      <c r="M3" s="44"/>
    </row>
    <row r="4" ht="65" customHeight="1" spans="1:13">
      <c r="A4" s="39">
        <v>2</v>
      </c>
      <c r="B4" s="48"/>
      <c r="C4" s="39"/>
      <c r="D4" s="39" t="s">
        <v>327</v>
      </c>
      <c r="E4" s="26" t="s">
        <v>328</v>
      </c>
      <c r="F4" s="26" t="s">
        <v>329</v>
      </c>
      <c r="G4" s="39" t="s">
        <v>28</v>
      </c>
      <c r="H4" s="39">
        <v>30</v>
      </c>
      <c r="I4" s="39" t="s">
        <v>61</v>
      </c>
      <c r="J4" s="39">
        <v>1</v>
      </c>
      <c r="K4" s="39"/>
      <c r="L4" s="39"/>
      <c r="M4" s="44"/>
    </row>
    <row r="5" ht="65" customHeight="1" spans="1:13">
      <c r="A5" s="39">
        <v>3</v>
      </c>
      <c r="B5" s="48"/>
      <c r="C5" s="39"/>
      <c r="D5" s="39" t="s">
        <v>330</v>
      </c>
      <c r="E5" s="26" t="s">
        <v>331</v>
      </c>
      <c r="F5" s="26" t="s">
        <v>332</v>
      </c>
      <c r="G5" s="39" t="s">
        <v>206</v>
      </c>
      <c r="H5" s="39">
        <v>1</v>
      </c>
      <c r="I5" s="39" t="s">
        <v>333</v>
      </c>
      <c r="J5" s="39">
        <v>1</v>
      </c>
      <c r="K5" s="39"/>
      <c r="L5" s="39"/>
      <c r="M5" s="44"/>
    </row>
    <row r="6" ht="65" customHeight="1" spans="1:13">
      <c r="A6" s="39">
        <v>4</v>
      </c>
      <c r="B6" s="48"/>
      <c r="C6" s="39"/>
      <c r="D6" s="39" t="s">
        <v>334</v>
      </c>
      <c r="E6" s="26" t="s">
        <v>335</v>
      </c>
      <c r="F6" s="26" t="s">
        <v>336</v>
      </c>
      <c r="G6" s="39" t="s">
        <v>206</v>
      </c>
      <c r="H6" s="39">
        <v>1</v>
      </c>
      <c r="I6" s="39" t="s">
        <v>333</v>
      </c>
      <c r="J6" s="39">
        <v>1</v>
      </c>
      <c r="K6" s="39"/>
      <c r="L6" s="39"/>
      <c r="M6" s="44"/>
    </row>
    <row r="7" ht="65" customHeight="1" spans="1:13">
      <c r="A7" s="39">
        <v>5</v>
      </c>
      <c r="B7" s="48"/>
      <c r="C7" s="39"/>
      <c r="D7" s="39" t="s">
        <v>337</v>
      </c>
      <c r="E7" s="26" t="s">
        <v>338</v>
      </c>
      <c r="F7" s="26" t="s">
        <v>339</v>
      </c>
      <c r="G7" s="39" t="s">
        <v>206</v>
      </c>
      <c r="H7" s="39">
        <v>1</v>
      </c>
      <c r="I7" s="39" t="s">
        <v>333</v>
      </c>
      <c r="J7" s="39">
        <v>1</v>
      </c>
      <c r="K7" s="39"/>
      <c r="L7" s="39"/>
      <c r="M7" s="44"/>
    </row>
    <row r="8" ht="65" customHeight="1" spans="1:13">
      <c r="A8" s="39">
        <v>6</v>
      </c>
      <c r="B8" s="48"/>
      <c r="C8" s="39"/>
      <c r="D8" s="39" t="s">
        <v>340</v>
      </c>
      <c r="E8" s="26" t="s">
        <v>341</v>
      </c>
      <c r="F8" s="26" t="s">
        <v>342</v>
      </c>
      <c r="G8" s="39" t="s">
        <v>206</v>
      </c>
      <c r="H8" s="39">
        <v>1</v>
      </c>
      <c r="I8" s="39" t="s">
        <v>333</v>
      </c>
      <c r="J8" s="39">
        <v>1</v>
      </c>
      <c r="K8" s="39"/>
      <c r="L8" s="39"/>
      <c r="M8" s="44"/>
    </row>
    <row r="9" ht="33" customHeight="1" spans="1:13">
      <c r="A9" s="39">
        <v>7</v>
      </c>
      <c r="B9" s="48"/>
      <c r="C9" s="39"/>
      <c r="D9" s="39" t="s">
        <v>343</v>
      </c>
      <c r="E9" s="55" t="s">
        <v>344</v>
      </c>
      <c r="F9" s="56"/>
      <c r="G9" s="39" t="s">
        <v>345</v>
      </c>
      <c r="H9" s="39">
        <v>1</v>
      </c>
      <c r="I9" s="39" t="s">
        <v>333</v>
      </c>
      <c r="J9" s="39">
        <v>1</v>
      </c>
      <c r="K9" s="39"/>
      <c r="L9" s="39"/>
      <c r="M9" s="44"/>
    </row>
    <row r="10" ht="38" customHeight="1" spans="1:13">
      <c r="A10" s="39">
        <v>8</v>
      </c>
      <c r="B10" s="48"/>
      <c r="C10" s="39" t="s">
        <v>345</v>
      </c>
      <c r="D10" s="39" t="s">
        <v>346</v>
      </c>
      <c r="E10" s="55" t="s">
        <v>347</v>
      </c>
      <c r="F10" s="56"/>
      <c r="G10" s="39" t="s">
        <v>348</v>
      </c>
      <c r="H10" s="39">
        <v>3</v>
      </c>
      <c r="I10" s="39" t="s">
        <v>196</v>
      </c>
      <c r="J10" s="39">
        <v>1</v>
      </c>
      <c r="K10" s="39"/>
      <c r="L10" s="39"/>
      <c r="M10" s="44"/>
    </row>
    <row r="11" s="36" customFormat="1" ht="38" customHeight="1" spans="1:13">
      <c r="A11" s="39">
        <v>9</v>
      </c>
      <c r="B11" s="49"/>
      <c r="C11" s="39"/>
      <c r="D11" s="39"/>
      <c r="E11" s="57" t="s">
        <v>349</v>
      </c>
      <c r="F11" s="58"/>
      <c r="G11" s="38" t="s">
        <v>206</v>
      </c>
      <c r="H11" s="39">
        <v>3</v>
      </c>
      <c r="I11" s="39" t="s">
        <v>196</v>
      </c>
      <c r="J11" s="39">
        <v>4</v>
      </c>
      <c r="K11" s="38"/>
      <c r="L11" s="39"/>
      <c r="M11" s="44"/>
    </row>
    <row r="12" s="36" customFormat="1" ht="30" customHeight="1" spans="1:13">
      <c r="A12" s="53" t="s">
        <v>471</v>
      </c>
      <c r="B12" s="54"/>
      <c r="C12" s="54"/>
      <c r="D12" s="54"/>
      <c r="E12" s="54"/>
      <c r="F12" s="54"/>
      <c r="G12" s="54"/>
      <c r="H12" s="54"/>
      <c r="I12" s="54"/>
      <c r="J12" s="54"/>
      <c r="K12" s="59"/>
      <c r="L12" s="40"/>
      <c r="M12" s="46"/>
    </row>
  </sheetData>
  <mergeCells count="9">
    <mergeCell ref="A1:M1"/>
    <mergeCell ref="E9:F9"/>
    <mergeCell ref="E10:F10"/>
    <mergeCell ref="E11:F11"/>
    <mergeCell ref="A12:K12"/>
    <mergeCell ref="B3:B11"/>
    <mergeCell ref="C3:C9"/>
    <mergeCell ref="C10:C11"/>
    <mergeCell ref="D10:D11"/>
  </mergeCells>
  <pageMargins left="0.0784722222222222" right="0.0784722222222222" top="0.118055555555556" bottom="0.118055555555556" header="0.0388888888888889" footer="0.0784722222222222"/>
  <pageSetup paperSize="9" scale="65"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0"/>
  <sheetViews>
    <sheetView topLeftCell="A16" workbookViewId="0">
      <selection activeCell="L25" sqref="L25"/>
    </sheetView>
  </sheetViews>
  <sheetFormatPr defaultColWidth="9" defaultRowHeight="16.8"/>
  <cols>
    <col min="2" max="2" width="13" customWidth="1"/>
    <col min="3" max="3" width="17.875" customWidth="1"/>
    <col min="4" max="4" width="21.625" customWidth="1"/>
    <col min="5" max="6" width="28.875" customWidth="1"/>
    <col min="7" max="7" width="13" customWidth="1"/>
    <col min="11" max="12" width="15.625" customWidth="1"/>
  </cols>
  <sheetData>
    <row r="1" ht="35" customHeight="1" spans="1:13">
      <c r="A1" s="11" t="s">
        <v>541</v>
      </c>
      <c r="B1" s="11"/>
      <c r="C1" s="11"/>
      <c r="D1" s="11"/>
      <c r="E1" s="11"/>
      <c r="F1" s="11"/>
      <c r="G1" s="11"/>
      <c r="H1" s="11"/>
      <c r="I1" s="11"/>
      <c r="J1" s="11"/>
      <c r="K1" s="11"/>
      <c r="L1" s="11"/>
      <c r="M1" s="11"/>
    </row>
    <row r="2" s="34" customFormat="1" ht="30" customHeight="1" spans="1:13">
      <c r="A2" s="37" t="s">
        <v>1</v>
      </c>
      <c r="B2" s="12" t="s">
        <v>13</v>
      </c>
      <c r="C2" s="13" t="s">
        <v>14</v>
      </c>
      <c r="D2" s="37" t="s">
        <v>15</v>
      </c>
      <c r="E2" s="37" t="s">
        <v>16</v>
      </c>
      <c r="F2" s="37" t="s">
        <v>17</v>
      </c>
      <c r="G2" s="37" t="s">
        <v>18</v>
      </c>
      <c r="H2" s="37" t="s">
        <v>19</v>
      </c>
      <c r="I2" s="37" t="s">
        <v>20</v>
      </c>
      <c r="J2" s="37" t="s">
        <v>21</v>
      </c>
      <c r="K2" s="37" t="s">
        <v>22</v>
      </c>
      <c r="L2" s="37" t="s">
        <v>3</v>
      </c>
      <c r="M2" s="43" t="s">
        <v>4</v>
      </c>
    </row>
    <row r="3" ht="30" customHeight="1" spans="1:13">
      <c r="A3" s="39">
        <v>1</v>
      </c>
      <c r="B3" s="47" t="s">
        <v>350</v>
      </c>
      <c r="C3" s="39" t="s">
        <v>351</v>
      </c>
      <c r="D3" s="39" t="s">
        <v>352</v>
      </c>
      <c r="E3" s="39" t="s">
        <v>353</v>
      </c>
      <c r="F3" s="39" t="s">
        <v>354</v>
      </c>
      <c r="G3" s="39" t="s">
        <v>206</v>
      </c>
      <c r="H3" s="39">
        <v>300</v>
      </c>
      <c r="I3" s="39" t="s">
        <v>355</v>
      </c>
      <c r="J3" s="39">
        <v>1</v>
      </c>
      <c r="K3" s="39"/>
      <c r="L3" s="39"/>
      <c r="M3" s="50"/>
    </row>
    <row r="4" ht="30" customHeight="1" spans="1:13">
      <c r="A4" s="39">
        <v>2</v>
      </c>
      <c r="B4" s="48"/>
      <c r="C4" s="39"/>
      <c r="D4" s="39"/>
      <c r="E4" s="39" t="s">
        <v>356</v>
      </c>
      <c r="F4" s="39" t="s">
        <v>354</v>
      </c>
      <c r="G4" s="39" t="s">
        <v>206</v>
      </c>
      <c r="H4" s="39">
        <v>200</v>
      </c>
      <c r="I4" s="39" t="s">
        <v>355</v>
      </c>
      <c r="J4" s="39">
        <v>1</v>
      </c>
      <c r="K4" s="39"/>
      <c r="L4" s="39"/>
      <c r="M4" s="50"/>
    </row>
    <row r="5" ht="30" customHeight="1" spans="1:13">
      <c r="A5" s="39">
        <v>3</v>
      </c>
      <c r="B5" s="48"/>
      <c r="C5" s="39"/>
      <c r="D5" s="39" t="s">
        <v>357</v>
      </c>
      <c r="E5" s="39" t="s">
        <v>358</v>
      </c>
      <c r="F5" s="39" t="s">
        <v>359</v>
      </c>
      <c r="G5" s="39" t="s">
        <v>206</v>
      </c>
      <c r="H5" s="39">
        <v>700</v>
      </c>
      <c r="I5" s="39" t="s">
        <v>355</v>
      </c>
      <c r="J5" s="39">
        <v>1</v>
      </c>
      <c r="K5" s="39"/>
      <c r="L5" s="39"/>
      <c r="M5" s="50"/>
    </row>
    <row r="6" ht="30" customHeight="1" spans="1:13">
      <c r="A6" s="39">
        <v>4</v>
      </c>
      <c r="B6" s="48"/>
      <c r="C6" s="39"/>
      <c r="D6" s="39"/>
      <c r="E6" s="39" t="s">
        <v>360</v>
      </c>
      <c r="F6" s="39" t="s">
        <v>359</v>
      </c>
      <c r="G6" s="39" t="s">
        <v>206</v>
      </c>
      <c r="H6" s="39">
        <v>1900</v>
      </c>
      <c r="I6" s="39" t="s">
        <v>355</v>
      </c>
      <c r="J6" s="39">
        <v>1</v>
      </c>
      <c r="K6" s="39"/>
      <c r="L6" s="39"/>
      <c r="M6" s="50"/>
    </row>
    <row r="7" ht="30" customHeight="1" spans="1:13">
      <c r="A7" s="39">
        <v>5</v>
      </c>
      <c r="B7" s="48"/>
      <c r="C7" s="39"/>
      <c r="D7" s="39" t="s">
        <v>361</v>
      </c>
      <c r="E7" s="39" t="s">
        <v>362</v>
      </c>
      <c r="F7" s="39" t="s">
        <v>359</v>
      </c>
      <c r="G7" s="39" t="s">
        <v>206</v>
      </c>
      <c r="H7" s="39">
        <v>800</v>
      </c>
      <c r="I7" s="39" t="s">
        <v>355</v>
      </c>
      <c r="J7" s="39">
        <v>1</v>
      </c>
      <c r="K7" s="39"/>
      <c r="L7" s="39"/>
      <c r="M7" s="50"/>
    </row>
    <row r="8" ht="30" customHeight="1" spans="1:13">
      <c r="A8" s="39">
        <v>6</v>
      </c>
      <c r="B8" s="48"/>
      <c r="C8" s="39"/>
      <c r="D8" s="39"/>
      <c r="E8" s="39" t="s">
        <v>363</v>
      </c>
      <c r="F8" s="39" t="s">
        <v>359</v>
      </c>
      <c r="G8" s="39" t="s">
        <v>206</v>
      </c>
      <c r="H8" s="39">
        <v>2800</v>
      </c>
      <c r="I8" s="39" t="s">
        <v>355</v>
      </c>
      <c r="J8" s="39">
        <v>1</v>
      </c>
      <c r="K8" s="39"/>
      <c r="L8" s="39"/>
      <c r="M8" s="50"/>
    </row>
    <row r="9" ht="34" customHeight="1" spans="1:13">
      <c r="A9" s="39">
        <v>7</v>
      </c>
      <c r="B9" s="48"/>
      <c r="C9" s="39" t="s">
        <v>364</v>
      </c>
      <c r="D9" s="39" t="s">
        <v>365</v>
      </c>
      <c r="E9" s="39" t="s">
        <v>366</v>
      </c>
      <c r="F9" s="39"/>
      <c r="G9" s="39" t="s">
        <v>28</v>
      </c>
      <c r="H9" s="39">
        <v>1</v>
      </c>
      <c r="I9" s="39" t="s">
        <v>134</v>
      </c>
      <c r="J9" s="39">
        <v>1</v>
      </c>
      <c r="K9" s="39"/>
      <c r="L9" s="39"/>
      <c r="M9" s="50"/>
    </row>
    <row r="10" ht="35" customHeight="1" spans="1:13">
      <c r="A10" s="39">
        <v>8</v>
      </c>
      <c r="B10" s="48"/>
      <c r="C10" s="39"/>
      <c r="D10" s="39" t="s">
        <v>367</v>
      </c>
      <c r="E10" s="39" t="s">
        <v>368</v>
      </c>
      <c r="F10" s="39"/>
      <c r="G10" s="39" t="s">
        <v>28</v>
      </c>
      <c r="H10" s="39">
        <v>1</v>
      </c>
      <c r="I10" s="39" t="s">
        <v>134</v>
      </c>
      <c r="J10" s="39">
        <v>1</v>
      </c>
      <c r="K10" s="39"/>
      <c r="L10" s="39"/>
      <c r="M10" s="50"/>
    </row>
    <row r="11" ht="30" customHeight="1" spans="1:13">
      <c r="A11" s="39">
        <v>9</v>
      </c>
      <c r="B11" s="48"/>
      <c r="C11" s="39"/>
      <c r="D11" s="39" t="s">
        <v>367</v>
      </c>
      <c r="E11" s="39" t="s">
        <v>369</v>
      </c>
      <c r="F11" s="39"/>
      <c r="G11" s="39" t="s">
        <v>28</v>
      </c>
      <c r="H11" s="39">
        <v>1</v>
      </c>
      <c r="I11" s="39" t="s">
        <v>134</v>
      </c>
      <c r="J11" s="39">
        <v>1</v>
      </c>
      <c r="K11" s="39"/>
      <c r="L11" s="39"/>
      <c r="M11" s="50"/>
    </row>
    <row r="12" ht="30" customHeight="1" spans="1:13">
      <c r="A12" s="39">
        <v>10</v>
      </c>
      <c r="B12" s="48"/>
      <c r="C12" s="39"/>
      <c r="D12" s="39" t="s">
        <v>370</v>
      </c>
      <c r="E12" s="39" t="s">
        <v>371</v>
      </c>
      <c r="F12" s="39"/>
      <c r="G12" s="39" t="s">
        <v>206</v>
      </c>
      <c r="H12" s="39">
        <v>1</v>
      </c>
      <c r="I12" s="39" t="s">
        <v>134</v>
      </c>
      <c r="J12" s="39">
        <v>1</v>
      </c>
      <c r="K12" s="39"/>
      <c r="L12" s="39"/>
      <c r="M12" s="50"/>
    </row>
    <row r="13" ht="49" customHeight="1" spans="1:13">
      <c r="A13" s="39">
        <v>11</v>
      </c>
      <c r="B13" s="48"/>
      <c r="C13" s="39"/>
      <c r="D13" s="39" t="s">
        <v>372</v>
      </c>
      <c r="E13" s="39" t="s">
        <v>373</v>
      </c>
      <c r="F13" s="39"/>
      <c r="G13" s="39" t="s">
        <v>206</v>
      </c>
      <c r="H13" s="39">
        <v>1</v>
      </c>
      <c r="I13" s="39" t="s">
        <v>134</v>
      </c>
      <c r="J13" s="39">
        <v>1</v>
      </c>
      <c r="K13" s="39"/>
      <c r="L13" s="39"/>
      <c r="M13" s="50"/>
    </row>
    <row r="14" ht="49" customHeight="1" spans="1:13">
      <c r="A14" s="39">
        <v>12</v>
      </c>
      <c r="B14" s="48"/>
      <c r="C14" s="39" t="s">
        <v>374</v>
      </c>
      <c r="D14" s="39" t="s">
        <v>375</v>
      </c>
      <c r="E14" s="39" t="s">
        <v>376</v>
      </c>
      <c r="F14" s="39"/>
      <c r="G14" s="39" t="s">
        <v>206</v>
      </c>
      <c r="H14" s="39">
        <v>1</v>
      </c>
      <c r="I14" s="39" t="s">
        <v>134</v>
      </c>
      <c r="J14" s="39">
        <v>1</v>
      </c>
      <c r="K14" s="39"/>
      <c r="L14" s="39"/>
      <c r="M14" s="50"/>
    </row>
    <row r="15" ht="45" customHeight="1" spans="1:13">
      <c r="A15" s="39">
        <v>13</v>
      </c>
      <c r="B15" s="48"/>
      <c r="C15" s="39" t="s">
        <v>377</v>
      </c>
      <c r="D15" s="39" t="s">
        <v>378</v>
      </c>
      <c r="E15" s="39" t="s">
        <v>379</v>
      </c>
      <c r="F15" s="39"/>
      <c r="G15" s="39" t="s">
        <v>206</v>
      </c>
      <c r="H15" s="39">
        <v>2</v>
      </c>
      <c r="I15" s="39" t="s">
        <v>207</v>
      </c>
      <c r="J15" s="39">
        <v>1</v>
      </c>
      <c r="K15" s="39"/>
      <c r="L15" s="39"/>
      <c r="M15" s="50"/>
    </row>
    <row r="16" ht="45" customHeight="1" spans="1:13">
      <c r="A16" s="39">
        <v>14</v>
      </c>
      <c r="B16" s="48"/>
      <c r="C16" s="39"/>
      <c r="D16" s="39" t="s">
        <v>380</v>
      </c>
      <c r="E16" s="39" t="s">
        <v>381</v>
      </c>
      <c r="F16" s="39"/>
      <c r="G16" s="39" t="s">
        <v>195</v>
      </c>
      <c r="H16" s="39">
        <v>6</v>
      </c>
      <c r="I16" s="39" t="s">
        <v>196</v>
      </c>
      <c r="J16" s="39">
        <v>1</v>
      </c>
      <c r="K16" s="39"/>
      <c r="L16" s="39"/>
      <c r="M16" s="50"/>
    </row>
    <row r="17" ht="51" customHeight="1" spans="1:13">
      <c r="A17" s="39">
        <v>15</v>
      </c>
      <c r="B17" s="48"/>
      <c r="C17" s="39" t="s">
        <v>382</v>
      </c>
      <c r="D17" s="39" t="s">
        <v>383</v>
      </c>
      <c r="E17" s="39" t="s">
        <v>384</v>
      </c>
      <c r="F17" s="39"/>
      <c r="G17" s="39" t="s">
        <v>195</v>
      </c>
      <c r="H17" s="39">
        <v>1</v>
      </c>
      <c r="I17" s="39" t="s">
        <v>196</v>
      </c>
      <c r="J17" s="39">
        <v>4</v>
      </c>
      <c r="K17" s="39"/>
      <c r="L17" s="39"/>
      <c r="M17" s="50"/>
    </row>
    <row r="18" ht="51" customHeight="1" spans="1:13">
      <c r="A18" s="39">
        <v>16</v>
      </c>
      <c r="B18" s="48"/>
      <c r="C18" s="39"/>
      <c r="D18" s="39"/>
      <c r="E18" s="39" t="s">
        <v>385</v>
      </c>
      <c r="F18" s="39"/>
      <c r="G18" s="39" t="s">
        <v>195</v>
      </c>
      <c r="H18" s="39">
        <v>5</v>
      </c>
      <c r="I18" s="39" t="s">
        <v>196</v>
      </c>
      <c r="J18" s="39">
        <v>4</v>
      </c>
      <c r="K18" s="39"/>
      <c r="L18" s="39"/>
      <c r="M18" s="50"/>
    </row>
    <row r="19" ht="51" customHeight="1" spans="1:13">
      <c r="A19" s="39">
        <v>17</v>
      </c>
      <c r="B19" s="49"/>
      <c r="C19" s="39"/>
      <c r="D19" s="39" t="s">
        <v>386</v>
      </c>
      <c r="E19" s="39" t="s">
        <v>387</v>
      </c>
      <c r="F19" s="39"/>
      <c r="G19" s="39" t="s">
        <v>206</v>
      </c>
      <c r="H19" s="39">
        <v>6</v>
      </c>
      <c r="I19" s="39" t="s">
        <v>196</v>
      </c>
      <c r="J19" s="39">
        <v>4</v>
      </c>
      <c r="K19" s="39"/>
      <c r="L19" s="39"/>
      <c r="M19" s="50"/>
    </row>
    <row r="20" s="36" customFormat="1" ht="30" customHeight="1" spans="1:13">
      <c r="A20" s="40" t="s">
        <v>471</v>
      </c>
      <c r="B20" s="21"/>
      <c r="C20" s="40"/>
      <c r="D20" s="40"/>
      <c r="E20" s="40"/>
      <c r="F20" s="40"/>
      <c r="G20" s="40"/>
      <c r="H20" s="40"/>
      <c r="I20" s="40"/>
      <c r="J20" s="40"/>
      <c r="K20" s="40"/>
      <c r="L20" s="40"/>
      <c r="M20" s="46"/>
    </row>
  </sheetData>
  <mergeCells count="22">
    <mergeCell ref="A1:M1"/>
    <mergeCell ref="E9:F9"/>
    <mergeCell ref="E10:F10"/>
    <mergeCell ref="E11:F11"/>
    <mergeCell ref="E12:F12"/>
    <mergeCell ref="E13:F13"/>
    <mergeCell ref="E14:F14"/>
    <mergeCell ref="E15:F15"/>
    <mergeCell ref="E16:F16"/>
    <mergeCell ref="E17:F17"/>
    <mergeCell ref="E18:F18"/>
    <mergeCell ref="E19:F19"/>
    <mergeCell ref="A20:K20"/>
    <mergeCell ref="B3:B19"/>
    <mergeCell ref="C3:C8"/>
    <mergeCell ref="C9:C13"/>
    <mergeCell ref="C15:C16"/>
    <mergeCell ref="C17:C19"/>
    <mergeCell ref="D3:D4"/>
    <mergeCell ref="D5:D6"/>
    <mergeCell ref="D7:D8"/>
    <mergeCell ref="D17:D18"/>
  </mergeCells>
  <pageMargins left="0.118055555555556" right="0.0784722222222222" top="0.156944444444444" bottom="0.118055555555556" header="0.118055555555556" footer="0.0388888888888889"/>
  <pageSetup paperSize="9" scale="65"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9"/>
  <sheetViews>
    <sheetView zoomScale="90" zoomScaleNormal="90" topLeftCell="A13" workbookViewId="0">
      <selection activeCell="L23" sqref="L23"/>
    </sheetView>
  </sheetViews>
  <sheetFormatPr defaultColWidth="9" defaultRowHeight="16.8"/>
  <cols>
    <col min="2" max="2" width="13" customWidth="1"/>
    <col min="3" max="3" width="16.75" customWidth="1"/>
    <col min="4" max="4" width="21.625" customWidth="1"/>
    <col min="5" max="5" width="39.25" customWidth="1"/>
    <col min="6" max="6" width="56.5" customWidth="1"/>
    <col min="7" max="7" width="13" customWidth="1"/>
    <col min="11" max="12" width="15.625" customWidth="1"/>
  </cols>
  <sheetData>
    <row r="1" ht="35" customHeight="1" spans="1:13">
      <c r="A1" s="11" t="s">
        <v>542</v>
      </c>
      <c r="B1" s="11"/>
      <c r="C1" s="11"/>
      <c r="D1" s="11"/>
      <c r="E1" s="11"/>
      <c r="F1" s="11"/>
      <c r="G1" s="11"/>
      <c r="H1" s="11"/>
      <c r="I1" s="11"/>
      <c r="J1" s="11"/>
      <c r="K1" s="11"/>
      <c r="L1" s="11"/>
      <c r="M1" s="11"/>
    </row>
    <row r="2" s="34" customFormat="1" ht="30" customHeight="1" spans="1:13">
      <c r="A2" s="37" t="s">
        <v>1</v>
      </c>
      <c r="B2" s="12" t="s">
        <v>13</v>
      </c>
      <c r="C2" s="13" t="s">
        <v>14</v>
      </c>
      <c r="D2" s="37" t="s">
        <v>15</v>
      </c>
      <c r="E2" s="37" t="s">
        <v>16</v>
      </c>
      <c r="F2" s="37" t="s">
        <v>17</v>
      </c>
      <c r="G2" s="37" t="s">
        <v>18</v>
      </c>
      <c r="H2" s="37" t="s">
        <v>19</v>
      </c>
      <c r="I2" s="37" t="s">
        <v>20</v>
      </c>
      <c r="J2" s="37" t="s">
        <v>21</v>
      </c>
      <c r="K2" s="37" t="s">
        <v>22</v>
      </c>
      <c r="L2" s="37" t="s">
        <v>3</v>
      </c>
      <c r="M2" s="43" t="s">
        <v>4</v>
      </c>
    </row>
    <row r="3" s="34" customFormat="1" ht="54" customHeight="1" spans="1:13">
      <c r="A3" s="38">
        <v>1</v>
      </c>
      <c r="B3" s="38" t="s">
        <v>388</v>
      </c>
      <c r="C3" s="39" t="s">
        <v>389</v>
      </c>
      <c r="D3" s="38" t="s">
        <v>390</v>
      </c>
      <c r="E3" s="26" t="s">
        <v>391</v>
      </c>
      <c r="F3" s="26" t="s">
        <v>392</v>
      </c>
      <c r="G3" s="39" t="s">
        <v>28</v>
      </c>
      <c r="H3" s="38">
        <v>1</v>
      </c>
      <c r="I3" s="38" t="s">
        <v>89</v>
      </c>
      <c r="J3" s="38">
        <v>1</v>
      </c>
      <c r="K3" s="38"/>
      <c r="L3" s="38"/>
      <c r="M3" s="43"/>
    </row>
    <row r="4" customFormat="1" ht="88" customHeight="1" spans="1:13">
      <c r="A4" s="38">
        <v>2</v>
      </c>
      <c r="B4" s="38"/>
      <c r="C4" s="39"/>
      <c r="D4" s="39" t="s">
        <v>393</v>
      </c>
      <c r="E4" s="26" t="s">
        <v>394</v>
      </c>
      <c r="F4" s="26" t="s">
        <v>395</v>
      </c>
      <c r="G4" s="39" t="s">
        <v>206</v>
      </c>
      <c r="H4" s="39">
        <v>1</v>
      </c>
      <c r="I4" s="39" t="s">
        <v>61</v>
      </c>
      <c r="J4" s="38">
        <v>1</v>
      </c>
      <c r="K4" s="39"/>
      <c r="L4" s="38"/>
      <c r="M4" s="44"/>
    </row>
    <row r="5" ht="65" customHeight="1" spans="1:13">
      <c r="A5" s="38">
        <v>3</v>
      </c>
      <c r="B5" s="38"/>
      <c r="C5" s="39"/>
      <c r="D5" s="39" t="s">
        <v>396</v>
      </c>
      <c r="E5" s="26" t="s">
        <v>397</v>
      </c>
      <c r="F5" s="26" t="s">
        <v>398</v>
      </c>
      <c r="G5" s="39" t="s">
        <v>28</v>
      </c>
      <c r="H5" s="39">
        <v>3</v>
      </c>
      <c r="I5" s="39" t="s">
        <v>399</v>
      </c>
      <c r="J5" s="38">
        <v>1</v>
      </c>
      <c r="K5" s="39"/>
      <c r="L5" s="38"/>
      <c r="M5" s="44"/>
    </row>
    <row r="6" ht="65" customHeight="1" spans="1:13">
      <c r="A6" s="38">
        <v>4</v>
      </c>
      <c r="B6" s="38"/>
      <c r="C6" s="39"/>
      <c r="D6" s="39" t="s">
        <v>400</v>
      </c>
      <c r="E6" s="26" t="s">
        <v>401</v>
      </c>
      <c r="F6" s="26" t="s">
        <v>402</v>
      </c>
      <c r="G6" s="39" t="s">
        <v>28</v>
      </c>
      <c r="H6" s="39">
        <v>3</v>
      </c>
      <c r="I6" s="39" t="s">
        <v>399</v>
      </c>
      <c r="J6" s="38">
        <v>1</v>
      </c>
      <c r="K6" s="39"/>
      <c r="L6" s="38"/>
      <c r="M6" s="44"/>
    </row>
    <row r="7" ht="65" customHeight="1" spans="1:13">
      <c r="A7" s="38">
        <v>5</v>
      </c>
      <c r="B7" s="38"/>
      <c r="C7" s="39"/>
      <c r="D7" s="39" t="s">
        <v>403</v>
      </c>
      <c r="E7" s="26" t="s">
        <v>404</v>
      </c>
      <c r="F7" s="26" t="s">
        <v>405</v>
      </c>
      <c r="G7" s="39" t="s">
        <v>206</v>
      </c>
      <c r="H7" s="39">
        <v>3</v>
      </c>
      <c r="I7" s="39" t="s">
        <v>61</v>
      </c>
      <c r="J7" s="38">
        <v>1</v>
      </c>
      <c r="K7" s="39"/>
      <c r="L7" s="38"/>
      <c r="M7" s="44"/>
    </row>
    <row r="8" s="35" customFormat="1" ht="120" customHeight="1" spans="1:13">
      <c r="A8" s="38">
        <v>6</v>
      </c>
      <c r="B8" s="38"/>
      <c r="C8" s="14"/>
      <c r="D8" s="14" t="s">
        <v>406</v>
      </c>
      <c r="E8" s="24" t="s">
        <v>407</v>
      </c>
      <c r="F8" s="24" t="s">
        <v>37</v>
      </c>
      <c r="G8" s="14" t="s">
        <v>28</v>
      </c>
      <c r="H8" s="14">
        <f>20*16</f>
        <v>320</v>
      </c>
      <c r="I8" s="14" t="s">
        <v>29</v>
      </c>
      <c r="J8" s="14">
        <v>1</v>
      </c>
      <c r="K8" s="14"/>
      <c r="L8" s="14"/>
      <c r="M8" s="45"/>
    </row>
    <row r="9" ht="65" customHeight="1" spans="1:13">
      <c r="A9" s="38">
        <v>7</v>
      </c>
      <c r="B9" s="38"/>
      <c r="C9" s="39" t="s">
        <v>306</v>
      </c>
      <c r="D9" s="39" t="s">
        <v>408</v>
      </c>
      <c r="E9" s="26" t="s">
        <v>409</v>
      </c>
      <c r="F9" s="26"/>
      <c r="G9" s="39" t="s">
        <v>195</v>
      </c>
      <c r="H9" s="39">
        <v>6</v>
      </c>
      <c r="I9" s="39" t="s">
        <v>196</v>
      </c>
      <c r="J9" s="38">
        <v>1</v>
      </c>
      <c r="K9" s="39"/>
      <c r="L9" s="38"/>
      <c r="M9" s="44"/>
    </row>
    <row r="10" ht="65" customHeight="1" spans="1:13">
      <c r="A10" s="38">
        <v>8</v>
      </c>
      <c r="B10" s="38"/>
      <c r="C10" s="39"/>
      <c r="D10" s="39" t="s">
        <v>410</v>
      </c>
      <c r="E10" s="26" t="s">
        <v>411</v>
      </c>
      <c r="F10" s="26"/>
      <c r="G10" s="39" t="s">
        <v>195</v>
      </c>
      <c r="H10" s="39">
        <v>10</v>
      </c>
      <c r="I10" s="39" t="s">
        <v>196</v>
      </c>
      <c r="J10" s="38">
        <v>1</v>
      </c>
      <c r="K10" s="39"/>
      <c r="L10" s="38"/>
      <c r="M10" s="44"/>
    </row>
    <row r="11" ht="65" customHeight="1" spans="1:13">
      <c r="A11" s="38">
        <v>9</v>
      </c>
      <c r="B11" s="38"/>
      <c r="C11" s="39" t="s">
        <v>412</v>
      </c>
      <c r="D11" s="39" t="s">
        <v>413</v>
      </c>
      <c r="E11" s="26" t="s">
        <v>414</v>
      </c>
      <c r="F11" s="26"/>
      <c r="G11" s="39" t="s">
        <v>195</v>
      </c>
      <c r="H11" s="39">
        <v>1</v>
      </c>
      <c r="I11" s="39" t="s">
        <v>196</v>
      </c>
      <c r="J11" s="38">
        <v>3</v>
      </c>
      <c r="K11" s="39"/>
      <c r="L11" s="38"/>
      <c r="M11" s="44"/>
    </row>
    <row r="12" ht="65" customHeight="1" spans="1:13">
      <c r="A12" s="38">
        <v>10</v>
      </c>
      <c r="B12" s="38"/>
      <c r="C12" s="39"/>
      <c r="D12" s="39" t="s">
        <v>415</v>
      </c>
      <c r="E12" s="26" t="s">
        <v>414</v>
      </c>
      <c r="F12" s="26"/>
      <c r="G12" s="39" t="s">
        <v>195</v>
      </c>
      <c r="H12" s="39">
        <v>2</v>
      </c>
      <c r="I12" s="39" t="s">
        <v>196</v>
      </c>
      <c r="J12" s="38">
        <v>3</v>
      </c>
      <c r="K12" s="39"/>
      <c r="L12" s="38"/>
      <c r="M12" s="44"/>
    </row>
    <row r="13" ht="171" customHeight="1" spans="1:13">
      <c r="A13" s="38">
        <v>11</v>
      </c>
      <c r="B13" s="38"/>
      <c r="C13" s="39" t="s">
        <v>345</v>
      </c>
      <c r="D13" s="39" t="s">
        <v>416</v>
      </c>
      <c r="E13" s="26" t="s">
        <v>417</v>
      </c>
      <c r="F13" s="26" t="s">
        <v>418</v>
      </c>
      <c r="G13" s="39" t="s">
        <v>101</v>
      </c>
      <c r="H13" s="39">
        <v>3</v>
      </c>
      <c r="I13" s="39" t="s">
        <v>134</v>
      </c>
      <c r="J13" s="38">
        <v>1</v>
      </c>
      <c r="K13" s="39"/>
      <c r="L13" s="38"/>
      <c r="M13" s="44"/>
    </row>
    <row r="14" ht="65" customHeight="1" spans="1:13">
      <c r="A14" s="38">
        <v>12</v>
      </c>
      <c r="B14" s="38"/>
      <c r="C14" s="39"/>
      <c r="D14" s="39" t="s">
        <v>419</v>
      </c>
      <c r="E14" s="26" t="s">
        <v>420</v>
      </c>
      <c r="F14" s="26" t="s">
        <v>421</v>
      </c>
      <c r="G14" s="39" t="s">
        <v>101</v>
      </c>
      <c r="H14" s="39">
        <v>3</v>
      </c>
      <c r="I14" s="39" t="s">
        <v>89</v>
      </c>
      <c r="J14" s="38">
        <v>1</v>
      </c>
      <c r="K14" s="39"/>
      <c r="L14" s="38"/>
      <c r="M14" s="44"/>
    </row>
    <row r="15" ht="122" customHeight="1" spans="1:13">
      <c r="A15" s="38">
        <v>13</v>
      </c>
      <c r="B15" s="38"/>
      <c r="C15" s="39"/>
      <c r="D15" s="39" t="s">
        <v>422</v>
      </c>
      <c r="E15" s="26" t="s">
        <v>423</v>
      </c>
      <c r="F15" s="26" t="s">
        <v>424</v>
      </c>
      <c r="G15" s="39" t="s">
        <v>101</v>
      </c>
      <c r="H15" s="39">
        <v>3</v>
      </c>
      <c r="I15" s="39" t="s">
        <v>134</v>
      </c>
      <c r="J15" s="38">
        <v>1</v>
      </c>
      <c r="K15" s="39"/>
      <c r="L15" s="38"/>
      <c r="M15" s="44"/>
    </row>
    <row r="16" ht="65" customHeight="1" spans="1:13">
      <c r="A16" s="38">
        <v>14</v>
      </c>
      <c r="B16" s="38"/>
      <c r="C16" s="39"/>
      <c r="D16" s="39" t="s">
        <v>425</v>
      </c>
      <c r="E16" s="26" t="s">
        <v>426</v>
      </c>
      <c r="F16" s="26"/>
      <c r="G16" s="39" t="s">
        <v>206</v>
      </c>
      <c r="H16" s="39">
        <v>2</v>
      </c>
      <c r="I16" s="39" t="s">
        <v>427</v>
      </c>
      <c r="J16" s="38">
        <v>1</v>
      </c>
      <c r="K16" s="39"/>
      <c r="L16" s="38"/>
      <c r="M16" s="44"/>
    </row>
    <row r="17" ht="38" customHeight="1" spans="1:13">
      <c r="A17" s="38">
        <v>15</v>
      </c>
      <c r="B17" s="38"/>
      <c r="C17" s="39"/>
      <c r="D17" s="39" t="s">
        <v>346</v>
      </c>
      <c r="E17" s="26" t="s">
        <v>428</v>
      </c>
      <c r="F17" s="26"/>
      <c r="G17" s="39" t="s">
        <v>195</v>
      </c>
      <c r="H17" s="39">
        <v>19</v>
      </c>
      <c r="I17" s="39" t="s">
        <v>196</v>
      </c>
      <c r="J17" s="38">
        <v>1</v>
      </c>
      <c r="K17" s="39"/>
      <c r="L17" s="38"/>
      <c r="M17" s="44"/>
    </row>
    <row r="18" s="36" customFormat="1" ht="38" customHeight="1" spans="1:13">
      <c r="A18" s="38">
        <v>16</v>
      </c>
      <c r="B18" s="38"/>
      <c r="C18" s="39"/>
      <c r="D18" s="39"/>
      <c r="E18" s="42" t="s">
        <v>429</v>
      </c>
      <c r="F18" s="42"/>
      <c r="G18" s="38" t="s">
        <v>206</v>
      </c>
      <c r="H18" s="39">
        <v>19</v>
      </c>
      <c r="I18" s="39" t="s">
        <v>196</v>
      </c>
      <c r="J18" s="38">
        <v>3</v>
      </c>
      <c r="K18" s="38"/>
      <c r="L18" s="38"/>
      <c r="M18" s="44"/>
    </row>
    <row r="19" s="36" customFormat="1" ht="30" customHeight="1" spans="1:13">
      <c r="A19" s="40" t="s">
        <v>471</v>
      </c>
      <c r="B19" s="41"/>
      <c r="C19" s="40"/>
      <c r="D19" s="40"/>
      <c r="E19" s="40"/>
      <c r="F19" s="40"/>
      <c r="G19" s="40"/>
      <c r="H19" s="40"/>
      <c r="I19" s="40"/>
      <c r="J19" s="40"/>
      <c r="K19" s="40"/>
      <c r="L19" s="40"/>
      <c r="M19" s="46"/>
    </row>
  </sheetData>
  <mergeCells count="15">
    <mergeCell ref="A1:M1"/>
    <mergeCell ref="E9:F9"/>
    <mergeCell ref="E10:F10"/>
    <mergeCell ref="E11:F11"/>
    <mergeCell ref="E12:F12"/>
    <mergeCell ref="E16:F16"/>
    <mergeCell ref="E17:F17"/>
    <mergeCell ref="E18:F18"/>
    <mergeCell ref="A19:K19"/>
    <mergeCell ref="B3:B18"/>
    <mergeCell ref="C3:C7"/>
    <mergeCell ref="C9:C10"/>
    <mergeCell ref="C11:C12"/>
    <mergeCell ref="C13:C18"/>
    <mergeCell ref="D17:D18"/>
  </mergeCells>
  <pageMargins left="0.0784722222222222" right="0.118055555555556" top="0.156944444444444" bottom="0.118055555555556" header="0.118055555555556" footer="0"/>
  <pageSetup paperSize="9" scale="6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21"/>
  <sheetViews>
    <sheetView zoomScale="70" zoomScaleNormal="70" topLeftCell="A9" workbookViewId="0">
      <selection activeCell="L22" sqref="L22"/>
    </sheetView>
  </sheetViews>
  <sheetFormatPr defaultColWidth="9" defaultRowHeight="180" customHeight="1"/>
  <cols>
    <col min="1" max="1" width="8.67307692307692" style="5" customWidth="1"/>
    <col min="2" max="2" width="13" customWidth="1"/>
    <col min="3" max="3" width="18.5865384615385" style="6" customWidth="1"/>
    <col min="4" max="4" width="20.5" style="6" customWidth="1"/>
    <col min="5" max="6" width="68.8942307692308" style="7" customWidth="1"/>
    <col min="7" max="7" width="14.5" style="8" customWidth="1"/>
    <col min="8" max="8" width="8.67307692307692" style="6" customWidth="1"/>
    <col min="9" max="9" width="8.26923076923077" style="6" customWidth="1"/>
    <col min="10" max="10" width="8.67307692307692" style="6" customWidth="1"/>
    <col min="11" max="12" width="17.3365384615385" style="6" customWidth="1"/>
    <col min="13" max="13" width="14.0576923076923" style="8" customWidth="1"/>
    <col min="14" max="14" width="32.1826923076923" style="9" customWidth="1"/>
    <col min="15" max="16" width="9" style="9"/>
    <col min="17" max="17" width="12.625" style="9"/>
    <col min="18" max="16384" width="9" style="9"/>
  </cols>
  <sheetData>
    <row r="1" s="1" customFormat="1" ht="35" customHeight="1" spans="1:13">
      <c r="A1" s="10" t="s">
        <v>543</v>
      </c>
      <c r="B1" s="11"/>
      <c r="C1" s="10"/>
      <c r="D1" s="10"/>
      <c r="E1" s="22"/>
      <c r="F1" s="22"/>
      <c r="G1" s="10"/>
      <c r="H1" s="10"/>
      <c r="I1" s="10"/>
      <c r="J1" s="10"/>
      <c r="K1" s="10"/>
      <c r="L1" s="10"/>
      <c r="M1" s="10"/>
    </row>
    <row r="2" s="2" customFormat="1" ht="30" customHeight="1" spans="1:13">
      <c r="A2" s="12" t="s">
        <v>1</v>
      </c>
      <c r="B2" s="12" t="s">
        <v>13</v>
      </c>
      <c r="C2" s="13" t="s">
        <v>14</v>
      </c>
      <c r="D2" s="13" t="s">
        <v>15</v>
      </c>
      <c r="E2" s="13" t="s">
        <v>16</v>
      </c>
      <c r="F2" s="13" t="s">
        <v>17</v>
      </c>
      <c r="G2" s="13" t="s">
        <v>18</v>
      </c>
      <c r="H2" s="13" t="s">
        <v>19</v>
      </c>
      <c r="I2" s="13" t="s">
        <v>20</v>
      </c>
      <c r="J2" s="13" t="s">
        <v>21</v>
      </c>
      <c r="K2" s="13" t="s">
        <v>22</v>
      </c>
      <c r="L2" s="13" t="s">
        <v>3</v>
      </c>
      <c r="M2" s="31" t="s">
        <v>4</v>
      </c>
    </row>
    <row r="3" customFormat="1" ht="100" customHeight="1" spans="1:13">
      <c r="A3" s="14">
        <v>1</v>
      </c>
      <c r="B3" s="15" t="s">
        <v>430</v>
      </c>
      <c r="C3" s="14" t="s">
        <v>431</v>
      </c>
      <c r="D3" s="16" t="s">
        <v>149</v>
      </c>
      <c r="E3" s="23" t="s">
        <v>432</v>
      </c>
      <c r="F3" s="24" t="s">
        <v>151</v>
      </c>
      <c r="G3" s="25" t="s">
        <v>28</v>
      </c>
      <c r="H3" s="14">
        <v>80</v>
      </c>
      <c r="I3" s="25" t="s">
        <v>134</v>
      </c>
      <c r="J3" s="16">
        <v>1</v>
      </c>
      <c r="K3" s="14"/>
      <c r="L3" s="16"/>
      <c r="M3" s="32"/>
    </row>
    <row r="4" customFormat="1" ht="100" customHeight="1" spans="1:13">
      <c r="A4" s="14">
        <v>2</v>
      </c>
      <c r="B4" s="17"/>
      <c r="C4" s="14"/>
      <c r="D4" s="16" t="s">
        <v>152</v>
      </c>
      <c r="E4" s="23" t="s">
        <v>153</v>
      </c>
      <c r="F4" s="24" t="s">
        <v>154</v>
      </c>
      <c r="G4" s="25" t="s">
        <v>84</v>
      </c>
      <c r="H4" s="14">
        <v>80</v>
      </c>
      <c r="I4" s="14" t="s">
        <v>155</v>
      </c>
      <c r="J4" s="14">
        <v>1</v>
      </c>
      <c r="K4" s="14"/>
      <c r="L4" s="16"/>
      <c r="M4" s="32"/>
    </row>
    <row r="5" s="3" customFormat="1" ht="68" customHeight="1" spans="1:25">
      <c r="A5" s="14">
        <v>3</v>
      </c>
      <c r="B5" s="17"/>
      <c r="C5" s="14"/>
      <c r="D5" s="14" t="s">
        <v>433</v>
      </c>
      <c r="E5" s="23" t="s">
        <v>434</v>
      </c>
      <c r="F5" s="24" t="s">
        <v>435</v>
      </c>
      <c r="G5" s="25" t="s">
        <v>84</v>
      </c>
      <c r="H5" s="14">
        <v>1</v>
      </c>
      <c r="I5" s="14" t="s">
        <v>207</v>
      </c>
      <c r="J5" s="14">
        <v>1</v>
      </c>
      <c r="K5" s="14"/>
      <c r="L5" s="16"/>
      <c r="M5" s="32"/>
      <c r="N5" s="9"/>
      <c r="O5" s="9"/>
      <c r="P5" s="9"/>
      <c r="Q5" s="9"/>
      <c r="R5" s="9"/>
      <c r="S5" s="9"/>
      <c r="T5" s="9"/>
      <c r="U5" s="9"/>
      <c r="V5" s="9"/>
      <c r="W5" s="9"/>
      <c r="X5" s="9"/>
      <c r="Y5" s="9"/>
    </row>
    <row r="6" s="3" customFormat="1" ht="59" customHeight="1" spans="1:25">
      <c r="A6" s="14">
        <v>4</v>
      </c>
      <c r="B6" s="17"/>
      <c r="C6" s="14"/>
      <c r="D6" s="14" t="s">
        <v>436</v>
      </c>
      <c r="E6" s="23" t="s">
        <v>434</v>
      </c>
      <c r="F6" s="24" t="s">
        <v>437</v>
      </c>
      <c r="G6" s="25" t="s">
        <v>84</v>
      </c>
      <c r="H6" s="14">
        <v>4</v>
      </c>
      <c r="I6" s="14" t="s">
        <v>89</v>
      </c>
      <c r="J6" s="14">
        <v>1</v>
      </c>
      <c r="K6" s="14"/>
      <c r="L6" s="16"/>
      <c r="M6" s="32"/>
      <c r="N6" s="9"/>
      <c r="O6" s="9"/>
      <c r="P6" s="9"/>
      <c r="Q6" s="9"/>
      <c r="R6" s="9"/>
      <c r="S6" s="9"/>
      <c r="T6" s="9"/>
      <c r="U6" s="9"/>
      <c r="V6" s="9"/>
      <c r="W6" s="9"/>
      <c r="X6" s="9"/>
      <c r="Y6" s="9"/>
    </row>
    <row r="7" s="3" customFormat="1" ht="59" customHeight="1" spans="1:25">
      <c r="A7" s="14">
        <v>5</v>
      </c>
      <c r="B7" s="17"/>
      <c r="C7" s="14"/>
      <c r="D7" s="14" t="s">
        <v>438</v>
      </c>
      <c r="E7" s="23" t="s">
        <v>439</v>
      </c>
      <c r="F7" s="24" t="s">
        <v>440</v>
      </c>
      <c r="G7" s="25" t="s">
        <v>84</v>
      </c>
      <c r="H7" s="14">
        <v>19</v>
      </c>
      <c r="I7" s="14" t="s">
        <v>89</v>
      </c>
      <c r="J7" s="14">
        <v>1</v>
      </c>
      <c r="K7" s="14"/>
      <c r="L7" s="16"/>
      <c r="M7" s="32"/>
      <c r="N7" s="9"/>
      <c r="O7" s="9"/>
      <c r="P7" s="9"/>
      <c r="Q7" s="9"/>
      <c r="R7" s="9"/>
      <c r="S7" s="9"/>
      <c r="T7" s="9"/>
      <c r="U7" s="9"/>
      <c r="V7" s="9"/>
      <c r="W7" s="9"/>
      <c r="X7" s="9"/>
      <c r="Y7" s="9"/>
    </row>
    <row r="8" s="3" customFormat="1" ht="77" customHeight="1" spans="1:25">
      <c r="A8" s="14">
        <v>6</v>
      </c>
      <c r="B8" s="17"/>
      <c r="C8" s="14"/>
      <c r="D8" s="14" t="s">
        <v>441</v>
      </c>
      <c r="E8" s="23" t="s">
        <v>442</v>
      </c>
      <c r="F8" s="24" t="s">
        <v>443</v>
      </c>
      <c r="G8" s="25" t="s">
        <v>84</v>
      </c>
      <c r="H8" s="14">
        <v>1</v>
      </c>
      <c r="I8" s="14" t="s">
        <v>89</v>
      </c>
      <c r="J8" s="14">
        <v>1</v>
      </c>
      <c r="K8" s="14"/>
      <c r="L8" s="16"/>
      <c r="M8" s="32"/>
      <c r="N8" s="9"/>
      <c r="O8" s="9"/>
      <c r="P8" s="9"/>
      <c r="Q8" s="9"/>
      <c r="R8" s="9"/>
      <c r="S8" s="9"/>
      <c r="T8" s="9"/>
      <c r="U8" s="9"/>
      <c r="V8" s="9"/>
      <c r="W8" s="9"/>
      <c r="X8" s="9"/>
      <c r="Y8" s="9"/>
    </row>
    <row r="9" s="3" customFormat="1" ht="64" customHeight="1" spans="1:25">
      <c r="A9" s="14">
        <v>7</v>
      </c>
      <c r="B9" s="17"/>
      <c r="C9" s="14"/>
      <c r="D9" s="14" t="s">
        <v>444</v>
      </c>
      <c r="E9" s="24" t="s">
        <v>445</v>
      </c>
      <c r="F9" s="24" t="s">
        <v>446</v>
      </c>
      <c r="G9" s="25" t="s">
        <v>84</v>
      </c>
      <c r="H9" s="14">
        <v>1</v>
      </c>
      <c r="I9" s="14" t="s">
        <v>265</v>
      </c>
      <c r="J9" s="14">
        <v>1</v>
      </c>
      <c r="K9" s="14"/>
      <c r="L9" s="16"/>
      <c r="M9" s="32"/>
      <c r="N9" s="9"/>
      <c r="O9" s="9"/>
      <c r="P9" s="9"/>
      <c r="Q9" s="9"/>
      <c r="R9" s="9"/>
      <c r="S9" s="9"/>
      <c r="T9" s="9"/>
      <c r="U9" s="9"/>
      <c r="V9" s="9"/>
      <c r="W9" s="9"/>
      <c r="X9" s="9"/>
      <c r="Y9" s="9"/>
    </row>
    <row r="10" s="3" customFormat="1" ht="71" customHeight="1" spans="1:25">
      <c r="A10" s="14">
        <v>8</v>
      </c>
      <c r="B10" s="17"/>
      <c r="C10" s="14"/>
      <c r="D10" s="14" t="s">
        <v>447</v>
      </c>
      <c r="E10" s="24" t="s">
        <v>448</v>
      </c>
      <c r="F10" s="24" t="s">
        <v>449</v>
      </c>
      <c r="G10" s="25" t="s">
        <v>84</v>
      </c>
      <c r="H10" s="14">
        <v>60</v>
      </c>
      <c r="I10" s="25" t="s">
        <v>134</v>
      </c>
      <c r="J10" s="14">
        <v>1</v>
      </c>
      <c r="K10" s="14"/>
      <c r="L10" s="16"/>
      <c r="M10" s="33"/>
      <c r="N10" s="9"/>
      <c r="O10" s="9"/>
      <c r="P10" s="9"/>
      <c r="Q10" s="9"/>
      <c r="R10" s="9"/>
      <c r="S10" s="9"/>
      <c r="T10" s="9"/>
      <c r="U10" s="9"/>
      <c r="V10" s="9"/>
      <c r="W10" s="9"/>
      <c r="X10" s="9"/>
      <c r="Y10" s="9"/>
    </row>
    <row r="11" s="3" customFormat="1" ht="55" customHeight="1" spans="1:25">
      <c r="A11" s="14">
        <v>9</v>
      </c>
      <c r="B11" s="17"/>
      <c r="C11" s="14" t="s">
        <v>450</v>
      </c>
      <c r="D11" s="14" t="s">
        <v>451</v>
      </c>
      <c r="E11" s="23" t="s">
        <v>452</v>
      </c>
      <c r="F11" s="24" t="s">
        <v>453</v>
      </c>
      <c r="G11" s="14" t="s">
        <v>84</v>
      </c>
      <c r="H11" s="14">
        <v>1</v>
      </c>
      <c r="I11" s="14" t="s">
        <v>97</v>
      </c>
      <c r="J11" s="14">
        <v>1</v>
      </c>
      <c r="K11" s="14"/>
      <c r="L11" s="16"/>
      <c r="M11" s="32"/>
      <c r="N11" s="9"/>
      <c r="O11" s="9"/>
      <c r="P11" s="9"/>
      <c r="Q11" s="9"/>
      <c r="R11" s="9"/>
      <c r="S11" s="9"/>
      <c r="T11" s="9"/>
      <c r="U11" s="9"/>
      <c r="V11" s="9"/>
      <c r="W11" s="9"/>
      <c r="X11" s="9"/>
      <c r="Y11" s="9"/>
    </row>
    <row r="12" s="4" customFormat="1" ht="44" customHeight="1" spans="1:25">
      <c r="A12" s="14">
        <v>10</v>
      </c>
      <c r="B12" s="17"/>
      <c r="C12" s="14"/>
      <c r="D12" s="18" t="s">
        <v>454</v>
      </c>
      <c r="E12" s="26" t="s">
        <v>455</v>
      </c>
      <c r="F12" s="26"/>
      <c r="G12" s="14" t="s">
        <v>206</v>
      </c>
      <c r="H12" s="27">
        <v>20</v>
      </c>
      <c r="I12" s="27" t="s">
        <v>102</v>
      </c>
      <c r="J12" s="14">
        <v>1</v>
      </c>
      <c r="K12" s="27"/>
      <c r="L12" s="16"/>
      <c r="M12" s="32"/>
      <c r="N12" s="9"/>
      <c r="O12" s="9"/>
      <c r="P12" s="9"/>
      <c r="Q12" s="9"/>
      <c r="R12" s="9"/>
      <c r="S12" s="9"/>
      <c r="T12" s="9"/>
      <c r="U12" s="9"/>
      <c r="V12" s="9"/>
      <c r="W12" s="9"/>
      <c r="X12" s="9"/>
      <c r="Y12" s="9"/>
    </row>
    <row r="13" s="4" customFormat="1" ht="44" customHeight="1" spans="1:25">
      <c r="A13" s="14">
        <v>11</v>
      </c>
      <c r="B13" s="17"/>
      <c r="C13" s="14"/>
      <c r="D13" s="18"/>
      <c r="E13" s="26" t="s">
        <v>456</v>
      </c>
      <c r="F13" s="26"/>
      <c r="G13" s="14" t="s">
        <v>206</v>
      </c>
      <c r="H13" s="27">
        <v>10</v>
      </c>
      <c r="I13" s="27" t="s">
        <v>102</v>
      </c>
      <c r="J13" s="14">
        <v>1</v>
      </c>
      <c r="K13" s="27"/>
      <c r="L13" s="16"/>
      <c r="M13" s="32"/>
      <c r="N13" s="9"/>
      <c r="O13" s="9"/>
      <c r="P13" s="9"/>
      <c r="Q13" s="9"/>
      <c r="R13" s="9"/>
      <c r="S13" s="9"/>
      <c r="T13" s="9"/>
      <c r="U13" s="9"/>
      <c r="V13" s="9"/>
      <c r="W13" s="9"/>
      <c r="X13" s="9"/>
      <c r="Y13" s="9"/>
    </row>
    <row r="14" s="4" customFormat="1" ht="44" customHeight="1" spans="1:25">
      <c r="A14" s="14">
        <v>12</v>
      </c>
      <c r="B14" s="17"/>
      <c r="C14" s="14"/>
      <c r="D14" s="18"/>
      <c r="E14" s="26" t="s">
        <v>457</v>
      </c>
      <c r="F14" s="26"/>
      <c r="G14" s="14" t="s">
        <v>206</v>
      </c>
      <c r="H14" s="27">
        <v>4</v>
      </c>
      <c r="I14" s="27" t="s">
        <v>102</v>
      </c>
      <c r="J14" s="14">
        <v>1</v>
      </c>
      <c r="K14" s="27"/>
      <c r="L14" s="16"/>
      <c r="M14" s="32"/>
      <c r="N14" s="9"/>
      <c r="O14" s="9"/>
      <c r="P14" s="9"/>
      <c r="Q14" s="9"/>
      <c r="R14" s="9"/>
      <c r="S14" s="9"/>
      <c r="T14" s="9"/>
      <c r="U14" s="9"/>
      <c r="V14" s="9"/>
      <c r="W14" s="9"/>
      <c r="X14" s="9"/>
      <c r="Y14" s="9"/>
    </row>
    <row r="15" s="4" customFormat="1" ht="44" customHeight="1" spans="1:25">
      <c r="A15" s="14">
        <v>13</v>
      </c>
      <c r="B15" s="17"/>
      <c r="C15" s="14"/>
      <c r="D15" s="18" t="s">
        <v>458</v>
      </c>
      <c r="E15" s="26" t="s">
        <v>459</v>
      </c>
      <c r="F15" s="26"/>
      <c r="G15" s="14" t="s">
        <v>206</v>
      </c>
      <c r="H15" s="27">
        <v>20</v>
      </c>
      <c r="I15" s="27" t="s">
        <v>102</v>
      </c>
      <c r="J15" s="14">
        <v>1</v>
      </c>
      <c r="K15" s="27"/>
      <c r="L15" s="16"/>
      <c r="M15" s="32"/>
      <c r="N15" s="9"/>
      <c r="O15" s="9"/>
      <c r="P15" s="9"/>
      <c r="Q15" s="9"/>
      <c r="R15" s="9"/>
      <c r="S15" s="9"/>
      <c r="T15" s="9"/>
      <c r="U15" s="9"/>
      <c r="V15" s="9"/>
      <c r="W15" s="9"/>
      <c r="X15" s="9"/>
      <c r="Y15" s="9"/>
    </row>
    <row r="16" s="4" customFormat="1" ht="44" customHeight="1" spans="1:25">
      <c r="A16" s="14">
        <v>14</v>
      </c>
      <c r="B16" s="17"/>
      <c r="C16" s="14"/>
      <c r="D16" s="18" t="s">
        <v>460</v>
      </c>
      <c r="E16" s="26" t="s">
        <v>461</v>
      </c>
      <c r="F16" s="26"/>
      <c r="G16" s="14" t="s">
        <v>206</v>
      </c>
      <c r="H16" s="27">
        <v>10</v>
      </c>
      <c r="I16" s="27" t="s">
        <v>196</v>
      </c>
      <c r="J16" s="14">
        <v>1</v>
      </c>
      <c r="K16" s="27"/>
      <c r="L16" s="16"/>
      <c r="M16" s="32"/>
      <c r="N16" s="9"/>
      <c r="O16" s="9"/>
      <c r="P16" s="9"/>
      <c r="Q16" s="9"/>
      <c r="R16" s="9"/>
      <c r="S16" s="9"/>
      <c r="T16" s="9"/>
      <c r="U16" s="9"/>
      <c r="V16" s="9"/>
      <c r="W16" s="9"/>
      <c r="X16" s="9"/>
      <c r="Y16" s="9"/>
    </row>
    <row r="17" s="4" customFormat="1" ht="44" customHeight="1" spans="1:25">
      <c r="A17" s="14">
        <v>15</v>
      </c>
      <c r="B17" s="17"/>
      <c r="C17" s="14"/>
      <c r="D17" s="18" t="s">
        <v>462</v>
      </c>
      <c r="E17" s="26" t="s">
        <v>463</v>
      </c>
      <c r="F17" s="26"/>
      <c r="G17" s="14">
        <v>1</v>
      </c>
      <c r="H17" s="27">
        <v>10</v>
      </c>
      <c r="I17" s="27" t="s">
        <v>464</v>
      </c>
      <c r="J17" s="14">
        <v>1</v>
      </c>
      <c r="K17" s="27"/>
      <c r="L17" s="16"/>
      <c r="M17" s="32"/>
      <c r="N17" s="9"/>
      <c r="O17" s="9"/>
      <c r="P17" s="9"/>
      <c r="Q17" s="9"/>
      <c r="R17" s="9"/>
      <c r="S17" s="9"/>
      <c r="T17" s="9"/>
      <c r="U17" s="9"/>
      <c r="V17" s="9"/>
      <c r="W17" s="9"/>
      <c r="X17" s="9"/>
      <c r="Y17" s="9"/>
    </row>
    <row r="18" s="4" customFormat="1" ht="44" customHeight="1" spans="1:25">
      <c r="A18" s="14">
        <v>16</v>
      </c>
      <c r="B18" s="17"/>
      <c r="C18" s="14"/>
      <c r="D18" s="18" t="s">
        <v>465</v>
      </c>
      <c r="E18" s="28" t="s">
        <v>466</v>
      </c>
      <c r="F18" s="28"/>
      <c r="G18" s="14" t="s">
        <v>206</v>
      </c>
      <c r="H18" s="27">
        <v>1</v>
      </c>
      <c r="I18" s="27" t="s">
        <v>207</v>
      </c>
      <c r="J18" s="14">
        <v>1</v>
      </c>
      <c r="K18" s="27"/>
      <c r="L18" s="16"/>
      <c r="M18" s="32"/>
      <c r="N18" s="9"/>
      <c r="O18" s="9"/>
      <c r="P18" s="9"/>
      <c r="Q18" s="9"/>
      <c r="R18" s="9"/>
      <c r="S18" s="9"/>
      <c r="T18" s="9"/>
      <c r="U18" s="9"/>
      <c r="V18" s="9"/>
      <c r="W18" s="9"/>
      <c r="X18" s="9"/>
      <c r="Y18" s="9"/>
    </row>
    <row r="19" s="4" customFormat="1" ht="44" customHeight="1" spans="1:25">
      <c r="A19" s="14">
        <v>17</v>
      </c>
      <c r="B19" s="17"/>
      <c r="C19" s="14"/>
      <c r="D19" s="18" t="s">
        <v>467</v>
      </c>
      <c r="E19" s="28" t="s">
        <v>468</v>
      </c>
      <c r="F19" s="28"/>
      <c r="G19" s="14" t="s">
        <v>206</v>
      </c>
      <c r="H19" s="27">
        <v>1</v>
      </c>
      <c r="I19" s="27" t="s">
        <v>207</v>
      </c>
      <c r="J19" s="14">
        <v>1</v>
      </c>
      <c r="K19" s="27"/>
      <c r="L19" s="16"/>
      <c r="M19" s="32"/>
      <c r="N19" s="9"/>
      <c r="O19" s="9"/>
      <c r="P19" s="9"/>
      <c r="Q19" s="9"/>
      <c r="R19" s="9"/>
      <c r="S19" s="9"/>
      <c r="T19" s="9"/>
      <c r="U19" s="9"/>
      <c r="V19" s="9"/>
      <c r="W19" s="9"/>
      <c r="X19" s="9"/>
      <c r="Y19" s="9"/>
    </row>
    <row r="20" s="4" customFormat="1" ht="44" customHeight="1" spans="1:25">
      <c r="A20" s="14">
        <v>18</v>
      </c>
      <c r="B20" s="19"/>
      <c r="C20" s="14"/>
      <c r="D20" s="18" t="s">
        <v>469</v>
      </c>
      <c r="E20" s="26" t="s">
        <v>470</v>
      </c>
      <c r="F20" s="26"/>
      <c r="G20" s="14" t="s">
        <v>206</v>
      </c>
      <c r="H20" s="27">
        <v>2</v>
      </c>
      <c r="I20" s="27" t="s">
        <v>333</v>
      </c>
      <c r="J20" s="14">
        <v>1</v>
      </c>
      <c r="K20" s="27"/>
      <c r="L20" s="16"/>
      <c r="M20" s="32"/>
      <c r="N20" s="9"/>
      <c r="O20" s="9"/>
      <c r="P20" s="9"/>
      <c r="Q20" s="9"/>
      <c r="R20" s="9"/>
      <c r="S20" s="9"/>
      <c r="T20" s="9"/>
      <c r="U20" s="9"/>
      <c r="V20" s="9"/>
      <c r="W20" s="9"/>
      <c r="X20" s="9"/>
      <c r="Y20" s="9"/>
    </row>
    <row r="21" s="3" customFormat="1" ht="30" customHeight="1" spans="1:13">
      <c r="A21" s="20" t="s">
        <v>471</v>
      </c>
      <c r="B21" s="21"/>
      <c r="C21" s="20"/>
      <c r="D21" s="20"/>
      <c r="E21" s="29"/>
      <c r="F21" s="29"/>
      <c r="G21" s="20"/>
      <c r="H21" s="20"/>
      <c r="I21" s="20"/>
      <c r="J21" s="20"/>
      <c r="K21" s="20"/>
      <c r="L21" s="30"/>
      <c r="M21" s="20"/>
    </row>
  </sheetData>
  <mergeCells count="15">
    <mergeCell ref="A1:M1"/>
    <mergeCell ref="E12:F12"/>
    <mergeCell ref="E13:F13"/>
    <mergeCell ref="E14:F14"/>
    <mergeCell ref="E15:F15"/>
    <mergeCell ref="E16:F16"/>
    <mergeCell ref="E17:F17"/>
    <mergeCell ref="E18:F18"/>
    <mergeCell ref="E19:F19"/>
    <mergeCell ref="E20:F20"/>
    <mergeCell ref="A21:K21"/>
    <mergeCell ref="B3:B20"/>
    <mergeCell ref="C3:C10"/>
    <mergeCell ref="C11:C20"/>
    <mergeCell ref="D12:D14"/>
  </mergeCells>
  <pageMargins left="0.0784722222222222" right="0.0784722222222222" top="0.0784722222222222" bottom="0.156944444444444" header="0.0784722222222222" footer="0.0388888888888889"/>
  <pageSetup paperSize="9" scale="45" orientation="landscape"/>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8</vt:i4>
      </vt:variant>
    </vt:vector>
  </HeadingPairs>
  <TitlesOfParts>
    <vt:vector size="8" baseType="lpstr">
      <vt:lpstr>价格总汇表</vt:lpstr>
      <vt:lpstr>总汇费用明细表</vt:lpstr>
      <vt:lpstr>1.开闭幕式792556</vt:lpstr>
      <vt:lpstr>2.旅行社踩线64056</vt:lpstr>
      <vt:lpstr>3.无人机555860</vt:lpstr>
      <vt:lpstr>4.烟花秀237520</vt:lpstr>
      <vt:lpstr>5.威亚凤凰198940</vt:lpstr>
      <vt:lpstr>6.活动宣传151000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WPS_1681870686</cp:lastModifiedBy>
  <dcterms:created xsi:type="dcterms:W3CDTF">2025-07-17T15:12:00Z</dcterms:created>
  <dcterms:modified xsi:type="dcterms:W3CDTF">2025-08-27T15:49:05Z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4F4205F191F675AC71B8AE68988FBFD7_43</vt:lpwstr>
  </property>
  <property fmtid="{D5CDD505-2E9C-101B-9397-08002B2CF9AE}" pid="3" name="KSOProductBuildVer">
    <vt:lpwstr>2052-7.5.1.8994</vt:lpwstr>
  </property>
</Properties>
</file>