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775" windowHeight="12255"/>
  </bookViews>
  <sheets>
    <sheet name="说明" sheetId="7" r:id="rId1"/>
    <sheet name="第100章 总则" sheetId="1" r:id="rId2"/>
    <sheet name="第200章 路基" sheetId="2" r:id="rId3"/>
    <sheet name="第300章 路面" sheetId="3" r:id="rId4"/>
    <sheet name="第600章 安全设施及预埋管线" sheetId="4" r:id="rId5"/>
    <sheet name="第700章 绿化及环境保护设施" sheetId="5" r:id="rId6"/>
    <sheet name="汇总表" sheetId="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<sst xmlns="http://schemas.openxmlformats.org/spreadsheetml/2006/main" count="202" uniqueCount="134">
  <si>
    <t>第五章  工程量清单</t>
  </si>
  <si>
    <t xml:space="preserve">    1.工程量清单说明</t>
  </si>
  <si>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</si>
  <si>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</si>
  <si>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15.4款的规定，按监理人确定的单价或总额价计算支付额。</t>
  </si>
  <si>
    <t xml:space="preserve">        1.4 工程量清单各章是按第八章“工程量清单计量规则”、第七章“技术规范”的相应章次编号的，因此，工程量清单中各章的工程子目的范围与计量等应与“工程量清单计量规则” “技术规范”相应章节的范围、计量与支付条款结合起来理解或解释。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</si>
  <si>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</si>
  <si>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</si>
  <si>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</si>
  <si>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r>
      <rPr>
        <sz val="10"/>
        <rFont val="宋体"/>
        <charset val="134"/>
      </rPr>
      <t xml:space="preserve">   </t>
    </r>
    <r>
      <rPr>
        <b/>
        <sz val="10"/>
        <rFont val="宋体"/>
        <charset val="134"/>
      </rPr>
      <t xml:space="preserve">  2.投标报价的说明</t>
    </r>
  </si>
  <si>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</si>
  <si>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</si>
  <si>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</si>
  <si>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</si>
  <si>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</si>
  <si>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2.6工程量清单中各项金额均以人民币（元）结算。</t>
  </si>
  <si>
    <r>
      <rPr>
        <sz val="10"/>
        <rFont val="宋体"/>
        <charset val="134"/>
      </rPr>
      <t xml:space="preserve">        2.7暂列金额（不含计日工总额）的数量及拟用子目的说明： </t>
    </r>
    <r>
      <rPr>
        <b/>
        <sz val="10"/>
        <rFont val="宋体"/>
        <charset val="134"/>
      </rPr>
      <t>无。</t>
    </r>
  </si>
  <si>
    <r>
      <rPr>
        <sz val="10"/>
        <rFont val="宋体"/>
        <charset val="134"/>
      </rPr>
      <t xml:space="preserve">   </t>
    </r>
    <r>
      <rPr>
        <b/>
        <sz val="10"/>
        <rFont val="宋体"/>
        <charset val="134"/>
      </rPr>
      <t xml:space="preserve"> 3.计日工说明:无。</t>
    </r>
  </si>
  <si>
    <r>
      <rPr>
        <sz val="10"/>
        <rFont val="宋体"/>
        <charset val="134"/>
      </rPr>
      <t xml:space="preserve"> </t>
    </r>
    <r>
      <rPr>
        <b/>
        <sz val="10"/>
        <rFont val="宋体"/>
        <charset val="134"/>
      </rPr>
      <t xml:space="preserve">   4.其它说明</t>
    </r>
  </si>
  <si>
    <t xml:space="preserve">         4.1工程一切险和第三方责任险由承包人以承包人与发包人联名投保，保险费由发包人承担。投保的范围与条件和保险费率按招标文件的规定办理。工程一切险的投保金额为工程量清单第100章(不含建筑工程一切险及第三方责任险的保险费)至700章合计金额，保险费率暂定为2.5‰；第三方责任险的最低投保金额为100万元，保险费率暂定为3‰。上述保险费在工程量清单第100章中列有单独的支付细目，由投标人按招标文件中的规定填写总额价，中标后发包人将按承包人实际支付的保险费的保单支付给承包人；为确保将安全施工措施落到实处，投标人应按招标人提供的投标控制上限的1.5%作为安全生产费。该项费用必须用于施工安全防护用具及设施的采购和更新、安全施工措施的落实、安全生产条件的改善，不得挪作他用，投标人必须将该项费用计入工程量清单第100章相应支付子目中。发包人在接到保险单后，将按照保险单的实际费用支付给承包人。如出现保险事故，保险金不足以补偿损失的，应由承包人自行负责补偿。</t>
  </si>
  <si>
    <t>工程量清单表</t>
  </si>
  <si>
    <t>合同段：G210杨家渠平交道口改造工程</t>
  </si>
  <si>
    <t>标表2</t>
  </si>
  <si>
    <t>第100章 总则</t>
  </si>
  <si>
    <t>子目号</t>
  </si>
  <si>
    <t>子目名称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</si>
  <si>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</si>
  <si>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</si>
  <si>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</si>
  <si>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</si>
  <si>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</si>
  <si>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</si>
  <si>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</si>
  <si>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</si>
  <si>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</si>
  <si>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</si>
  <si>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</si>
  <si>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</si>
  <si>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</si>
  <si>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</si>
  <si>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</si>
  <si>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102-2</t>
  </si>
  <si>
    <t>施工环保费</t>
  </si>
  <si>
    <t>102-3</t>
  </si>
  <si>
    <t>安全生产费</t>
  </si>
  <si>
    <t>103</t>
  </si>
  <si>
    <t>临时工程与设施</t>
  </si>
  <si>
    <t>103-2</t>
  </si>
  <si>
    <t>临时占地</t>
  </si>
  <si>
    <t>104</t>
  </si>
  <si>
    <t>施工场地建设费</t>
  </si>
  <si>
    <t>104-1</t>
  </si>
  <si>
    <t>清单 第  1  页  共  1  页</t>
  </si>
  <si>
    <t>第200章 路基</t>
  </si>
  <si>
    <t>203</t>
  </si>
  <si>
    <t>挖方路基</t>
  </si>
  <si>
    <t>203-1</t>
  </si>
  <si>
    <t>路基挖方</t>
  </si>
  <si>
    <t>挖土方</t>
  </si>
  <si>
    <t>m3</t>
  </si>
  <si>
    <t>204</t>
  </si>
  <si>
    <t>填方路基</t>
  </si>
  <si>
    <t>204-1</t>
  </si>
  <si>
    <t>路基填筑（包括填前压实）</t>
  </si>
  <si>
    <t>利用土方</t>
  </si>
  <si>
    <t>-d</t>
  </si>
  <si>
    <t>借土填方</t>
  </si>
  <si>
    <t>第300章 路面</t>
  </si>
  <si>
    <t>302</t>
  </si>
  <si>
    <t>垫层</t>
  </si>
  <si>
    <t>302-2</t>
  </si>
  <si>
    <t>砂砾垫层</t>
  </si>
  <si>
    <t>厚200mm</t>
  </si>
  <si>
    <t>m2</t>
  </si>
  <si>
    <t>312</t>
  </si>
  <si>
    <t>水泥混凝土面板</t>
  </si>
  <si>
    <t>312-1</t>
  </si>
  <si>
    <t>厚180mm（混凝土弯拉强度30MPa）</t>
  </si>
  <si>
    <t>312-2</t>
  </si>
  <si>
    <t>钢筋</t>
  </si>
  <si>
    <t>带肋钢筋（HRB400）</t>
  </si>
  <si>
    <t>kg</t>
  </si>
  <si>
    <t>313</t>
  </si>
  <si>
    <t>路肩培土、中央分隔带回填土、土路肩加固及路缘石</t>
  </si>
  <si>
    <t>313-1</t>
  </si>
  <si>
    <t>路肩培天然砂砾</t>
  </si>
  <si>
    <t>314</t>
  </si>
  <si>
    <t>路面及中央分隔带排水</t>
  </si>
  <si>
    <t>314-6</t>
  </si>
  <si>
    <t>边沟</t>
  </si>
  <si>
    <t>m</t>
  </si>
  <si>
    <t>路肩排水沟</t>
  </si>
  <si>
    <t>急流槽</t>
  </si>
  <si>
    <t>第600章 安全设施及预埋管线</t>
  </si>
  <si>
    <t>602</t>
  </si>
  <si>
    <t>护栏</t>
  </si>
  <si>
    <t>602-3</t>
  </si>
  <si>
    <t>波形梁钢护栏</t>
  </si>
  <si>
    <t>Gr-B-2E</t>
  </si>
  <si>
    <t>Gr-B-AT1-2</t>
  </si>
  <si>
    <t>Gr-B-AT2</t>
  </si>
  <si>
    <t>604</t>
  </si>
  <si>
    <t>道路交通标志</t>
  </si>
  <si>
    <t>604-1</t>
  </si>
  <si>
    <t>△700</t>
  </si>
  <si>
    <t>个</t>
  </si>
  <si>
    <t>第700章 绿化及环境保护设施</t>
  </si>
  <si>
    <t>703</t>
  </si>
  <si>
    <t>恢复植被</t>
  </si>
  <si>
    <t>703-1</t>
  </si>
  <si>
    <t>撒播草种（含喷播）</t>
  </si>
  <si>
    <t>投标报价汇总表</t>
  </si>
  <si>
    <t>标表1</t>
  </si>
  <si>
    <t>序号</t>
  </si>
  <si>
    <t>章次</t>
  </si>
  <si>
    <t>科目名称</t>
  </si>
  <si>
    <t>金额（元）</t>
  </si>
  <si>
    <t>100</t>
  </si>
  <si>
    <t>总则</t>
  </si>
  <si>
    <t>200</t>
  </si>
  <si>
    <t>路基</t>
  </si>
  <si>
    <t>300</t>
  </si>
  <si>
    <t>路面</t>
  </si>
  <si>
    <t>600</t>
  </si>
  <si>
    <t>安全设施及预埋管线</t>
  </si>
  <si>
    <t>700</t>
  </si>
  <si>
    <t>绿化及环境保护设施</t>
  </si>
  <si>
    <t>第100章至第700章合计</t>
  </si>
  <si>
    <t>已包含在清单合计中的材料、工程设备、专业工程暂估价合计</t>
  </si>
  <si>
    <t>清单合计减去材料、工程设备、专业工程暂估价合计</t>
  </si>
  <si>
    <t>计日工合计</t>
  </si>
  <si>
    <t>暂列金额（不含计日工总额）</t>
  </si>
  <si>
    <t>投标报价</t>
  </si>
  <si>
    <t>清单   第  1  页  共  1  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</si>
</sst>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9"/>
      <color theme="1"/>
      <name val="??"/>
      <charset val="134"/>
      <scheme val="minor"/>
    </font>
    <font>
      <b/>
      <sz val="18"/>
      <name val="宋体"/>
      <charset val="134"/>
    </font>
    <font>
      <sz val="9"/>
      <name val="宋体"/>
      <charset val="134"/>
    </font>
    <font>
      <sz val="12"/>
      <name val="宋体"/>
      <charset val="134"/>
    </font>
    <font>
      <b/>
      <sz val="14"/>
      <name val="宋体"/>
      <charset val="134"/>
    </font>
    <font>
      <b/>
      <sz val="10"/>
      <name val="宋体"/>
      <charset val="134"/>
    </font>
    <font>
      <sz val="10"/>
      <name val="宋体"/>
      <charset val="134"/>
    </font>
    <font>
      <sz val="1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6">
    <fill>
      <patternFill patternType="none"/>
    </fill>
    <fill>
      <patternFill patternType="gray125"/>
    </fill>
    <fill>
      <patternFill patternType="solid">
        <fgColor indexed="9"/>
        <bgColor indexed="1"/>
      </patternFill>
    </fill>
    <fill>
      <patternFill patternType="solid">
        <fgColor theme="2" tint="-0.249977111117893"/>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5"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6" borderId="14" applyNumberFormat="0" applyAlignment="0" applyProtection="0">
      <alignment vertical="center"/>
    </xf>
    <xf numFmtId="0" fontId="18" fillId="7" borderId="15" applyNumberFormat="0" applyAlignment="0" applyProtection="0">
      <alignment vertical="center"/>
    </xf>
    <xf numFmtId="0" fontId="19" fillId="7" borderId="14" applyNumberFormat="0" applyAlignment="0" applyProtection="0">
      <alignment vertical="center"/>
    </xf>
    <xf numFmtId="0" fontId="20" fillId="8"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6" fillId="35" borderId="0" applyNumberFormat="0" applyBorder="0" applyAlignment="0" applyProtection="0">
      <alignment vertical="center"/>
    </xf>
    <xf numFmtId="0" fontId="0" fillId="0" borderId="0"/>
  </cellStyleXfs>
  <cellXfs count="25">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0" xfId="49" applyFont="1" applyFill="1" applyAlignment="1">
      <alignment horizontal="right" vertical="center" wrapText="1"/>
    </xf>
    <xf numFmtId="0" fontId="2" fillId="2"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2" borderId="6" xfId="49" applyFont="1" applyFill="1" applyBorder="1" applyAlignment="1">
      <alignment horizontal="right" vertical="center" wrapText="1"/>
    </xf>
    <xf numFmtId="0" fontId="2" fillId="2" borderId="7" xfId="49" applyFont="1" applyFill="1" applyBorder="1" applyAlignment="1">
      <alignment horizontal="center" vertical="center" wrapText="1"/>
    </xf>
    <xf numFmtId="0" fontId="2" fillId="2" borderId="8" xfId="49" applyFont="1" applyFill="1" applyBorder="1" applyAlignment="1">
      <alignment horizontal="center" vertical="center" wrapText="1"/>
    </xf>
    <xf numFmtId="0" fontId="2" fillId="2" borderId="9" xfId="49" applyFont="1" applyFill="1" applyBorder="1" applyAlignment="1">
      <alignment horizontal="right" vertical="center" wrapText="1"/>
    </xf>
    <xf numFmtId="0" fontId="2" fillId="2" borderId="6" xfId="49" applyFont="1" applyFill="1" applyBorder="1" applyAlignment="1">
      <alignment horizontal="center" vertical="center" wrapText="1"/>
    </xf>
    <xf numFmtId="0" fontId="2" fillId="2" borderId="5" xfId="49" applyFont="1" applyFill="1" applyBorder="1" applyAlignment="1">
      <alignment horizontal="left" vertical="center" wrapText="1"/>
    </xf>
    <xf numFmtId="0" fontId="2" fillId="2" borderId="5" xfId="49" applyFont="1" applyFill="1" applyBorder="1" applyAlignment="1">
      <alignment horizontal="right" vertical="center" wrapText="1"/>
    </xf>
    <xf numFmtId="0" fontId="0" fillId="0" borderId="10" xfId="49" applyBorder="1" applyProtection="1">
      <protection locked="0"/>
    </xf>
    <xf numFmtId="0" fontId="2" fillId="2" borderId="9" xfId="49" applyFont="1" applyFill="1" applyBorder="1" applyAlignment="1">
      <alignment horizontal="center" vertical="center" wrapText="1"/>
    </xf>
    <xf numFmtId="0" fontId="3" fillId="3" borderId="0" xfId="0" applyFont="1" applyFill="1" applyBorder="1" applyAlignment="1">
      <alignment vertical="center"/>
    </xf>
    <xf numFmtId="0" fontId="4" fillId="4" borderId="10" xfId="0" applyFont="1" applyFill="1" applyBorder="1" applyAlignment="1" applyProtection="1">
      <alignment horizontal="center" vertical="center" wrapText="1"/>
    </xf>
    <xf numFmtId="0" fontId="5" fillId="4" borderId="10" xfId="0" applyFont="1" applyFill="1" applyBorder="1" applyAlignment="1" applyProtection="1">
      <alignment vertical="distributed" wrapText="1"/>
    </xf>
    <xf numFmtId="0" fontId="6" fillId="4" borderId="10" xfId="0" applyFont="1" applyFill="1" applyBorder="1" applyAlignment="1" applyProtection="1">
      <alignment vertical="center" wrapText="1"/>
    </xf>
    <xf numFmtId="0" fontId="6" fillId="4" borderId="10" xfId="0" applyFont="1" applyFill="1" applyBorder="1" applyAlignment="1" applyProtection="1">
      <alignment horizontal="justify" vertical="center"/>
    </xf>
    <xf numFmtId="0" fontId="7" fillId="4" borderId="10" xfId="0" applyFont="1" applyFill="1" applyBorder="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tabSelected="1" workbookViewId="0">
      <selection activeCell="A1" sqref="$A1:$XFD1048576"/>
    </sheetView>
  </sheetViews>
  <sheetFormatPr defaultColWidth="10.2857142857143" defaultRowHeight="14.25"/>
  <cols>
    <col min="1" max="1" width="88.9142857142857" style="19" customWidth="1"/>
    <col min="2" max="16384" width="10.2857142857143" style="19"/>
  </cols>
  <sheetData>
    <row r="1" s="19" customFormat="1" ht="30" customHeight="1" spans="1:1">
      <c r="A1" s="20" t="s">
        <v>0</v>
      </c>
    </row>
    <row r="2" s="19" customFormat="1" ht="24" customHeight="1" spans="1:1">
      <c r="A2" s="21" t="s">
        <v>1</v>
      </c>
    </row>
    <row r="3" s="19" customFormat="1" ht="52" customHeight="1" spans="1:1">
      <c r="A3" s="22" t="s">
        <v>2</v>
      </c>
    </row>
    <row r="4" s="19" customFormat="1" ht="32" customHeight="1" spans="1:1">
      <c r="A4" s="22" t="s">
        <v>3</v>
      </c>
    </row>
    <row r="5" s="19" customFormat="1" ht="53" customHeight="1" spans="1:1">
      <c r="A5" s="22" t="s">
        <v>4</v>
      </c>
    </row>
    <row r="6" s="19" customFormat="1" ht="40" customHeight="1" spans="1:1">
      <c r="A6" s="22" t="s">
        <v>5</v>
      </c>
    </row>
    <row r="7" s="19" customFormat="1" ht="32" customHeight="1" spans="1:1">
      <c r="A7" s="22" t="s">
        <v>6</v>
      </c>
    </row>
    <row r="8" s="19" customFormat="1" ht="33" customHeight="1" spans="1:1">
      <c r="A8" s="22" t="s">
        <v>7</v>
      </c>
    </row>
    <row r="9" s="19" customFormat="1" ht="30" customHeight="1" spans="1:1">
      <c r="A9" s="22" t="s">
        <v>8</v>
      </c>
    </row>
    <row r="10" s="19" customFormat="1" ht="22" customHeight="1" spans="1:1">
      <c r="A10" s="22" t="s">
        <v>9</v>
      </c>
    </row>
    <row r="11" s="19" customFormat="1" ht="32" customHeight="1" spans="1:1">
      <c r="A11" s="22" t="s">
        <v>10</v>
      </c>
    </row>
    <row r="12" s="19" customFormat="1" ht="40" customHeight="1" spans="1:1">
      <c r="A12" s="22" t="s">
        <v>11</v>
      </c>
    </row>
    <row r="13" s="19" customFormat="1" ht="40" customHeight="1" spans="1:1">
      <c r="A13" s="22" t="s">
        <v>12</v>
      </c>
    </row>
    <row r="14" s="19" customFormat="1" ht="33" customHeight="1" spans="1:1">
      <c r="A14" s="22" t="s">
        <v>13</v>
      </c>
    </row>
    <row r="15" s="19" customFormat="1" ht="27" customHeight="1" spans="1:1">
      <c r="A15" s="22" t="s">
        <v>14</v>
      </c>
    </row>
    <row r="16" s="19" customFormat="1" ht="17" customHeight="1" spans="1:1">
      <c r="A16" s="22" t="s">
        <v>15</v>
      </c>
    </row>
    <row r="17" s="19" customFormat="1" ht="29" customHeight="1" spans="1:1">
      <c r="A17" s="22" t="s">
        <v>16</v>
      </c>
    </row>
    <row r="18" s="19" customFormat="1" ht="30" customHeight="1" spans="1:1">
      <c r="A18" s="23" t="s">
        <v>17</v>
      </c>
    </row>
    <row r="19" s="19" customFormat="1" ht="30" customHeight="1" spans="1:1">
      <c r="A19" s="23" t="s">
        <v>18</v>
      </c>
    </row>
    <row r="20" s="19" customFormat="1" ht="134" customHeight="1" spans="1:1">
      <c r="A20" s="24" t="s">
        <v>19</v>
      </c>
    </row>
  </sheetData>
  <sheetProtection password="E8E5" sheet="1" formatCells="0" formatColumns="0" formatRows="0" insertRows="0" insertColumns="0" insertHyperlinks="0" deleteColumns="0" deleteRows="0" sort="0" autoFilter="0" pivotTables="0"/>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view="pageBreakPreview" zoomScaleNormal="100" workbookViewId="0">
      <selection activeCell="E8" sqref="E8:F8"/>
    </sheetView>
  </sheetViews>
  <sheetFormatPr defaultColWidth="9" defaultRowHeight="12" outlineLevelCol="7"/>
  <cols>
    <col min="1" max="1" width="21.3333333333333" customWidth="1"/>
    <col min="2" max="2" width="17" customWidth="1"/>
    <col min="3" max="3" width="15.6666666666667" customWidth="1"/>
    <col min="4" max="4" width="8.57142857142857" customWidth="1"/>
    <col min="5" max="5" width="3.14285714285714" customWidth="1"/>
    <col min="6" max="6" width="6.5047619047619" customWidth="1"/>
    <col min="7" max="7" width="15.6666666666667" customWidth="1"/>
    <col min="8" max="8" width="15.1714285714286" customWidth="1"/>
  </cols>
  <sheetData>
    <row r="1" ht="21" customHeight="1" spans="1:8">
      <c r="A1" s="1" t="s">
        <v>20</v>
      </c>
      <c r="B1" s="1"/>
      <c r="C1" s="1"/>
      <c r="D1" s="1"/>
      <c r="E1" s="1"/>
      <c r="F1" s="1"/>
      <c r="G1" s="1"/>
      <c r="H1" s="1"/>
    </row>
    <row r="2" ht="13.5" customHeight="1" spans="1:8">
      <c r="A2" s="2" t="s">
        <v>21</v>
      </c>
      <c r="B2" s="2"/>
      <c r="C2" s="3"/>
      <c r="D2" s="3"/>
      <c r="E2" s="3"/>
      <c r="F2" s="4" t="s">
        <v>22</v>
      </c>
      <c r="G2" s="4"/>
      <c r="H2" s="4"/>
    </row>
    <row r="3" ht="13.5" customHeight="1" spans="1:8">
      <c r="A3" s="5" t="s">
        <v>23</v>
      </c>
      <c r="B3" s="6"/>
      <c r="C3" s="6"/>
      <c r="D3" s="6"/>
      <c r="E3" s="6"/>
      <c r="F3" s="6"/>
      <c r="G3" s="6"/>
      <c r="H3" s="7"/>
    </row>
    <row r="4" ht="13.5" customHeight="1" spans="1:8">
      <c r="A4" s="8" t="s">
        <v>24</v>
      </c>
      <c r="B4" s="9" t="s">
        <v>25</v>
      </c>
      <c r="C4" s="9"/>
      <c r="D4" s="9" t="s">
        <v>26</v>
      </c>
      <c r="E4" s="9" t="s">
        <v>27</v>
      </c>
      <c r="F4" s="9"/>
      <c r="G4" s="9" t="s">
        <v>28</v>
      </c>
      <c r="H4" s="14" t="s">
        <v>29</v>
      </c>
    </row>
    <row r="5" ht="13.5" customHeight="1" spans="1:8">
      <c r="A5" s="8" t="s">
        <v>30</v>
      </c>
      <c r="B5" s="15" t="s">
        <v>31</v>
      </c>
      <c r="C5" s="15"/>
      <c r="D5" s="9"/>
      <c r="E5" s="16"/>
      <c r="F5" s="16"/>
      <c r="G5" s="16"/>
      <c r="H5" s="10" t="str">
        <f t="shared" ref="H5:H15" si="0">IF(ROUND(E5*G5,2)=0," ",ROUND(E5*G5,2))</f>
        <v> </v>
      </c>
    </row>
    <row r="6" ht="13.5" customHeight="1" spans="1:8">
      <c r="A6" s="8" t="s">
        <v>32</v>
      </c>
      <c r="B6" s="15" t="s">
        <v>33</v>
      </c>
      <c r="C6" s="15"/>
      <c r="D6" s="9"/>
      <c r="E6" s="16"/>
      <c r="F6" s="16"/>
      <c r="G6" s="16"/>
      <c r="H6" s="10" t="str">
        <f t="shared" si="0"/>
        <v> </v>
      </c>
    </row>
    <row r="7" ht="21" customHeight="1" spans="1:8">
      <c r="A7" s="8" t="s">
        <v>34</v>
      </c>
      <c r="B7" s="15" t="s">
        <v>35</v>
      </c>
      <c r="C7" s="15"/>
      <c r="D7" s="9" t="s">
        <v>36</v>
      </c>
      <c r="E7" s="16">
        <v>1</v>
      </c>
      <c r="F7" s="16"/>
      <c r="G7" s="17"/>
      <c r="H7" s="10" t="str">
        <f t="shared" si="0"/>
        <v> </v>
      </c>
    </row>
    <row r="8" ht="21" customHeight="1" spans="1:8">
      <c r="A8" s="8" t="s">
        <v>37</v>
      </c>
      <c r="B8" s="15" t="s">
        <v>38</v>
      </c>
      <c r="C8" s="15"/>
      <c r="D8" s="9" t="s">
        <v>36</v>
      </c>
      <c r="E8" s="16">
        <v>1</v>
      </c>
      <c r="F8" s="16"/>
      <c r="G8" s="17"/>
      <c r="H8" s="10" t="str">
        <f t="shared" si="0"/>
        <v> </v>
      </c>
    </row>
    <row r="9" ht="13.5" customHeight="1" spans="1:8">
      <c r="A9" s="8" t="s">
        <v>39</v>
      </c>
      <c r="B9" s="15" t="s">
        <v>40</v>
      </c>
      <c r="C9" s="15"/>
      <c r="D9" s="9"/>
      <c r="E9" s="16"/>
      <c r="F9" s="16"/>
      <c r="G9" s="16"/>
      <c r="H9" s="10" t="str">
        <f t="shared" si="0"/>
        <v> </v>
      </c>
    </row>
    <row r="10" ht="13.5" customHeight="1" spans="1:8">
      <c r="A10" s="8" t="s">
        <v>41</v>
      </c>
      <c r="B10" s="15" t="s">
        <v>42</v>
      </c>
      <c r="C10" s="15"/>
      <c r="D10" s="9" t="s">
        <v>36</v>
      </c>
      <c r="E10" s="16">
        <v>1</v>
      </c>
      <c r="F10" s="16"/>
      <c r="G10" s="17"/>
      <c r="H10" s="10" t="str">
        <f t="shared" si="0"/>
        <v> </v>
      </c>
    </row>
    <row r="11" ht="13.5" customHeight="1" spans="1:8">
      <c r="A11" s="8" t="s">
        <v>43</v>
      </c>
      <c r="B11" s="15" t="s">
        <v>44</v>
      </c>
      <c r="C11" s="15"/>
      <c r="D11" s="9" t="s">
        <v>36</v>
      </c>
      <c r="E11" s="16">
        <v>1</v>
      </c>
      <c r="F11" s="16"/>
      <c r="G11" s="17"/>
      <c r="H11" s="10" t="str">
        <f t="shared" si="0"/>
        <v> </v>
      </c>
    </row>
    <row r="12" ht="13.5" customHeight="1" spans="1:8">
      <c r="A12" s="8" t="s">
        <v>45</v>
      </c>
      <c r="B12" s="15" t="s">
        <v>46</v>
      </c>
      <c r="C12" s="15"/>
      <c r="D12" s="9"/>
      <c r="E12" s="16"/>
      <c r="F12" s="16"/>
      <c r="G12" s="16"/>
      <c r="H12" s="10" t="str">
        <f t="shared" si="0"/>
        <v> </v>
      </c>
    </row>
    <row r="13" ht="13.5" customHeight="1" spans="1:8">
      <c r="A13" s="8" t="s">
        <v>47</v>
      </c>
      <c r="B13" s="15" t="s">
        <v>48</v>
      </c>
      <c r="C13" s="15"/>
      <c r="D13" s="9" t="s">
        <v>36</v>
      </c>
      <c r="E13" s="16">
        <v>1</v>
      </c>
      <c r="F13" s="16"/>
      <c r="G13" s="17"/>
      <c r="H13" s="10" t="str">
        <f t="shared" si="0"/>
        <v> </v>
      </c>
    </row>
    <row r="14" ht="13.5" customHeight="1" spans="1:8">
      <c r="A14" s="8" t="s">
        <v>49</v>
      </c>
      <c r="B14" s="15" t="s">
        <v>50</v>
      </c>
      <c r="C14" s="15"/>
      <c r="D14" s="9"/>
      <c r="E14" s="16"/>
      <c r="F14" s="16"/>
      <c r="G14" s="16"/>
      <c r="H14" s="10" t="str">
        <f t="shared" si="0"/>
        <v> </v>
      </c>
    </row>
    <row r="15" ht="13.5" customHeight="1" spans="1:8">
      <c r="A15" s="8" t="s">
        <v>51</v>
      </c>
      <c r="B15" s="15" t="s">
        <v>50</v>
      </c>
      <c r="C15" s="15"/>
      <c r="D15" s="9" t="s">
        <v>36</v>
      </c>
      <c r="E15" s="16">
        <v>1</v>
      </c>
      <c r="F15" s="16"/>
      <c r="G15" s="17"/>
      <c r="H15" s="10" t="str">
        <f t="shared" si="0"/>
        <v> </v>
      </c>
    </row>
    <row r="16" ht="13.5" customHeight="1" spans="1:8">
      <c r="A16" s="8"/>
      <c r="B16" s="15"/>
      <c r="C16" s="15"/>
      <c r="D16" s="9"/>
      <c r="E16" s="16"/>
      <c r="F16" s="16"/>
      <c r="G16" s="16"/>
      <c r="H16" s="10"/>
    </row>
    <row r="17" ht="13.5" customHeight="1" spans="1:8">
      <c r="A17" s="8"/>
      <c r="B17" s="15"/>
      <c r="C17" s="15"/>
      <c r="D17" s="9"/>
      <c r="E17" s="16"/>
      <c r="F17" s="16"/>
      <c r="G17" s="16"/>
      <c r="H17" s="10"/>
    </row>
    <row r="18" ht="13.5" customHeight="1" spans="1:8">
      <c r="A18" s="8"/>
      <c r="B18" s="15"/>
      <c r="C18" s="15"/>
      <c r="D18" s="9"/>
      <c r="E18" s="16"/>
      <c r="F18" s="16"/>
      <c r="G18" s="16"/>
      <c r="H18" s="10"/>
    </row>
    <row r="19" ht="13.5" customHeight="1" spans="1:8">
      <c r="A19" s="8"/>
      <c r="B19" s="15"/>
      <c r="C19" s="15"/>
      <c r="D19" s="9"/>
      <c r="E19" s="16"/>
      <c r="F19" s="16"/>
      <c r="G19" s="16"/>
      <c r="H19" s="10"/>
    </row>
    <row r="20" ht="13.5" customHeight="1" spans="1:8">
      <c r="A20" s="8"/>
      <c r="B20" s="15"/>
      <c r="C20" s="15"/>
      <c r="D20" s="9"/>
      <c r="E20" s="16"/>
      <c r="F20" s="16"/>
      <c r="G20" s="16"/>
      <c r="H20" s="10"/>
    </row>
    <row r="21" ht="13.5" customHeight="1" spans="1:8">
      <c r="A21" s="8"/>
      <c r="B21" s="15"/>
      <c r="C21" s="15"/>
      <c r="D21" s="9"/>
      <c r="E21" s="16"/>
      <c r="F21" s="16"/>
      <c r="G21" s="16"/>
      <c r="H21" s="10"/>
    </row>
    <row r="22" ht="13.5" customHeight="1" spans="1:8">
      <c r="A22" s="8"/>
      <c r="B22" s="15"/>
      <c r="C22" s="15"/>
      <c r="D22" s="9"/>
      <c r="E22" s="16"/>
      <c r="F22" s="16"/>
      <c r="G22" s="16"/>
      <c r="H22" s="10"/>
    </row>
    <row r="23" ht="13.5" customHeight="1" spans="1:8">
      <c r="A23" s="8"/>
      <c r="B23" s="15"/>
      <c r="C23" s="15"/>
      <c r="D23" s="9"/>
      <c r="E23" s="16"/>
      <c r="F23" s="16"/>
      <c r="G23" s="16"/>
      <c r="H23" s="10"/>
    </row>
    <row r="24" ht="13.5" customHeight="1" spans="1:8">
      <c r="A24" s="8"/>
      <c r="B24" s="15"/>
      <c r="C24" s="15"/>
      <c r="D24" s="9"/>
      <c r="E24" s="16"/>
      <c r="F24" s="16"/>
      <c r="G24" s="16"/>
      <c r="H24" s="10"/>
    </row>
    <row r="25" ht="13.5" customHeight="1" spans="1:8">
      <c r="A25" s="8"/>
      <c r="B25" s="15"/>
      <c r="C25" s="15"/>
      <c r="D25" s="9"/>
      <c r="E25" s="16"/>
      <c r="F25" s="16"/>
      <c r="G25" s="16"/>
      <c r="H25" s="10"/>
    </row>
    <row r="26" ht="13.5" customHeight="1" spans="1:8">
      <c r="A26" s="8"/>
      <c r="B26" s="15"/>
      <c r="C26" s="15"/>
      <c r="D26" s="9"/>
      <c r="E26" s="16"/>
      <c r="F26" s="16"/>
      <c r="G26" s="16"/>
      <c r="H26" s="10"/>
    </row>
    <row r="27" ht="13.5" customHeight="1" spans="1:8">
      <c r="A27" s="8"/>
      <c r="B27" s="15"/>
      <c r="C27" s="15"/>
      <c r="D27" s="9"/>
      <c r="E27" s="16"/>
      <c r="F27" s="16"/>
      <c r="G27" s="16"/>
      <c r="H27" s="10"/>
    </row>
    <row r="28" ht="13.5" customHeight="1" spans="1:8">
      <c r="A28" s="8"/>
      <c r="B28" s="15"/>
      <c r="C28" s="15"/>
      <c r="D28" s="9"/>
      <c r="E28" s="16"/>
      <c r="F28" s="16"/>
      <c r="G28" s="16"/>
      <c r="H28" s="10"/>
    </row>
    <row r="29" ht="13.5" customHeight="1" spans="1:8">
      <c r="A29" s="8"/>
      <c r="B29" s="15"/>
      <c r="C29" s="15"/>
      <c r="D29" s="9"/>
      <c r="E29" s="16"/>
      <c r="F29" s="16"/>
      <c r="G29" s="16"/>
      <c r="H29" s="10"/>
    </row>
    <row r="30" ht="13.5" customHeight="1" spans="1:8">
      <c r="A30" s="8"/>
      <c r="B30" s="15"/>
      <c r="C30" s="15"/>
      <c r="D30" s="9"/>
      <c r="E30" s="16"/>
      <c r="F30" s="16"/>
      <c r="G30" s="16"/>
      <c r="H30" s="10"/>
    </row>
    <row r="31" ht="13.5" customHeight="1" spans="1:8">
      <c r="A31" s="8"/>
      <c r="B31" s="15"/>
      <c r="C31" s="15"/>
      <c r="D31" s="9"/>
      <c r="E31" s="16"/>
      <c r="F31" s="16"/>
      <c r="G31" s="16"/>
      <c r="H31" s="10"/>
    </row>
    <row r="32" ht="13.5" customHeight="1" spans="1:8">
      <c r="A32" s="8"/>
      <c r="B32" s="15"/>
      <c r="C32" s="15"/>
      <c r="D32" s="9"/>
      <c r="E32" s="16"/>
      <c r="F32" s="16"/>
      <c r="G32" s="16"/>
      <c r="H32" s="10"/>
    </row>
    <row r="33" ht="13.5" customHeight="1" spans="1:8">
      <c r="A33" s="8"/>
      <c r="B33" s="15"/>
      <c r="C33" s="15"/>
      <c r="D33" s="9"/>
      <c r="E33" s="16"/>
      <c r="F33" s="16"/>
      <c r="G33" s="16"/>
      <c r="H33" s="10"/>
    </row>
    <row r="34" ht="13.5" customHeight="1" spans="1:8">
      <c r="A34" s="8"/>
      <c r="B34" s="15"/>
      <c r="C34" s="15"/>
      <c r="D34" s="9"/>
      <c r="E34" s="16"/>
      <c r="F34" s="16"/>
      <c r="G34" s="16"/>
      <c r="H34" s="10"/>
    </row>
    <row r="35" ht="13.5" customHeight="1" spans="1:8">
      <c r="A35" s="8"/>
      <c r="B35" s="15"/>
      <c r="C35" s="15"/>
      <c r="D35" s="9"/>
      <c r="E35" s="16"/>
      <c r="F35" s="16"/>
      <c r="G35" s="16"/>
      <c r="H35" s="10"/>
    </row>
    <row r="36" ht="13.5" customHeight="1" spans="1:8">
      <c r="A36" s="8"/>
      <c r="B36" s="15"/>
      <c r="C36" s="15"/>
      <c r="D36" s="9"/>
      <c r="E36" s="16"/>
      <c r="F36" s="16"/>
      <c r="G36" s="16"/>
      <c r="H36" s="10"/>
    </row>
    <row r="37" ht="13.5" customHeight="1" spans="1:8">
      <c r="A37" s="8"/>
      <c r="B37" s="15"/>
      <c r="C37" s="15"/>
      <c r="D37" s="9"/>
      <c r="E37" s="16"/>
      <c r="F37" s="16"/>
      <c r="G37" s="16"/>
      <c r="H37" s="10"/>
    </row>
    <row r="38" ht="13.5" customHeight="1" spans="1:8">
      <c r="A38" s="8"/>
      <c r="B38" s="15"/>
      <c r="C38" s="15"/>
      <c r="D38" s="9"/>
      <c r="E38" s="16"/>
      <c r="F38" s="16"/>
      <c r="G38" s="16"/>
      <c r="H38" s="10"/>
    </row>
    <row r="39" ht="13.5" customHeight="1" spans="1:8">
      <c r="A39" s="8"/>
      <c r="B39" s="15"/>
      <c r="C39" s="15"/>
      <c r="D39" s="9"/>
      <c r="E39" s="16"/>
      <c r="F39" s="16"/>
      <c r="G39" s="16"/>
      <c r="H39" s="10"/>
    </row>
    <row r="40" ht="13.5" customHeight="1" spans="1:8">
      <c r="A40" s="8"/>
      <c r="B40" s="15"/>
      <c r="C40" s="15"/>
      <c r="D40" s="9"/>
      <c r="E40" s="16"/>
      <c r="F40" s="16"/>
      <c r="G40" s="16"/>
      <c r="H40" s="10"/>
    </row>
    <row r="41" ht="13.5" customHeight="1" spans="1:8">
      <c r="A41" s="8"/>
      <c r="B41" s="15"/>
      <c r="C41" s="15"/>
      <c r="D41" s="9"/>
      <c r="E41" s="16"/>
      <c r="F41" s="16"/>
      <c r="G41" s="16"/>
      <c r="H41" s="10"/>
    </row>
    <row r="42" ht="13.5" customHeight="1" spans="1:8">
      <c r="A42" s="8"/>
      <c r="B42" s="15"/>
      <c r="C42" s="15"/>
      <c r="D42" s="9"/>
      <c r="E42" s="16"/>
      <c r="F42" s="16"/>
      <c r="G42" s="16"/>
      <c r="H42" s="10"/>
    </row>
    <row r="43" ht="13.5" customHeight="1" spans="1:8">
      <c r="A43" s="8"/>
      <c r="B43" s="15"/>
      <c r="C43" s="15"/>
      <c r="D43" s="9"/>
      <c r="E43" s="16"/>
      <c r="F43" s="16"/>
      <c r="G43" s="16"/>
      <c r="H43" s="10"/>
    </row>
    <row r="44" ht="13.5" customHeight="1" spans="1:8">
      <c r="A44" s="8"/>
      <c r="B44" s="15"/>
      <c r="C44" s="15"/>
      <c r="D44" s="9"/>
      <c r="E44" s="16"/>
      <c r="F44" s="16"/>
      <c r="G44" s="16"/>
      <c r="H44" s="10"/>
    </row>
    <row r="45" ht="13.5" customHeight="1" spans="1:8">
      <c r="A45" s="8"/>
      <c r="B45" s="15"/>
      <c r="C45" s="15"/>
      <c r="D45" s="9"/>
      <c r="E45" s="16"/>
      <c r="F45" s="16"/>
      <c r="G45" s="16"/>
      <c r="H45" s="10"/>
    </row>
    <row r="46" ht="13.5" customHeight="1" spans="1:8">
      <c r="A46" s="8"/>
      <c r="B46" s="15"/>
      <c r="C46" s="15"/>
      <c r="D46" s="9"/>
      <c r="E46" s="16"/>
      <c r="F46" s="16"/>
      <c r="G46" s="16"/>
      <c r="H46" s="10"/>
    </row>
    <row r="47" ht="13.5" customHeight="1" spans="1:8">
      <c r="A47" s="8"/>
      <c r="B47" s="15"/>
      <c r="C47" s="15"/>
      <c r="D47" s="9"/>
      <c r="E47" s="16"/>
      <c r="F47" s="16"/>
      <c r="G47" s="16"/>
      <c r="H47" s="10"/>
    </row>
    <row r="48" ht="13.5" customHeight="1" spans="1:8">
      <c r="A48" s="8"/>
      <c r="B48" s="15"/>
      <c r="C48" s="15"/>
      <c r="D48" s="9"/>
      <c r="E48" s="16"/>
      <c r="F48" s="16"/>
      <c r="G48" s="16"/>
      <c r="H48" s="10"/>
    </row>
    <row r="49" ht="13.5" customHeight="1" spans="1:8">
      <c r="A49" s="11" t="str">
        <f>"第100章 合计 "&amp;SUM((H7,H8,H10,H11,H13,H15))&amp;"  元"</f>
        <v>第100章 合计 0  元</v>
      </c>
      <c r="B49" s="12"/>
      <c r="C49" s="12"/>
      <c r="D49" s="12"/>
      <c r="E49" s="12"/>
      <c r="F49" s="12"/>
      <c r="G49" s="12"/>
      <c r="H49" s="18"/>
    </row>
    <row r="50" ht="21" customHeight="1" spans="1:8">
      <c r="A50" s="2"/>
      <c r="B50" s="2"/>
      <c r="C50" s="3"/>
      <c r="D50" s="3"/>
      <c r="E50" s="3"/>
      <c r="F50" s="4" t="s">
        <v>52</v>
      </c>
      <c r="G50" s="4"/>
      <c r="H50" s="4"/>
    </row>
  </sheetData>
  <sheetProtection password="E8E5" sheet="1" formatCells="0" formatColumns="0" formatRows="0" insertRows="0" insertColumns="0" insertHyperlinks="0" deleteColumns="0" deleteRows="0" sort="0" autoFilter="0" pivotTables="0"/>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19975" right="0.19975" top="0.59375" bottom="0" header="0.59375"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view="pageBreakPreview" zoomScaleNormal="100" workbookViewId="0">
      <selection activeCell="G7" sqref="G7"/>
    </sheetView>
  </sheetViews>
  <sheetFormatPr defaultColWidth="9" defaultRowHeight="12" outlineLevelCol="7"/>
  <cols>
    <col min="1" max="1" width="21.3333333333333" customWidth="1"/>
    <col min="2" max="2" width="17" customWidth="1"/>
    <col min="3" max="3" width="11.7142857142857" customWidth="1"/>
    <col min="4" max="4" width="11.1714285714286" customWidth="1"/>
    <col min="5" max="5" width="4.42857142857143" customWidth="1"/>
    <col min="6" max="6" width="6.5047619047619" customWidth="1"/>
    <col min="7" max="7" width="15.6666666666667" customWidth="1"/>
    <col min="8" max="8" width="15.1714285714286" customWidth="1"/>
  </cols>
  <sheetData>
    <row r="1" ht="21" customHeight="1" spans="1:8">
      <c r="A1" s="1" t="s">
        <v>20</v>
      </c>
      <c r="B1" s="1"/>
      <c r="C1" s="1"/>
      <c r="D1" s="1"/>
      <c r="E1" s="1"/>
      <c r="F1" s="1"/>
      <c r="G1" s="1"/>
      <c r="H1" s="1"/>
    </row>
    <row r="2" ht="13.5" customHeight="1" spans="1:8">
      <c r="A2" s="2" t="s">
        <v>21</v>
      </c>
      <c r="B2" s="2"/>
      <c r="C2" s="3"/>
      <c r="D2" s="3"/>
      <c r="E2" s="3"/>
      <c r="F2" s="4" t="s">
        <v>22</v>
      </c>
      <c r="G2" s="4"/>
      <c r="H2" s="4"/>
    </row>
    <row r="3" ht="13.5" customHeight="1" spans="1:8">
      <c r="A3" s="5" t="s">
        <v>53</v>
      </c>
      <c r="B3" s="6"/>
      <c r="C3" s="6"/>
      <c r="D3" s="6"/>
      <c r="E3" s="6"/>
      <c r="F3" s="6"/>
      <c r="G3" s="6"/>
      <c r="H3" s="7"/>
    </row>
    <row r="4" ht="13.5" customHeight="1" spans="1:8">
      <c r="A4" s="8" t="s">
        <v>24</v>
      </c>
      <c r="B4" s="9" t="s">
        <v>25</v>
      </c>
      <c r="C4" s="9"/>
      <c r="D4" s="9" t="s">
        <v>26</v>
      </c>
      <c r="E4" s="9" t="s">
        <v>27</v>
      </c>
      <c r="F4" s="9"/>
      <c r="G4" s="9" t="s">
        <v>28</v>
      </c>
      <c r="H4" s="14" t="s">
        <v>29</v>
      </c>
    </row>
    <row r="5" ht="13.5" customHeight="1" spans="1:8">
      <c r="A5" s="8" t="s">
        <v>54</v>
      </c>
      <c r="B5" s="15" t="s">
        <v>55</v>
      </c>
      <c r="C5" s="15"/>
      <c r="D5" s="9"/>
      <c r="E5" s="16"/>
      <c r="F5" s="16"/>
      <c r="G5" s="16"/>
      <c r="H5" s="10" t="str">
        <f t="shared" ref="H5:H11" si="0">IF(ROUND(E5*G5,2)=0," ",ROUND(E5*G5,2))</f>
        <v> </v>
      </c>
    </row>
    <row r="6" ht="13.5" customHeight="1" spans="1:8">
      <c r="A6" s="8" t="s">
        <v>56</v>
      </c>
      <c r="B6" s="15" t="s">
        <v>57</v>
      </c>
      <c r="C6" s="15"/>
      <c r="D6" s="9"/>
      <c r="E6" s="16"/>
      <c r="F6" s="16"/>
      <c r="G6" s="16"/>
      <c r="H6" s="10" t="str">
        <f t="shared" si="0"/>
        <v> </v>
      </c>
    </row>
    <row r="7" ht="13.5" customHeight="1" spans="1:8">
      <c r="A7" s="8" t="s">
        <v>34</v>
      </c>
      <c r="B7" s="15" t="s">
        <v>58</v>
      </c>
      <c r="C7" s="15"/>
      <c r="D7" s="9" t="s">
        <v>59</v>
      </c>
      <c r="E7" s="16">
        <v>6113</v>
      </c>
      <c r="F7" s="16"/>
      <c r="G7" s="17"/>
      <c r="H7" s="10" t="str">
        <f t="shared" si="0"/>
        <v> </v>
      </c>
    </row>
    <row r="8" ht="13.5" customHeight="1" spans="1:8">
      <c r="A8" s="8" t="s">
        <v>60</v>
      </c>
      <c r="B8" s="15" t="s">
        <v>61</v>
      </c>
      <c r="C8" s="15"/>
      <c r="D8" s="9"/>
      <c r="E8" s="16"/>
      <c r="F8" s="16"/>
      <c r="G8" s="16"/>
      <c r="H8" s="10" t="str">
        <f t="shared" si="0"/>
        <v> </v>
      </c>
    </row>
    <row r="9" ht="13.5" customHeight="1" spans="1:8">
      <c r="A9" s="8" t="s">
        <v>62</v>
      </c>
      <c r="B9" s="15" t="s">
        <v>63</v>
      </c>
      <c r="C9" s="15"/>
      <c r="D9" s="9"/>
      <c r="E9" s="16"/>
      <c r="F9" s="16"/>
      <c r="G9" s="16"/>
      <c r="H9" s="10" t="str">
        <f t="shared" si="0"/>
        <v> </v>
      </c>
    </row>
    <row r="10" ht="13.5" customHeight="1" spans="1:8">
      <c r="A10" s="8" t="s">
        <v>34</v>
      </c>
      <c r="B10" s="15" t="s">
        <v>64</v>
      </c>
      <c r="C10" s="15"/>
      <c r="D10" s="9" t="s">
        <v>59</v>
      </c>
      <c r="E10" s="16">
        <v>6113</v>
      </c>
      <c r="F10" s="16"/>
      <c r="G10" s="17"/>
      <c r="H10" s="10" t="str">
        <f t="shared" si="0"/>
        <v> </v>
      </c>
    </row>
    <row r="11" ht="13.5" customHeight="1" spans="1:8">
      <c r="A11" s="8" t="s">
        <v>65</v>
      </c>
      <c r="B11" s="15" t="s">
        <v>66</v>
      </c>
      <c r="C11" s="15"/>
      <c r="D11" s="9" t="s">
        <v>59</v>
      </c>
      <c r="E11" s="16">
        <v>9104</v>
      </c>
      <c r="F11" s="16"/>
      <c r="G11" s="17"/>
      <c r="H11" s="10" t="str">
        <f t="shared" si="0"/>
        <v> </v>
      </c>
    </row>
    <row r="12" ht="13.5" customHeight="1" spans="1:8">
      <c r="A12" s="8"/>
      <c r="B12" s="15"/>
      <c r="C12" s="15"/>
      <c r="D12" s="9"/>
      <c r="E12" s="16"/>
      <c r="F12" s="16"/>
      <c r="G12" s="16"/>
      <c r="H12" s="10"/>
    </row>
    <row r="13" ht="13.5" customHeight="1" spans="1:8">
      <c r="A13" s="8"/>
      <c r="B13" s="15"/>
      <c r="C13" s="15"/>
      <c r="D13" s="9"/>
      <c r="E13" s="16"/>
      <c r="F13" s="16"/>
      <c r="G13" s="16"/>
      <c r="H13" s="10"/>
    </row>
    <row r="14" ht="13.5" customHeight="1" spans="1:8">
      <c r="A14" s="8"/>
      <c r="B14" s="15"/>
      <c r="C14" s="15"/>
      <c r="D14" s="9"/>
      <c r="E14" s="16"/>
      <c r="F14" s="16"/>
      <c r="G14" s="16"/>
      <c r="H14" s="10"/>
    </row>
    <row r="15" ht="13.5" customHeight="1" spans="1:8">
      <c r="A15" s="8"/>
      <c r="B15" s="15"/>
      <c r="C15" s="15"/>
      <c r="D15" s="9"/>
      <c r="E15" s="16"/>
      <c r="F15" s="16"/>
      <c r="G15" s="16"/>
      <c r="H15" s="10"/>
    </row>
    <row r="16" ht="13.5" customHeight="1" spans="1:8">
      <c r="A16" s="8"/>
      <c r="B16" s="15"/>
      <c r="C16" s="15"/>
      <c r="D16" s="9"/>
      <c r="E16" s="16"/>
      <c r="F16" s="16"/>
      <c r="G16" s="16"/>
      <c r="H16" s="10"/>
    </row>
    <row r="17" ht="13.5" customHeight="1" spans="1:8">
      <c r="A17" s="8"/>
      <c r="B17" s="15"/>
      <c r="C17" s="15"/>
      <c r="D17" s="9"/>
      <c r="E17" s="16"/>
      <c r="F17" s="16"/>
      <c r="G17" s="16"/>
      <c r="H17" s="10"/>
    </row>
    <row r="18" ht="13.5" customHeight="1" spans="1:8">
      <c r="A18" s="8"/>
      <c r="B18" s="15"/>
      <c r="C18" s="15"/>
      <c r="D18" s="9"/>
      <c r="E18" s="16"/>
      <c r="F18" s="16"/>
      <c r="G18" s="16"/>
      <c r="H18" s="10"/>
    </row>
    <row r="19" ht="13.5" customHeight="1" spans="1:8">
      <c r="A19" s="8"/>
      <c r="B19" s="15"/>
      <c r="C19" s="15"/>
      <c r="D19" s="9"/>
      <c r="E19" s="16"/>
      <c r="F19" s="16"/>
      <c r="G19" s="16"/>
      <c r="H19" s="10"/>
    </row>
    <row r="20" ht="13.5" customHeight="1" spans="1:8">
      <c r="A20" s="8"/>
      <c r="B20" s="15"/>
      <c r="C20" s="15"/>
      <c r="D20" s="9"/>
      <c r="E20" s="16"/>
      <c r="F20" s="16"/>
      <c r="G20" s="16"/>
      <c r="H20" s="10"/>
    </row>
    <row r="21" ht="13.5" customHeight="1" spans="1:8">
      <c r="A21" s="8"/>
      <c r="B21" s="15"/>
      <c r="C21" s="15"/>
      <c r="D21" s="9"/>
      <c r="E21" s="16"/>
      <c r="F21" s="16"/>
      <c r="G21" s="16"/>
      <c r="H21" s="10"/>
    </row>
    <row r="22" ht="13.5" customHeight="1" spans="1:8">
      <c r="A22" s="8"/>
      <c r="B22" s="15"/>
      <c r="C22" s="15"/>
      <c r="D22" s="9"/>
      <c r="E22" s="16"/>
      <c r="F22" s="16"/>
      <c r="G22" s="16"/>
      <c r="H22" s="10"/>
    </row>
    <row r="23" ht="13.5" customHeight="1" spans="1:8">
      <c r="A23" s="8"/>
      <c r="B23" s="15"/>
      <c r="C23" s="15"/>
      <c r="D23" s="9"/>
      <c r="E23" s="16"/>
      <c r="F23" s="16"/>
      <c r="G23" s="16"/>
      <c r="H23" s="10"/>
    </row>
    <row r="24" ht="13.5" customHeight="1" spans="1:8">
      <c r="A24" s="8"/>
      <c r="B24" s="15"/>
      <c r="C24" s="15"/>
      <c r="D24" s="9"/>
      <c r="E24" s="16"/>
      <c r="F24" s="16"/>
      <c r="G24" s="16"/>
      <c r="H24" s="10"/>
    </row>
    <row r="25" ht="13.5" customHeight="1" spans="1:8">
      <c r="A25" s="8"/>
      <c r="B25" s="15"/>
      <c r="C25" s="15"/>
      <c r="D25" s="9"/>
      <c r="E25" s="16"/>
      <c r="F25" s="16"/>
      <c r="G25" s="16"/>
      <c r="H25" s="10"/>
    </row>
    <row r="26" ht="13.5" customHeight="1" spans="1:8">
      <c r="A26" s="8"/>
      <c r="B26" s="15"/>
      <c r="C26" s="15"/>
      <c r="D26" s="9"/>
      <c r="E26" s="16"/>
      <c r="F26" s="16"/>
      <c r="G26" s="16"/>
      <c r="H26" s="10"/>
    </row>
    <row r="27" ht="13.5" customHeight="1" spans="1:8">
      <c r="A27" s="8"/>
      <c r="B27" s="15"/>
      <c r="C27" s="15"/>
      <c r="D27" s="9"/>
      <c r="E27" s="16"/>
      <c r="F27" s="16"/>
      <c r="G27" s="16"/>
      <c r="H27" s="10"/>
    </row>
    <row r="28" ht="13.5" customHeight="1" spans="1:8">
      <c r="A28" s="8"/>
      <c r="B28" s="15"/>
      <c r="C28" s="15"/>
      <c r="D28" s="9"/>
      <c r="E28" s="16"/>
      <c r="F28" s="16"/>
      <c r="G28" s="16"/>
      <c r="H28" s="10"/>
    </row>
    <row r="29" ht="13.5" customHeight="1" spans="1:8">
      <c r="A29" s="8"/>
      <c r="B29" s="15"/>
      <c r="C29" s="15"/>
      <c r="D29" s="9"/>
      <c r="E29" s="16"/>
      <c r="F29" s="16"/>
      <c r="G29" s="16"/>
      <c r="H29" s="10"/>
    </row>
    <row r="30" ht="13.5" customHeight="1" spans="1:8">
      <c r="A30" s="8"/>
      <c r="B30" s="15"/>
      <c r="C30" s="15"/>
      <c r="D30" s="9"/>
      <c r="E30" s="16"/>
      <c r="F30" s="16"/>
      <c r="G30" s="16"/>
      <c r="H30" s="10"/>
    </row>
    <row r="31" ht="13.5" customHeight="1" spans="1:8">
      <c r="A31" s="8"/>
      <c r="B31" s="15"/>
      <c r="C31" s="15"/>
      <c r="D31" s="9"/>
      <c r="E31" s="16"/>
      <c r="F31" s="16"/>
      <c r="G31" s="16"/>
      <c r="H31" s="10"/>
    </row>
    <row r="32" ht="13.5" customHeight="1" spans="1:8">
      <c r="A32" s="8"/>
      <c r="B32" s="15"/>
      <c r="C32" s="15"/>
      <c r="D32" s="9"/>
      <c r="E32" s="16"/>
      <c r="F32" s="16"/>
      <c r="G32" s="16"/>
      <c r="H32" s="10"/>
    </row>
    <row r="33" ht="13.5" customHeight="1" spans="1:8">
      <c r="A33" s="8"/>
      <c r="B33" s="15"/>
      <c r="C33" s="15"/>
      <c r="D33" s="9"/>
      <c r="E33" s="16"/>
      <c r="F33" s="16"/>
      <c r="G33" s="16"/>
      <c r="H33" s="10"/>
    </row>
    <row r="34" ht="13.5" customHeight="1" spans="1:8">
      <c r="A34" s="8"/>
      <c r="B34" s="15"/>
      <c r="C34" s="15"/>
      <c r="D34" s="9"/>
      <c r="E34" s="16"/>
      <c r="F34" s="16"/>
      <c r="G34" s="16"/>
      <c r="H34" s="10"/>
    </row>
    <row r="35" ht="13.5" customHeight="1" spans="1:8">
      <c r="A35" s="8"/>
      <c r="B35" s="15"/>
      <c r="C35" s="15"/>
      <c r="D35" s="9"/>
      <c r="E35" s="16"/>
      <c r="F35" s="16"/>
      <c r="G35" s="16"/>
      <c r="H35" s="10"/>
    </row>
    <row r="36" ht="13.5" customHeight="1" spans="1:8">
      <c r="A36" s="8"/>
      <c r="B36" s="15"/>
      <c r="C36" s="15"/>
      <c r="D36" s="9"/>
      <c r="E36" s="16"/>
      <c r="F36" s="16"/>
      <c r="G36" s="16"/>
      <c r="H36" s="10"/>
    </row>
    <row r="37" ht="13.5" customHeight="1" spans="1:8">
      <c r="A37" s="8"/>
      <c r="B37" s="15"/>
      <c r="C37" s="15"/>
      <c r="D37" s="9"/>
      <c r="E37" s="16"/>
      <c r="F37" s="16"/>
      <c r="G37" s="16"/>
      <c r="H37" s="10"/>
    </row>
    <row r="38" ht="13.5" customHeight="1" spans="1:8">
      <c r="A38" s="8"/>
      <c r="B38" s="15"/>
      <c r="C38" s="15"/>
      <c r="D38" s="9"/>
      <c r="E38" s="16"/>
      <c r="F38" s="16"/>
      <c r="G38" s="16"/>
      <c r="H38" s="10"/>
    </row>
    <row r="39" ht="13.5" customHeight="1" spans="1:8">
      <c r="A39" s="8"/>
      <c r="B39" s="15"/>
      <c r="C39" s="15"/>
      <c r="D39" s="9"/>
      <c r="E39" s="16"/>
      <c r="F39" s="16"/>
      <c r="G39" s="16"/>
      <c r="H39" s="10"/>
    </row>
    <row r="40" ht="13.5" customHeight="1" spans="1:8">
      <c r="A40" s="8"/>
      <c r="B40" s="15"/>
      <c r="C40" s="15"/>
      <c r="D40" s="9"/>
      <c r="E40" s="16"/>
      <c r="F40" s="16"/>
      <c r="G40" s="16"/>
      <c r="H40" s="10"/>
    </row>
    <row r="41" ht="13.5" customHeight="1" spans="1:8">
      <c r="A41" s="8"/>
      <c r="B41" s="15"/>
      <c r="C41" s="15"/>
      <c r="D41" s="9"/>
      <c r="E41" s="16"/>
      <c r="F41" s="16"/>
      <c r="G41" s="16"/>
      <c r="H41" s="10"/>
    </row>
    <row r="42" ht="13.5" customHeight="1" spans="1:8">
      <c r="A42" s="8"/>
      <c r="B42" s="15"/>
      <c r="C42" s="15"/>
      <c r="D42" s="9"/>
      <c r="E42" s="16"/>
      <c r="F42" s="16"/>
      <c r="G42" s="16"/>
      <c r="H42" s="10"/>
    </row>
    <row r="43" ht="13.5" customHeight="1" spans="1:8">
      <c r="A43" s="8"/>
      <c r="B43" s="15"/>
      <c r="C43" s="15"/>
      <c r="D43" s="9"/>
      <c r="E43" s="16"/>
      <c r="F43" s="16"/>
      <c r="G43" s="16"/>
      <c r="H43" s="10"/>
    </row>
    <row r="44" ht="13.5" customHeight="1" spans="1:8">
      <c r="A44" s="8"/>
      <c r="B44" s="15"/>
      <c r="C44" s="15"/>
      <c r="D44" s="9"/>
      <c r="E44" s="16"/>
      <c r="F44" s="16"/>
      <c r="G44" s="16"/>
      <c r="H44" s="10"/>
    </row>
    <row r="45" ht="13.5" customHeight="1" spans="1:8">
      <c r="A45" s="8"/>
      <c r="B45" s="15"/>
      <c r="C45" s="15"/>
      <c r="D45" s="9"/>
      <c r="E45" s="16"/>
      <c r="F45" s="16"/>
      <c r="G45" s="16"/>
      <c r="H45" s="10"/>
    </row>
    <row r="46" ht="13.5" customHeight="1" spans="1:8">
      <c r="A46" s="8"/>
      <c r="B46" s="15"/>
      <c r="C46" s="15"/>
      <c r="D46" s="9"/>
      <c r="E46" s="16"/>
      <c r="F46" s="16"/>
      <c r="G46" s="16"/>
      <c r="H46" s="10"/>
    </row>
    <row r="47" ht="13.5" customHeight="1" spans="1:8">
      <c r="A47" s="8"/>
      <c r="B47" s="15"/>
      <c r="C47" s="15"/>
      <c r="D47" s="9"/>
      <c r="E47" s="16"/>
      <c r="F47" s="16"/>
      <c r="G47" s="16"/>
      <c r="H47" s="10"/>
    </row>
    <row r="48" ht="13.5" customHeight="1" spans="1:8">
      <c r="A48" s="8"/>
      <c r="B48" s="15"/>
      <c r="C48" s="15"/>
      <c r="D48" s="9"/>
      <c r="E48" s="16"/>
      <c r="F48" s="16"/>
      <c r="G48" s="16"/>
      <c r="H48" s="10"/>
    </row>
    <row r="49" ht="13.5" customHeight="1" spans="1:8">
      <c r="A49" s="8"/>
      <c r="B49" s="15"/>
      <c r="C49" s="15"/>
      <c r="D49" s="9"/>
      <c r="E49" s="16"/>
      <c r="F49" s="16"/>
      <c r="G49" s="16"/>
      <c r="H49" s="10"/>
    </row>
    <row r="50" ht="13.5" customHeight="1" spans="1:8">
      <c r="A50" s="11" t="str">
        <f>"第200章 合计 "&amp;SUM((H7,H10,H11))&amp;"  元"</f>
        <v>第200章 合计 0  元</v>
      </c>
      <c r="B50" s="12"/>
      <c r="C50" s="12"/>
      <c r="D50" s="12"/>
      <c r="E50" s="12"/>
      <c r="F50" s="12"/>
      <c r="G50" s="12"/>
      <c r="H50" s="18"/>
    </row>
    <row r="51" ht="21" customHeight="1" spans="1:8">
      <c r="A51" s="2"/>
      <c r="B51" s="2"/>
      <c r="C51" s="3"/>
      <c r="D51" s="3"/>
      <c r="E51" s="3"/>
      <c r="F51" s="4" t="s">
        <v>52</v>
      </c>
      <c r="G51" s="4"/>
      <c r="H51" s="4"/>
    </row>
  </sheetData>
  <sheetProtection password="E8E5" sheet="1" formatCells="0" formatColumns="0" formatRows="0" insertRows="0" insertColumns="0" insertHyperlinks="0" deleteColumns="0" deleteRows="0" sort="0" autoFilter="0" pivotTables="0"/>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view="pageBreakPreview" zoomScaleNormal="100" workbookViewId="0">
      <selection activeCell="G7" sqref="G7"/>
    </sheetView>
  </sheetViews>
  <sheetFormatPr defaultColWidth="9" defaultRowHeight="12" outlineLevelCol="7"/>
  <cols>
    <col min="1" max="1" width="21.3333333333333" customWidth="1"/>
    <col min="2" max="2" width="17" customWidth="1"/>
    <col min="3" max="3" width="15.6666666666667" customWidth="1"/>
    <col min="4" max="4" width="11.1714285714286" customWidth="1"/>
    <col min="5" max="5" width="7.28571428571429" customWidth="1"/>
    <col min="6" max="6" width="4.57142857142857" customWidth="1"/>
    <col min="7" max="7" width="15.6666666666667" customWidth="1"/>
    <col min="8" max="8" width="15.1714285714286" customWidth="1"/>
  </cols>
  <sheetData>
    <row r="1" ht="21" customHeight="1" spans="1:8">
      <c r="A1" s="1" t="s">
        <v>20</v>
      </c>
      <c r="B1" s="1"/>
      <c r="C1" s="1"/>
      <c r="D1" s="1"/>
      <c r="E1" s="1"/>
      <c r="F1" s="1"/>
      <c r="G1" s="1"/>
      <c r="H1" s="1"/>
    </row>
    <row r="2" ht="13.5" customHeight="1" spans="1:8">
      <c r="A2" s="2" t="s">
        <v>21</v>
      </c>
      <c r="B2" s="2"/>
      <c r="C2" s="3"/>
      <c r="D2" s="3"/>
      <c r="E2" s="3"/>
      <c r="F2" s="4" t="s">
        <v>22</v>
      </c>
      <c r="G2" s="4"/>
      <c r="H2" s="4"/>
    </row>
    <row r="3" ht="13.5" customHeight="1" spans="1:8">
      <c r="A3" s="5" t="s">
        <v>67</v>
      </c>
      <c r="B3" s="6"/>
      <c r="C3" s="6"/>
      <c r="D3" s="6"/>
      <c r="E3" s="6"/>
      <c r="F3" s="6"/>
      <c r="G3" s="6"/>
      <c r="H3" s="7"/>
    </row>
    <row r="4" ht="13.5" customHeight="1" spans="1:8">
      <c r="A4" s="8" t="s">
        <v>24</v>
      </c>
      <c r="B4" s="9" t="s">
        <v>25</v>
      </c>
      <c r="C4" s="9"/>
      <c r="D4" s="9" t="s">
        <v>26</v>
      </c>
      <c r="E4" s="9" t="s">
        <v>27</v>
      </c>
      <c r="F4" s="9"/>
      <c r="G4" s="9" t="s">
        <v>28</v>
      </c>
      <c r="H4" s="14" t="s">
        <v>29</v>
      </c>
    </row>
    <row r="5" ht="13.5" customHeight="1" spans="1:8">
      <c r="A5" s="8" t="s">
        <v>68</v>
      </c>
      <c r="B5" s="15" t="s">
        <v>69</v>
      </c>
      <c r="C5" s="15"/>
      <c r="D5" s="9"/>
      <c r="E5" s="16"/>
      <c r="F5" s="16"/>
      <c r="G5" s="16"/>
      <c r="H5" s="10" t="str">
        <f t="shared" ref="H5:H18" si="0">IF(ROUND(E5*G5,2)=0," ",ROUND(E5*G5,2))</f>
        <v> </v>
      </c>
    </row>
    <row r="6" ht="13.5" customHeight="1" spans="1:8">
      <c r="A6" s="8" t="s">
        <v>70</v>
      </c>
      <c r="B6" s="15" t="s">
        <v>71</v>
      </c>
      <c r="C6" s="15"/>
      <c r="D6" s="9"/>
      <c r="E6" s="16"/>
      <c r="F6" s="16"/>
      <c r="G6" s="16"/>
      <c r="H6" s="10" t="str">
        <f t="shared" si="0"/>
        <v> </v>
      </c>
    </row>
    <row r="7" ht="13.5" customHeight="1" spans="1:8">
      <c r="A7" s="8" t="s">
        <v>34</v>
      </c>
      <c r="B7" s="15" t="s">
        <v>72</v>
      </c>
      <c r="C7" s="15"/>
      <c r="D7" s="9" t="s">
        <v>73</v>
      </c>
      <c r="E7" s="16">
        <v>3349</v>
      </c>
      <c r="F7" s="16"/>
      <c r="G7" s="17"/>
      <c r="H7" s="10" t="str">
        <f t="shared" si="0"/>
        <v> </v>
      </c>
    </row>
    <row r="8" ht="13.5" customHeight="1" spans="1:8">
      <c r="A8" s="8" t="s">
        <v>74</v>
      </c>
      <c r="B8" s="15" t="s">
        <v>75</v>
      </c>
      <c r="C8" s="15"/>
      <c r="D8" s="9"/>
      <c r="E8" s="16"/>
      <c r="F8" s="16"/>
      <c r="G8" s="16"/>
      <c r="H8" s="10" t="str">
        <f t="shared" si="0"/>
        <v> </v>
      </c>
    </row>
    <row r="9" ht="13.5" customHeight="1" spans="1:8">
      <c r="A9" s="8" t="s">
        <v>76</v>
      </c>
      <c r="B9" s="15" t="s">
        <v>75</v>
      </c>
      <c r="C9" s="15"/>
      <c r="D9" s="9"/>
      <c r="E9" s="16"/>
      <c r="F9" s="16"/>
      <c r="G9" s="16"/>
      <c r="H9" s="10" t="str">
        <f t="shared" si="0"/>
        <v> </v>
      </c>
    </row>
    <row r="10" ht="21" customHeight="1" spans="1:8">
      <c r="A10" s="8" t="s">
        <v>34</v>
      </c>
      <c r="B10" s="15" t="s">
        <v>77</v>
      </c>
      <c r="C10" s="15"/>
      <c r="D10" s="9" t="s">
        <v>59</v>
      </c>
      <c r="E10" s="16">
        <v>394.38</v>
      </c>
      <c r="F10" s="16"/>
      <c r="G10" s="17"/>
      <c r="H10" s="10" t="str">
        <f t="shared" si="0"/>
        <v> </v>
      </c>
    </row>
    <row r="11" ht="13.5" customHeight="1" spans="1:8">
      <c r="A11" s="8" t="s">
        <v>78</v>
      </c>
      <c r="B11" s="15" t="s">
        <v>79</v>
      </c>
      <c r="C11" s="15"/>
      <c r="D11" s="9"/>
      <c r="E11" s="16"/>
      <c r="F11" s="16"/>
      <c r="G11" s="16"/>
      <c r="H11" s="10" t="str">
        <f t="shared" si="0"/>
        <v> </v>
      </c>
    </row>
    <row r="12" ht="13.5" customHeight="1" spans="1:8">
      <c r="A12" s="8" t="s">
        <v>37</v>
      </c>
      <c r="B12" s="15" t="s">
        <v>80</v>
      </c>
      <c r="C12" s="15"/>
      <c r="D12" s="9" t="s">
        <v>81</v>
      </c>
      <c r="E12" s="16">
        <v>261.593</v>
      </c>
      <c r="F12" s="16"/>
      <c r="G12" s="17"/>
      <c r="H12" s="10" t="str">
        <f t="shared" si="0"/>
        <v> </v>
      </c>
    </row>
    <row r="13" ht="21" customHeight="1" spans="1:8">
      <c r="A13" s="8" t="s">
        <v>82</v>
      </c>
      <c r="B13" s="15" t="s">
        <v>83</v>
      </c>
      <c r="C13" s="15"/>
      <c r="D13" s="9"/>
      <c r="E13" s="16"/>
      <c r="F13" s="16"/>
      <c r="G13" s="16"/>
      <c r="H13" s="10" t="str">
        <f t="shared" si="0"/>
        <v> </v>
      </c>
    </row>
    <row r="14" ht="13.5" customHeight="1" spans="1:8">
      <c r="A14" s="8" t="s">
        <v>84</v>
      </c>
      <c r="B14" s="15" t="s">
        <v>85</v>
      </c>
      <c r="C14" s="15"/>
      <c r="D14" s="9" t="s">
        <v>59</v>
      </c>
      <c r="E14" s="16">
        <v>143.479</v>
      </c>
      <c r="F14" s="16"/>
      <c r="G14" s="17"/>
      <c r="H14" s="10" t="str">
        <f t="shared" si="0"/>
        <v> </v>
      </c>
    </row>
    <row r="15" ht="13.5" customHeight="1" spans="1:8">
      <c r="A15" s="8" t="s">
        <v>86</v>
      </c>
      <c r="B15" s="15" t="s">
        <v>87</v>
      </c>
      <c r="C15" s="15"/>
      <c r="D15" s="9"/>
      <c r="E15" s="16"/>
      <c r="F15" s="16"/>
      <c r="G15" s="16"/>
      <c r="H15" s="10" t="str">
        <f t="shared" si="0"/>
        <v> </v>
      </c>
    </row>
    <row r="16" ht="13.5" customHeight="1" spans="1:8">
      <c r="A16" s="8" t="s">
        <v>88</v>
      </c>
      <c r="B16" s="15" t="s">
        <v>89</v>
      </c>
      <c r="C16" s="15"/>
      <c r="D16" s="9" t="s">
        <v>90</v>
      </c>
      <c r="E16" s="16">
        <v>332</v>
      </c>
      <c r="F16" s="16"/>
      <c r="G16" s="17"/>
      <c r="H16" s="10" t="str">
        <f t="shared" si="0"/>
        <v> </v>
      </c>
    </row>
    <row r="17" ht="13.5" customHeight="1" spans="1:8">
      <c r="A17" s="8" t="s">
        <v>88</v>
      </c>
      <c r="B17" s="15" t="s">
        <v>91</v>
      </c>
      <c r="C17" s="15"/>
      <c r="D17" s="9" t="s">
        <v>90</v>
      </c>
      <c r="E17" s="16">
        <v>30</v>
      </c>
      <c r="F17" s="16"/>
      <c r="G17" s="17"/>
      <c r="H17" s="10" t="str">
        <f t="shared" si="0"/>
        <v> </v>
      </c>
    </row>
    <row r="18" ht="13.5" customHeight="1" spans="1:8">
      <c r="A18" s="8" t="s">
        <v>88</v>
      </c>
      <c r="B18" s="15" t="s">
        <v>92</v>
      </c>
      <c r="C18" s="15"/>
      <c r="D18" s="9" t="s">
        <v>90</v>
      </c>
      <c r="E18" s="16">
        <v>146</v>
      </c>
      <c r="F18" s="16"/>
      <c r="G18" s="17"/>
      <c r="H18" s="10" t="str">
        <f t="shared" si="0"/>
        <v> </v>
      </c>
    </row>
    <row r="19" ht="13.5" customHeight="1" spans="1:8">
      <c r="A19" s="8"/>
      <c r="B19" s="15"/>
      <c r="C19" s="15"/>
      <c r="D19" s="9"/>
      <c r="E19" s="16"/>
      <c r="F19" s="16"/>
      <c r="G19" s="16"/>
      <c r="H19" s="10"/>
    </row>
    <row r="20" ht="13.5" customHeight="1" spans="1:8">
      <c r="A20" s="8"/>
      <c r="B20" s="15"/>
      <c r="C20" s="15"/>
      <c r="D20" s="9"/>
      <c r="E20" s="16"/>
      <c r="F20" s="16"/>
      <c r="G20" s="16"/>
      <c r="H20" s="10"/>
    </row>
    <row r="21" ht="13.5" customHeight="1" spans="1:8">
      <c r="A21" s="8"/>
      <c r="B21" s="15"/>
      <c r="C21" s="15"/>
      <c r="D21" s="9"/>
      <c r="E21" s="16"/>
      <c r="F21" s="16"/>
      <c r="G21" s="16"/>
      <c r="H21" s="10"/>
    </row>
    <row r="22" ht="13.5" customHeight="1" spans="1:8">
      <c r="A22" s="8"/>
      <c r="B22" s="15"/>
      <c r="C22" s="15"/>
      <c r="D22" s="9"/>
      <c r="E22" s="16"/>
      <c r="F22" s="16"/>
      <c r="G22" s="16"/>
      <c r="H22" s="10"/>
    </row>
    <row r="23" ht="13.5" customHeight="1" spans="1:8">
      <c r="A23" s="8"/>
      <c r="B23" s="15"/>
      <c r="C23" s="15"/>
      <c r="D23" s="9"/>
      <c r="E23" s="16"/>
      <c r="F23" s="16"/>
      <c r="G23" s="16"/>
      <c r="H23" s="10"/>
    </row>
    <row r="24" ht="13.5" customHeight="1" spans="1:8">
      <c r="A24" s="8"/>
      <c r="B24" s="15"/>
      <c r="C24" s="15"/>
      <c r="D24" s="9"/>
      <c r="E24" s="16"/>
      <c r="F24" s="16"/>
      <c r="G24" s="16"/>
      <c r="H24" s="10"/>
    </row>
    <row r="25" ht="13.5" customHeight="1" spans="1:8">
      <c r="A25" s="8"/>
      <c r="B25" s="15"/>
      <c r="C25" s="15"/>
      <c r="D25" s="9"/>
      <c r="E25" s="16"/>
      <c r="F25" s="16"/>
      <c r="G25" s="16"/>
      <c r="H25" s="10"/>
    </row>
    <row r="26" ht="13.5" customHeight="1" spans="1:8">
      <c r="A26" s="8"/>
      <c r="B26" s="15"/>
      <c r="C26" s="15"/>
      <c r="D26" s="9"/>
      <c r="E26" s="16"/>
      <c r="F26" s="16"/>
      <c r="G26" s="16"/>
      <c r="H26" s="10"/>
    </row>
    <row r="27" ht="13.5" customHeight="1" spans="1:8">
      <c r="A27" s="8"/>
      <c r="B27" s="15"/>
      <c r="C27" s="15"/>
      <c r="D27" s="9"/>
      <c r="E27" s="16"/>
      <c r="F27" s="16"/>
      <c r="G27" s="16"/>
      <c r="H27" s="10"/>
    </row>
    <row r="28" ht="13.5" customHeight="1" spans="1:8">
      <c r="A28" s="8"/>
      <c r="B28" s="15"/>
      <c r="C28" s="15"/>
      <c r="D28" s="9"/>
      <c r="E28" s="16"/>
      <c r="F28" s="16"/>
      <c r="G28" s="16"/>
      <c r="H28" s="10"/>
    </row>
    <row r="29" ht="13.5" customHeight="1" spans="1:8">
      <c r="A29" s="8"/>
      <c r="B29" s="15"/>
      <c r="C29" s="15"/>
      <c r="D29" s="9"/>
      <c r="E29" s="16"/>
      <c r="F29" s="16"/>
      <c r="G29" s="16"/>
      <c r="H29" s="10"/>
    </row>
    <row r="30" ht="13.5" customHeight="1" spans="1:8">
      <c r="A30" s="8"/>
      <c r="B30" s="15"/>
      <c r="C30" s="15"/>
      <c r="D30" s="9"/>
      <c r="E30" s="16"/>
      <c r="F30" s="16"/>
      <c r="G30" s="16"/>
      <c r="H30" s="10"/>
    </row>
    <row r="31" ht="13.5" customHeight="1" spans="1:8">
      <c r="A31" s="8"/>
      <c r="B31" s="15"/>
      <c r="C31" s="15"/>
      <c r="D31" s="9"/>
      <c r="E31" s="16"/>
      <c r="F31" s="16"/>
      <c r="G31" s="16"/>
      <c r="H31" s="10"/>
    </row>
    <row r="32" ht="13.5" customHeight="1" spans="1:8">
      <c r="A32" s="8"/>
      <c r="B32" s="15"/>
      <c r="C32" s="15"/>
      <c r="D32" s="9"/>
      <c r="E32" s="16"/>
      <c r="F32" s="16"/>
      <c r="G32" s="16"/>
      <c r="H32" s="10"/>
    </row>
    <row r="33" ht="13.5" customHeight="1" spans="1:8">
      <c r="A33" s="8"/>
      <c r="B33" s="15"/>
      <c r="C33" s="15"/>
      <c r="D33" s="9"/>
      <c r="E33" s="16"/>
      <c r="F33" s="16"/>
      <c r="G33" s="16"/>
      <c r="H33" s="10"/>
    </row>
    <row r="34" ht="13.5" customHeight="1" spans="1:8">
      <c r="A34" s="8"/>
      <c r="B34" s="15"/>
      <c r="C34" s="15"/>
      <c r="D34" s="9"/>
      <c r="E34" s="16"/>
      <c r="F34" s="16"/>
      <c r="G34" s="16"/>
      <c r="H34" s="10"/>
    </row>
    <row r="35" ht="13.5" customHeight="1" spans="1:8">
      <c r="A35" s="8"/>
      <c r="B35" s="15"/>
      <c r="C35" s="15"/>
      <c r="D35" s="9"/>
      <c r="E35" s="16"/>
      <c r="F35" s="16"/>
      <c r="G35" s="16"/>
      <c r="H35" s="10"/>
    </row>
    <row r="36" ht="13.5" customHeight="1" spans="1:8">
      <c r="A36" s="8"/>
      <c r="B36" s="15"/>
      <c r="C36" s="15"/>
      <c r="D36" s="9"/>
      <c r="E36" s="16"/>
      <c r="F36" s="16"/>
      <c r="G36" s="16"/>
      <c r="H36" s="10"/>
    </row>
    <row r="37" ht="13.5" customHeight="1" spans="1:8">
      <c r="A37" s="8"/>
      <c r="B37" s="15"/>
      <c r="C37" s="15"/>
      <c r="D37" s="9"/>
      <c r="E37" s="16"/>
      <c r="F37" s="16"/>
      <c r="G37" s="16"/>
      <c r="H37" s="10"/>
    </row>
    <row r="38" ht="13.5" customHeight="1" spans="1:8">
      <c r="A38" s="8"/>
      <c r="B38" s="15"/>
      <c r="C38" s="15"/>
      <c r="D38" s="9"/>
      <c r="E38" s="16"/>
      <c r="F38" s="16"/>
      <c r="G38" s="16"/>
      <c r="H38" s="10"/>
    </row>
    <row r="39" ht="13.5" customHeight="1" spans="1:8">
      <c r="A39" s="8"/>
      <c r="B39" s="15"/>
      <c r="C39" s="15"/>
      <c r="D39" s="9"/>
      <c r="E39" s="16"/>
      <c r="F39" s="16"/>
      <c r="G39" s="16"/>
      <c r="H39" s="10"/>
    </row>
    <row r="40" ht="13.5" customHeight="1" spans="1:8">
      <c r="A40" s="8"/>
      <c r="B40" s="15"/>
      <c r="C40" s="15"/>
      <c r="D40" s="9"/>
      <c r="E40" s="16"/>
      <c r="F40" s="16"/>
      <c r="G40" s="16"/>
      <c r="H40" s="10"/>
    </row>
    <row r="41" ht="13.5" customHeight="1" spans="1:8">
      <c r="A41" s="8"/>
      <c r="B41" s="15"/>
      <c r="C41" s="15"/>
      <c r="D41" s="9"/>
      <c r="E41" s="16"/>
      <c r="F41" s="16"/>
      <c r="G41" s="16"/>
      <c r="H41" s="10"/>
    </row>
    <row r="42" ht="13.5" customHeight="1" spans="1:8">
      <c r="A42" s="8"/>
      <c r="B42" s="15"/>
      <c r="C42" s="15"/>
      <c r="D42" s="9"/>
      <c r="E42" s="16"/>
      <c r="F42" s="16"/>
      <c r="G42" s="16"/>
      <c r="H42" s="10"/>
    </row>
    <row r="43" ht="13.5" customHeight="1" spans="1:8">
      <c r="A43" s="8"/>
      <c r="B43" s="15"/>
      <c r="C43" s="15"/>
      <c r="D43" s="9"/>
      <c r="E43" s="16"/>
      <c r="F43" s="16"/>
      <c r="G43" s="16"/>
      <c r="H43" s="10"/>
    </row>
    <row r="44" ht="13.5" customHeight="1" spans="1:8">
      <c r="A44" s="8"/>
      <c r="B44" s="15"/>
      <c r="C44" s="15"/>
      <c r="D44" s="9"/>
      <c r="E44" s="16"/>
      <c r="F44" s="16"/>
      <c r="G44" s="16"/>
      <c r="H44" s="10"/>
    </row>
    <row r="45" ht="13.5" customHeight="1" spans="1:8">
      <c r="A45" s="8"/>
      <c r="B45" s="15"/>
      <c r="C45" s="15"/>
      <c r="D45" s="9"/>
      <c r="E45" s="16"/>
      <c r="F45" s="16"/>
      <c r="G45" s="16"/>
      <c r="H45" s="10"/>
    </row>
    <row r="46" ht="13.5" customHeight="1" spans="1:8">
      <c r="A46" s="8"/>
      <c r="B46" s="15"/>
      <c r="C46" s="15"/>
      <c r="D46" s="9"/>
      <c r="E46" s="16"/>
      <c r="F46" s="16"/>
      <c r="G46" s="16"/>
      <c r="H46" s="10"/>
    </row>
    <row r="47" ht="13.5" customHeight="1" spans="1:8">
      <c r="A47" s="8"/>
      <c r="B47" s="15"/>
      <c r="C47" s="15"/>
      <c r="D47" s="9"/>
      <c r="E47" s="16"/>
      <c r="F47" s="16"/>
      <c r="G47" s="16"/>
      <c r="H47" s="10"/>
    </row>
    <row r="48" ht="13.5" customHeight="1" spans="1:8">
      <c r="A48" s="8"/>
      <c r="B48" s="15"/>
      <c r="C48" s="15"/>
      <c r="D48" s="9"/>
      <c r="E48" s="16"/>
      <c r="F48" s="16"/>
      <c r="G48" s="16"/>
      <c r="H48" s="10"/>
    </row>
    <row r="49" ht="13.5" customHeight="1" spans="1:8">
      <c r="A49" s="11" t="str">
        <f>"第300章 合计 "&amp;SUM((H7,H10,H12,H14,H16,H17,H18))&amp;"  元"</f>
        <v>第300章 合计 0  元</v>
      </c>
      <c r="B49" s="12"/>
      <c r="C49" s="12"/>
      <c r="D49" s="12"/>
      <c r="E49" s="12"/>
      <c r="F49" s="12"/>
      <c r="G49" s="12"/>
      <c r="H49" s="18"/>
    </row>
    <row r="50" ht="21" customHeight="1" spans="1:8">
      <c r="A50" s="2"/>
      <c r="B50" s="2"/>
      <c r="C50" s="3"/>
      <c r="D50" s="3"/>
      <c r="E50" s="3"/>
      <c r="F50" s="4" t="s">
        <v>52</v>
      </c>
      <c r="G50" s="4"/>
      <c r="H50" s="4"/>
    </row>
  </sheetData>
  <sheetProtection password="E8E5" sheet="1" formatCells="0" formatColumns="0" formatRows="0" insertRows="0" insertColumns="0" insertHyperlinks="0" deleteColumns="0" deleteRows="0" sort="0" autoFilter="0" pivotTables="0"/>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19975" right="0.19975" top="0.59375" bottom="0" header="0.59375"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view="pageBreakPreview" zoomScaleNormal="100" workbookViewId="0">
      <selection activeCell="G7" sqref="G7"/>
    </sheetView>
  </sheetViews>
  <sheetFormatPr defaultColWidth="9" defaultRowHeight="12" outlineLevelCol="7"/>
  <cols>
    <col min="1" max="1" width="21.3333333333333" customWidth="1"/>
    <col min="2" max="2" width="17" customWidth="1"/>
    <col min="3" max="3" width="1.85714285714286"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20</v>
      </c>
      <c r="B1" s="1"/>
      <c r="C1" s="1"/>
      <c r="D1" s="1"/>
      <c r="E1" s="1"/>
      <c r="F1" s="1"/>
      <c r="G1" s="1"/>
      <c r="H1" s="1"/>
    </row>
    <row r="2" ht="13.5" customHeight="1" spans="1:8">
      <c r="A2" s="2" t="s">
        <v>21</v>
      </c>
      <c r="B2" s="2"/>
      <c r="C2" s="3"/>
      <c r="D2" s="3"/>
      <c r="E2" s="3"/>
      <c r="F2" s="4" t="s">
        <v>22</v>
      </c>
      <c r="G2" s="4"/>
      <c r="H2" s="4"/>
    </row>
    <row r="3" ht="13.5" customHeight="1" spans="1:8">
      <c r="A3" s="5" t="s">
        <v>93</v>
      </c>
      <c r="B3" s="6"/>
      <c r="C3" s="6"/>
      <c r="D3" s="6"/>
      <c r="E3" s="6"/>
      <c r="F3" s="6"/>
      <c r="G3" s="6"/>
      <c r="H3" s="7"/>
    </row>
    <row r="4" ht="13.5" customHeight="1" spans="1:8">
      <c r="A4" s="8" t="s">
        <v>24</v>
      </c>
      <c r="B4" s="9" t="s">
        <v>25</v>
      </c>
      <c r="C4" s="9"/>
      <c r="D4" s="9" t="s">
        <v>26</v>
      </c>
      <c r="E4" s="9" t="s">
        <v>27</v>
      </c>
      <c r="F4" s="9"/>
      <c r="G4" s="9" t="s">
        <v>28</v>
      </c>
      <c r="H4" s="14" t="s">
        <v>29</v>
      </c>
    </row>
    <row r="5" ht="13.5" customHeight="1" spans="1:8">
      <c r="A5" s="8" t="s">
        <v>94</v>
      </c>
      <c r="B5" s="15" t="s">
        <v>95</v>
      </c>
      <c r="C5" s="15"/>
      <c r="D5" s="9"/>
      <c r="E5" s="16"/>
      <c r="F5" s="16"/>
      <c r="G5" s="16"/>
      <c r="H5" s="10" t="str">
        <f t="shared" ref="H5:H11" si="0">IF(ROUND(E5*G5,2)=0," ",ROUND(E5*G5,2))</f>
        <v> </v>
      </c>
    </row>
    <row r="6" ht="13.5" customHeight="1" spans="1:8">
      <c r="A6" s="8" t="s">
        <v>96</v>
      </c>
      <c r="B6" s="15" t="s">
        <v>97</v>
      </c>
      <c r="C6" s="15"/>
      <c r="D6" s="9"/>
      <c r="E6" s="16"/>
      <c r="F6" s="16"/>
      <c r="G6" s="16"/>
      <c r="H6" s="10" t="str">
        <f t="shared" si="0"/>
        <v> </v>
      </c>
    </row>
    <row r="7" ht="13.5" customHeight="1" spans="1:8">
      <c r="A7" s="8" t="s">
        <v>34</v>
      </c>
      <c r="B7" s="15" t="s">
        <v>98</v>
      </c>
      <c r="C7" s="15"/>
      <c r="D7" s="9" t="s">
        <v>90</v>
      </c>
      <c r="E7" s="16">
        <v>100</v>
      </c>
      <c r="F7" s="16"/>
      <c r="G7" s="17"/>
      <c r="H7" s="10" t="str">
        <f t="shared" si="0"/>
        <v> </v>
      </c>
    </row>
    <row r="8" ht="13.5" customHeight="1" spans="1:8">
      <c r="A8" s="8" t="s">
        <v>34</v>
      </c>
      <c r="B8" s="15" t="s">
        <v>99</v>
      </c>
      <c r="C8" s="15"/>
      <c r="D8" s="9" t="s">
        <v>90</v>
      </c>
      <c r="E8" s="16">
        <v>24</v>
      </c>
      <c r="F8" s="16"/>
      <c r="G8" s="17"/>
      <c r="H8" s="10" t="str">
        <f t="shared" si="0"/>
        <v> </v>
      </c>
    </row>
    <row r="9" ht="13.5" customHeight="1" spans="1:8">
      <c r="A9" s="8" t="s">
        <v>34</v>
      </c>
      <c r="B9" s="15" t="s">
        <v>100</v>
      </c>
      <c r="C9" s="15"/>
      <c r="D9" s="9" t="s">
        <v>90</v>
      </c>
      <c r="E9" s="16">
        <v>24</v>
      </c>
      <c r="F9" s="16"/>
      <c r="G9" s="17"/>
      <c r="H9" s="10" t="str">
        <f t="shared" si="0"/>
        <v> </v>
      </c>
    </row>
    <row r="10" ht="13.5" customHeight="1" spans="1:8">
      <c r="A10" s="8" t="s">
        <v>101</v>
      </c>
      <c r="B10" s="15" t="s">
        <v>102</v>
      </c>
      <c r="C10" s="15"/>
      <c r="D10" s="9"/>
      <c r="E10" s="16"/>
      <c r="F10" s="16"/>
      <c r="G10" s="16"/>
      <c r="H10" s="10" t="str">
        <f t="shared" si="0"/>
        <v> </v>
      </c>
    </row>
    <row r="11" ht="13.5" customHeight="1" spans="1:8">
      <c r="A11" s="8" t="s">
        <v>103</v>
      </c>
      <c r="B11" s="15" t="s">
        <v>104</v>
      </c>
      <c r="C11" s="15"/>
      <c r="D11" s="9" t="s">
        <v>105</v>
      </c>
      <c r="E11" s="16">
        <v>4</v>
      </c>
      <c r="F11" s="16"/>
      <c r="G11" s="17"/>
      <c r="H11" s="10" t="str">
        <f t="shared" si="0"/>
        <v> </v>
      </c>
    </row>
    <row r="12" ht="13.5" customHeight="1" spans="1:8">
      <c r="A12" s="8"/>
      <c r="B12" s="15"/>
      <c r="C12" s="15"/>
      <c r="D12" s="9"/>
      <c r="E12" s="16"/>
      <c r="F12" s="16"/>
      <c r="G12" s="16"/>
      <c r="H12" s="10"/>
    </row>
    <row r="13" ht="13.5" customHeight="1" spans="1:8">
      <c r="A13" s="8"/>
      <c r="B13" s="15"/>
      <c r="C13" s="15"/>
      <c r="D13" s="9"/>
      <c r="E13" s="16"/>
      <c r="F13" s="16"/>
      <c r="G13" s="16"/>
      <c r="H13" s="10"/>
    </row>
    <row r="14" ht="13.5" customHeight="1" spans="1:8">
      <c r="A14" s="8"/>
      <c r="B14" s="15"/>
      <c r="C14" s="15"/>
      <c r="D14" s="9"/>
      <c r="E14" s="16"/>
      <c r="F14" s="16"/>
      <c r="G14" s="16"/>
      <c r="H14" s="10"/>
    </row>
    <row r="15" ht="13.5" customHeight="1" spans="1:8">
      <c r="A15" s="8"/>
      <c r="B15" s="15"/>
      <c r="C15" s="15"/>
      <c r="D15" s="9"/>
      <c r="E15" s="16"/>
      <c r="F15" s="16"/>
      <c r="G15" s="16"/>
      <c r="H15" s="10"/>
    </row>
    <row r="16" ht="13.5" customHeight="1" spans="1:8">
      <c r="A16" s="8"/>
      <c r="B16" s="15"/>
      <c r="C16" s="15"/>
      <c r="D16" s="9"/>
      <c r="E16" s="16"/>
      <c r="F16" s="16"/>
      <c r="G16" s="16"/>
      <c r="H16" s="10"/>
    </row>
    <row r="17" ht="13.5" customHeight="1" spans="1:8">
      <c r="A17" s="8"/>
      <c r="B17" s="15"/>
      <c r="C17" s="15"/>
      <c r="D17" s="9"/>
      <c r="E17" s="16"/>
      <c r="F17" s="16"/>
      <c r="G17" s="16"/>
      <c r="H17" s="10"/>
    </row>
    <row r="18" ht="13.5" customHeight="1" spans="1:8">
      <c r="A18" s="8"/>
      <c r="B18" s="15"/>
      <c r="C18" s="15"/>
      <c r="D18" s="9"/>
      <c r="E18" s="16"/>
      <c r="F18" s="16"/>
      <c r="G18" s="16"/>
      <c r="H18" s="10"/>
    </row>
    <row r="19" ht="13.5" customHeight="1" spans="1:8">
      <c r="A19" s="8"/>
      <c r="B19" s="15"/>
      <c r="C19" s="15"/>
      <c r="D19" s="9"/>
      <c r="E19" s="16"/>
      <c r="F19" s="16"/>
      <c r="G19" s="16"/>
      <c r="H19" s="10"/>
    </row>
    <row r="20" ht="13.5" customHeight="1" spans="1:8">
      <c r="A20" s="8"/>
      <c r="B20" s="15"/>
      <c r="C20" s="15"/>
      <c r="D20" s="9"/>
      <c r="E20" s="16"/>
      <c r="F20" s="16"/>
      <c r="G20" s="16"/>
      <c r="H20" s="10"/>
    </row>
    <row r="21" ht="13.5" customHeight="1" spans="1:8">
      <c r="A21" s="8"/>
      <c r="B21" s="15"/>
      <c r="C21" s="15"/>
      <c r="D21" s="9"/>
      <c r="E21" s="16"/>
      <c r="F21" s="16"/>
      <c r="G21" s="16"/>
      <c r="H21" s="10"/>
    </row>
    <row r="22" ht="13.5" customHeight="1" spans="1:8">
      <c r="A22" s="8"/>
      <c r="B22" s="15"/>
      <c r="C22" s="15"/>
      <c r="D22" s="9"/>
      <c r="E22" s="16"/>
      <c r="F22" s="16"/>
      <c r="G22" s="16"/>
      <c r="H22" s="10"/>
    </row>
    <row r="23" ht="13.5" customHeight="1" spans="1:8">
      <c r="A23" s="8"/>
      <c r="B23" s="15"/>
      <c r="C23" s="15"/>
      <c r="D23" s="9"/>
      <c r="E23" s="16"/>
      <c r="F23" s="16"/>
      <c r="G23" s="16"/>
      <c r="H23" s="10"/>
    </row>
    <row r="24" ht="13.5" customHeight="1" spans="1:8">
      <c r="A24" s="8"/>
      <c r="B24" s="15"/>
      <c r="C24" s="15"/>
      <c r="D24" s="9"/>
      <c r="E24" s="16"/>
      <c r="F24" s="16"/>
      <c r="G24" s="16"/>
      <c r="H24" s="10"/>
    </row>
    <row r="25" ht="13.5" customHeight="1" spans="1:8">
      <c r="A25" s="8"/>
      <c r="B25" s="15"/>
      <c r="C25" s="15"/>
      <c r="D25" s="9"/>
      <c r="E25" s="16"/>
      <c r="F25" s="16"/>
      <c r="G25" s="16"/>
      <c r="H25" s="10"/>
    </row>
    <row r="26" ht="13.5" customHeight="1" spans="1:8">
      <c r="A26" s="8"/>
      <c r="B26" s="15"/>
      <c r="C26" s="15"/>
      <c r="D26" s="9"/>
      <c r="E26" s="16"/>
      <c r="F26" s="16"/>
      <c r="G26" s="16"/>
      <c r="H26" s="10"/>
    </row>
    <row r="27" ht="13.5" customHeight="1" spans="1:8">
      <c r="A27" s="8"/>
      <c r="B27" s="15"/>
      <c r="C27" s="15"/>
      <c r="D27" s="9"/>
      <c r="E27" s="16"/>
      <c r="F27" s="16"/>
      <c r="G27" s="16"/>
      <c r="H27" s="10"/>
    </row>
    <row r="28" ht="13.5" customHeight="1" spans="1:8">
      <c r="A28" s="8"/>
      <c r="B28" s="15"/>
      <c r="C28" s="15"/>
      <c r="D28" s="9"/>
      <c r="E28" s="16"/>
      <c r="F28" s="16"/>
      <c r="G28" s="16"/>
      <c r="H28" s="10"/>
    </row>
    <row r="29" ht="13.5" customHeight="1" spans="1:8">
      <c r="A29" s="8"/>
      <c r="B29" s="15"/>
      <c r="C29" s="15"/>
      <c r="D29" s="9"/>
      <c r="E29" s="16"/>
      <c r="F29" s="16"/>
      <c r="G29" s="16"/>
      <c r="H29" s="10"/>
    </row>
    <row r="30" ht="13.5" customHeight="1" spans="1:8">
      <c r="A30" s="8"/>
      <c r="B30" s="15"/>
      <c r="C30" s="15"/>
      <c r="D30" s="9"/>
      <c r="E30" s="16"/>
      <c r="F30" s="16"/>
      <c r="G30" s="16"/>
      <c r="H30" s="10"/>
    </row>
    <row r="31" ht="13.5" customHeight="1" spans="1:8">
      <c r="A31" s="8"/>
      <c r="B31" s="15"/>
      <c r="C31" s="15"/>
      <c r="D31" s="9"/>
      <c r="E31" s="16"/>
      <c r="F31" s="16"/>
      <c r="G31" s="16"/>
      <c r="H31" s="10"/>
    </row>
    <row r="32" ht="13.5" customHeight="1" spans="1:8">
      <c r="A32" s="8"/>
      <c r="B32" s="15"/>
      <c r="C32" s="15"/>
      <c r="D32" s="9"/>
      <c r="E32" s="16"/>
      <c r="F32" s="16"/>
      <c r="G32" s="16"/>
      <c r="H32" s="10"/>
    </row>
    <row r="33" ht="13.5" customHeight="1" spans="1:8">
      <c r="A33" s="8"/>
      <c r="B33" s="15"/>
      <c r="C33" s="15"/>
      <c r="D33" s="9"/>
      <c r="E33" s="16"/>
      <c r="F33" s="16"/>
      <c r="G33" s="16"/>
      <c r="H33" s="10"/>
    </row>
    <row r="34" ht="13.5" customHeight="1" spans="1:8">
      <c r="A34" s="8"/>
      <c r="B34" s="15"/>
      <c r="C34" s="15"/>
      <c r="D34" s="9"/>
      <c r="E34" s="16"/>
      <c r="F34" s="16"/>
      <c r="G34" s="16"/>
      <c r="H34" s="10"/>
    </row>
    <row r="35" ht="13.5" customHeight="1" spans="1:8">
      <c r="A35" s="8"/>
      <c r="B35" s="15"/>
      <c r="C35" s="15"/>
      <c r="D35" s="9"/>
      <c r="E35" s="16"/>
      <c r="F35" s="16"/>
      <c r="G35" s="16"/>
      <c r="H35" s="10"/>
    </row>
    <row r="36" ht="13.5" customHeight="1" spans="1:8">
      <c r="A36" s="8"/>
      <c r="B36" s="15"/>
      <c r="C36" s="15"/>
      <c r="D36" s="9"/>
      <c r="E36" s="16"/>
      <c r="F36" s="16"/>
      <c r="G36" s="16"/>
      <c r="H36" s="10"/>
    </row>
    <row r="37" ht="13.5" customHeight="1" spans="1:8">
      <c r="A37" s="8"/>
      <c r="B37" s="15"/>
      <c r="C37" s="15"/>
      <c r="D37" s="9"/>
      <c r="E37" s="16"/>
      <c r="F37" s="16"/>
      <c r="G37" s="16"/>
      <c r="H37" s="10"/>
    </row>
    <row r="38" ht="13.5" customHeight="1" spans="1:8">
      <c r="A38" s="8"/>
      <c r="B38" s="15"/>
      <c r="C38" s="15"/>
      <c r="D38" s="9"/>
      <c r="E38" s="16"/>
      <c r="F38" s="16"/>
      <c r="G38" s="16"/>
      <c r="H38" s="10"/>
    </row>
    <row r="39" ht="13.5" customHeight="1" spans="1:8">
      <c r="A39" s="8"/>
      <c r="B39" s="15"/>
      <c r="C39" s="15"/>
      <c r="D39" s="9"/>
      <c r="E39" s="16"/>
      <c r="F39" s="16"/>
      <c r="G39" s="16"/>
      <c r="H39" s="10"/>
    </row>
    <row r="40" ht="13.5" customHeight="1" spans="1:8">
      <c r="A40" s="8"/>
      <c r="B40" s="15"/>
      <c r="C40" s="15"/>
      <c r="D40" s="9"/>
      <c r="E40" s="16"/>
      <c r="F40" s="16"/>
      <c r="G40" s="16"/>
      <c r="H40" s="10"/>
    </row>
    <row r="41" ht="13.5" customHeight="1" spans="1:8">
      <c r="A41" s="8"/>
      <c r="B41" s="15"/>
      <c r="C41" s="15"/>
      <c r="D41" s="9"/>
      <c r="E41" s="16"/>
      <c r="F41" s="16"/>
      <c r="G41" s="16"/>
      <c r="H41" s="10"/>
    </row>
    <row r="42" ht="13.5" customHeight="1" spans="1:8">
      <c r="A42" s="8"/>
      <c r="B42" s="15"/>
      <c r="C42" s="15"/>
      <c r="D42" s="9"/>
      <c r="E42" s="16"/>
      <c r="F42" s="16"/>
      <c r="G42" s="16"/>
      <c r="H42" s="10"/>
    </row>
    <row r="43" ht="13.5" customHeight="1" spans="1:8">
      <c r="A43" s="8"/>
      <c r="B43" s="15"/>
      <c r="C43" s="15"/>
      <c r="D43" s="9"/>
      <c r="E43" s="16"/>
      <c r="F43" s="16"/>
      <c r="G43" s="16"/>
      <c r="H43" s="10"/>
    </row>
    <row r="44" ht="13.5" customHeight="1" spans="1:8">
      <c r="A44" s="8"/>
      <c r="B44" s="15"/>
      <c r="C44" s="15"/>
      <c r="D44" s="9"/>
      <c r="E44" s="16"/>
      <c r="F44" s="16"/>
      <c r="G44" s="16"/>
      <c r="H44" s="10"/>
    </row>
    <row r="45" ht="13.5" customHeight="1" spans="1:8">
      <c r="A45" s="8"/>
      <c r="B45" s="15"/>
      <c r="C45" s="15"/>
      <c r="D45" s="9"/>
      <c r="E45" s="16"/>
      <c r="F45" s="16"/>
      <c r="G45" s="16"/>
      <c r="H45" s="10"/>
    </row>
    <row r="46" ht="13.5" customHeight="1" spans="1:8">
      <c r="A46" s="8"/>
      <c r="B46" s="15"/>
      <c r="C46" s="15"/>
      <c r="D46" s="9"/>
      <c r="E46" s="16"/>
      <c r="F46" s="16"/>
      <c r="G46" s="16"/>
      <c r="H46" s="10"/>
    </row>
    <row r="47" ht="13.5" customHeight="1" spans="1:8">
      <c r="A47" s="8"/>
      <c r="B47" s="15"/>
      <c r="C47" s="15"/>
      <c r="D47" s="9"/>
      <c r="E47" s="16"/>
      <c r="F47" s="16"/>
      <c r="G47" s="16"/>
      <c r="H47" s="10"/>
    </row>
    <row r="48" ht="13.5" customHeight="1" spans="1:8">
      <c r="A48" s="8"/>
      <c r="B48" s="15"/>
      <c r="C48" s="15"/>
      <c r="D48" s="9"/>
      <c r="E48" s="16"/>
      <c r="F48" s="16"/>
      <c r="G48" s="16"/>
      <c r="H48" s="10"/>
    </row>
    <row r="49" ht="13.5" customHeight="1" spans="1:8">
      <c r="A49" s="8"/>
      <c r="B49" s="15"/>
      <c r="C49" s="15"/>
      <c r="D49" s="9"/>
      <c r="E49" s="16"/>
      <c r="F49" s="16"/>
      <c r="G49" s="16"/>
      <c r="H49" s="10"/>
    </row>
    <row r="50" ht="13.5" customHeight="1" spans="1:8">
      <c r="A50" s="11" t="str">
        <f>"第600章 合计 "&amp;SUM((H7,H8,H9,H11))&amp;"  元"</f>
        <v>第600章 合计 0  元</v>
      </c>
      <c r="B50" s="12"/>
      <c r="C50" s="12"/>
      <c r="D50" s="12"/>
      <c r="E50" s="12"/>
      <c r="F50" s="12"/>
      <c r="G50" s="12"/>
      <c r="H50" s="18"/>
    </row>
    <row r="51" ht="21" customHeight="1" spans="1:8">
      <c r="A51" s="2"/>
      <c r="B51" s="2"/>
      <c r="C51" s="3"/>
      <c r="D51" s="3"/>
      <c r="E51" s="3"/>
      <c r="F51" s="4" t="s">
        <v>52</v>
      </c>
      <c r="G51" s="4"/>
      <c r="H51" s="4"/>
    </row>
  </sheetData>
  <sheetProtection password="E8E5" sheet="1" formatCells="0" formatColumns="0" formatRows="0" insertRows="0" insertColumns="0" insertHyperlinks="0" deleteColumns="0" deleteRows="0" sort="0" autoFilter="0" pivotTables="0"/>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view="pageBreakPreview" zoomScaleNormal="100" workbookViewId="0">
      <selection activeCell="G6" sqref="G6"/>
    </sheetView>
  </sheetViews>
  <sheetFormatPr defaultColWidth="9" defaultRowHeight="12" outlineLevelCol="7"/>
  <cols>
    <col min="1" max="1" width="21.3333333333333" customWidth="1"/>
    <col min="2" max="2" width="17" customWidth="1"/>
    <col min="3" max="3" width="0.990476190476191" customWidth="1"/>
    <col min="4" max="4" width="11.1714285714286" customWidth="1"/>
    <col min="5" max="5" width="10.5047619047619" customWidth="1"/>
    <col min="6" max="6" width="6.5047619047619" customWidth="1"/>
    <col min="7" max="7" width="15.6666666666667" customWidth="1"/>
    <col min="8" max="8" width="15.1714285714286" customWidth="1"/>
  </cols>
  <sheetData>
    <row r="1" ht="21" customHeight="1" spans="1:8">
      <c r="A1" s="1" t="s">
        <v>20</v>
      </c>
      <c r="B1" s="1"/>
      <c r="C1" s="1"/>
      <c r="D1" s="1"/>
      <c r="E1" s="1"/>
      <c r="F1" s="1"/>
      <c r="G1" s="1"/>
      <c r="H1" s="1"/>
    </row>
    <row r="2" ht="13.5" customHeight="1" spans="1:8">
      <c r="A2" s="2" t="s">
        <v>21</v>
      </c>
      <c r="B2" s="2"/>
      <c r="C2" s="3"/>
      <c r="D2" s="3"/>
      <c r="E2" s="3"/>
      <c r="F2" s="4" t="s">
        <v>22</v>
      </c>
      <c r="G2" s="4"/>
      <c r="H2" s="4"/>
    </row>
    <row r="3" ht="13.5" customHeight="1" spans="1:8">
      <c r="A3" s="5" t="s">
        <v>106</v>
      </c>
      <c r="B3" s="6"/>
      <c r="C3" s="6"/>
      <c r="D3" s="6"/>
      <c r="E3" s="6"/>
      <c r="F3" s="6"/>
      <c r="G3" s="6"/>
      <c r="H3" s="7"/>
    </row>
    <row r="4" ht="13.5" customHeight="1" spans="1:8">
      <c r="A4" s="8" t="s">
        <v>24</v>
      </c>
      <c r="B4" s="9" t="s">
        <v>25</v>
      </c>
      <c r="C4" s="9"/>
      <c r="D4" s="9" t="s">
        <v>26</v>
      </c>
      <c r="E4" s="9" t="s">
        <v>27</v>
      </c>
      <c r="F4" s="9"/>
      <c r="G4" s="9" t="s">
        <v>28</v>
      </c>
      <c r="H4" s="14" t="s">
        <v>29</v>
      </c>
    </row>
    <row r="5" ht="13.5" customHeight="1" spans="1:8">
      <c r="A5" s="8" t="s">
        <v>107</v>
      </c>
      <c r="B5" s="15" t="s">
        <v>108</v>
      </c>
      <c r="C5" s="15"/>
      <c r="D5" s="9"/>
      <c r="E5" s="16"/>
      <c r="F5" s="16"/>
      <c r="G5" s="16"/>
      <c r="H5" s="10" t="str">
        <f>IF(ROUND(E5*G5,2)=0," ",ROUND(E5*G5,2))</f>
        <v> </v>
      </c>
    </row>
    <row r="6" ht="13.5" customHeight="1" spans="1:8">
      <c r="A6" s="8" t="s">
        <v>109</v>
      </c>
      <c r="B6" s="15" t="s">
        <v>110</v>
      </c>
      <c r="C6" s="15"/>
      <c r="D6" s="9" t="s">
        <v>73</v>
      </c>
      <c r="E6" s="16">
        <v>2273</v>
      </c>
      <c r="F6" s="16"/>
      <c r="G6" s="17"/>
      <c r="H6" s="10" t="str">
        <f>IF(ROUND(E6*G6,2)=0," ",ROUND(E6*G6,2))</f>
        <v> </v>
      </c>
    </row>
    <row r="7" ht="13.5" customHeight="1" spans="1:8">
      <c r="A7" s="8"/>
      <c r="B7" s="15"/>
      <c r="C7" s="15"/>
      <c r="D7" s="9"/>
      <c r="E7" s="16"/>
      <c r="F7" s="16"/>
      <c r="G7" s="16"/>
      <c r="H7" s="10"/>
    </row>
    <row r="8" ht="13.5" customHeight="1" spans="1:8">
      <c r="A8" s="8"/>
      <c r="B8" s="15"/>
      <c r="C8" s="15"/>
      <c r="D8" s="9"/>
      <c r="E8" s="16"/>
      <c r="F8" s="16"/>
      <c r="G8" s="16"/>
      <c r="H8" s="10"/>
    </row>
    <row r="9" ht="13.5" customHeight="1" spans="1:8">
      <c r="A9" s="8"/>
      <c r="B9" s="15"/>
      <c r="C9" s="15"/>
      <c r="D9" s="9"/>
      <c r="E9" s="16"/>
      <c r="F9" s="16"/>
      <c r="G9" s="16"/>
      <c r="H9" s="10"/>
    </row>
    <row r="10" ht="13.5" customHeight="1" spans="1:8">
      <c r="A10" s="8"/>
      <c r="B10" s="15"/>
      <c r="C10" s="15"/>
      <c r="D10" s="9"/>
      <c r="E10" s="16"/>
      <c r="F10" s="16"/>
      <c r="G10" s="16"/>
      <c r="H10" s="10"/>
    </row>
    <row r="11" ht="13.5" customHeight="1" spans="1:8">
      <c r="A11" s="8"/>
      <c r="B11" s="15"/>
      <c r="C11" s="15"/>
      <c r="D11" s="9"/>
      <c r="E11" s="16"/>
      <c r="F11" s="16"/>
      <c r="G11" s="16"/>
      <c r="H11" s="10"/>
    </row>
    <row r="12" ht="13.5" customHeight="1" spans="1:8">
      <c r="A12" s="8"/>
      <c r="B12" s="15"/>
      <c r="C12" s="15"/>
      <c r="D12" s="9"/>
      <c r="E12" s="16"/>
      <c r="F12" s="16"/>
      <c r="G12" s="16"/>
      <c r="H12" s="10"/>
    </row>
    <row r="13" ht="13.5" customHeight="1" spans="1:8">
      <c r="A13" s="8"/>
      <c r="B13" s="15"/>
      <c r="C13" s="15"/>
      <c r="D13" s="9"/>
      <c r="E13" s="16"/>
      <c r="F13" s="16"/>
      <c r="G13" s="16"/>
      <c r="H13" s="10"/>
    </row>
    <row r="14" ht="13.5" customHeight="1" spans="1:8">
      <c r="A14" s="8"/>
      <c r="B14" s="15"/>
      <c r="C14" s="15"/>
      <c r="D14" s="9"/>
      <c r="E14" s="16"/>
      <c r="F14" s="16"/>
      <c r="G14" s="16"/>
      <c r="H14" s="10"/>
    </row>
    <row r="15" ht="13.5" customHeight="1" spans="1:8">
      <c r="A15" s="8"/>
      <c r="B15" s="15"/>
      <c r="C15" s="15"/>
      <c r="D15" s="9"/>
      <c r="E15" s="16"/>
      <c r="F15" s="16"/>
      <c r="G15" s="16"/>
      <c r="H15" s="10"/>
    </row>
    <row r="16" ht="13.5" customHeight="1" spans="1:8">
      <c r="A16" s="8"/>
      <c r="B16" s="15"/>
      <c r="C16" s="15"/>
      <c r="D16" s="9"/>
      <c r="E16" s="16"/>
      <c r="F16" s="16"/>
      <c r="G16" s="16"/>
      <c r="H16" s="10"/>
    </row>
    <row r="17" ht="13.5" customHeight="1" spans="1:8">
      <c r="A17" s="8"/>
      <c r="B17" s="15"/>
      <c r="C17" s="15"/>
      <c r="D17" s="9"/>
      <c r="E17" s="16"/>
      <c r="F17" s="16"/>
      <c r="G17" s="16"/>
      <c r="H17" s="10"/>
    </row>
    <row r="18" ht="13.5" customHeight="1" spans="1:8">
      <c r="A18" s="8"/>
      <c r="B18" s="15"/>
      <c r="C18" s="15"/>
      <c r="D18" s="9"/>
      <c r="E18" s="16"/>
      <c r="F18" s="16"/>
      <c r="G18" s="16"/>
      <c r="H18" s="10"/>
    </row>
    <row r="19" ht="13.5" customHeight="1" spans="1:8">
      <c r="A19" s="8"/>
      <c r="B19" s="15"/>
      <c r="C19" s="15"/>
      <c r="D19" s="9"/>
      <c r="E19" s="16"/>
      <c r="F19" s="16"/>
      <c r="G19" s="16"/>
      <c r="H19" s="10"/>
    </row>
    <row r="20" ht="13.5" customHeight="1" spans="1:8">
      <c r="A20" s="8"/>
      <c r="B20" s="15"/>
      <c r="C20" s="15"/>
      <c r="D20" s="9"/>
      <c r="E20" s="16"/>
      <c r="F20" s="16"/>
      <c r="G20" s="16"/>
      <c r="H20" s="10"/>
    </row>
    <row r="21" ht="13.5" customHeight="1" spans="1:8">
      <c r="A21" s="8"/>
      <c r="B21" s="15"/>
      <c r="C21" s="15"/>
      <c r="D21" s="9"/>
      <c r="E21" s="16"/>
      <c r="F21" s="16"/>
      <c r="G21" s="16"/>
      <c r="H21" s="10"/>
    </row>
    <row r="22" ht="13.5" customHeight="1" spans="1:8">
      <c r="A22" s="8"/>
      <c r="B22" s="15"/>
      <c r="C22" s="15"/>
      <c r="D22" s="9"/>
      <c r="E22" s="16"/>
      <c r="F22" s="16"/>
      <c r="G22" s="16"/>
      <c r="H22" s="10"/>
    </row>
    <row r="23" ht="13.5" customHeight="1" spans="1:8">
      <c r="A23" s="8"/>
      <c r="B23" s="15"/>
      <c r="C23" s="15"/>
      <c r="D23" s="9"/>
      <c r="E23" s="16"/>
      <c r="F23" s="16"/>
      <c r="G23" s="16"/>
      <c r="H23" s="10"/>
    </row>
    <row r="24" ht="13.5" customHeight="1" spans="1:8">
      <c r="A24" s="8"/>
      <c r="B24" s="15"/>
      <c r="C24" s="15"/>
      <c r="D24" s="9"/>
      <c r="E24" s="16"/>
      <c r="F24" s="16"/>
      <c r="G24" s="16"/>
      <c r="H24" s="10"/>
    </row>
    <row r="25" ht="13.5" customHeight="1" spans="1:8">
      <c r="A25" s="8"/>
      <c r="B25" s="15"/>
      <c r="C25" s="15"/>
      <c r="D25" s="9"/>
      <c r="E25" s="16"/>
      <c r="F25" s="16"/>
      <c r="G25" s="16"/>
      <c r="H25" s="10"/>
    </row>
    <row r="26" ht="13.5" customHeight="1" spans="1:8">
      <c r="A26" s="8"/>
      <c r="B26" s="15"/>
      <c r="C26" s="15"/>
      <c r="D26" s="9"/>
      <c r="E26" s="16"/>
      <c r="F26" s="16"/>
      <c r="G26" s="16"/>
      <c r="H26" s="10"/>
    </row>
    <row r="27" ht="13.5" customHeight="1" spans="1:8">
      <c r="A27" s="8"/>
      <c r="B27" s="15"/>
      <c r="C27" s="15"/>
      <c r="D27" s="9"/>
      <c r="E27" s="16"/>
      <c r="F27" s="16"/>
      <c r="G27" s="16"/>
      <c r="H27" s="10"/>
    </row>
    <row r="28" ht="13.5" customHeight="1" spans="1:8">
      <c r="A28" s="8"/>
      <c r="B28" s="15"/>
      <c r="C28" s="15"/>
      <c r="D28" s="9"/>
      <c r="E28" s="16"/>
      <c r="F28" s="16"/>
      <c r="G28" s="16"/>
      <c r="H28" s="10"/>
    </row>
    <row r="29" ht="13.5" customHeight="1" spans="1:8">
      <c r="A29" s="8"/>
      <c r="B29" s="15"/>
      <c r="C29" s="15"/>
      <c r="D29" s="9"/>
      <c r="E29" s="16"/>
      <c r="F29" s="16"/>
      <c r="G29" s="16"/>
      <c r="H29" s="10"/>
    </row>
    <row r="30" ht="13.5" customHeight="1" spans="1:8">
      <c r="A30" s="8"/>
      <c r="B30" s="15"/>
      <c r="C30" s="15"/>
      <c r="D30" s="9"/>
      <c r="E30" s="16"/>
      <c r="F30" s="16"/>
      <c r="G30" s="16"/>
      <c r="H30" s="10"/>
    </row>
    <row r="31" ht="13.5" customHeight="1" spans="1:8">
      <c r="A31" s="8"/>
      <c r="B31" s="15"/>
      <c r="C31" s="15"/>
      <c r="D31" s="9"/>
      <c r="E31" s="16"/>
      <c r="F31" s="16"/>
      <c r="G31" s="16"/>
      <c r="H31" s="10"/>
    </row>
    <row r="32" ht="13.5" customHeight="1" spans="1:8">
      <c r="A32" s="8"/>
      <c r="B32" s="15"/>
      <c r="C32" s="15"/>
      <c r="D32" s="9"/>
      <c r="E32" s="16"/>
      <c r="F32" s="16"/>
      <c r="G32" s="16"/>
      <c r="H32" s="10"/>
    </row>
    <row r="33" ht="13.5" customHeight="1" spans="1:8">
      <c r="A33" s="8"/>
      <c r="B33" s="15"/>
      <c r="C33" s="15"/>
      <c r="D33" s="9"/>
      <c r="E33" s="16"/>
      <c r="F33" s="16"/>
      <c r="G33" s="16"/>
      <c r="H33" s="10"/>
    </row>
    <row r="34" ht="13.5" customHeight="1" spans="1:8">
      <c r="A34" s="8"/>
      <c r="B34" s="15"/>
      <c r="C34" s="15"/>
      <c r="D34" s="9"/>
      <c r="E34" s="16"/>
      <c r="F34" s="16"/>
      <c r="G34" s="16"/>
      <c r="H34" s="10"/>
    </row>
    <row r="35" ht="13.5" customHeight="1" spans="1:8">
      <c r="A35" s="8"/>
      <c r="B35" s="15"/>
      <c r="C35" s="15"/>
      <c r="D35" s="9"/>
      <c r="E35" s="16"/>
      <c r="F35" s="16"/>
      <c r="G35" s="16"/>
      <c r="H35" s="10"/>
    </row>
    <row r="36" ht="13.5" customHeight="1" spans="1:8">
      <c r="A36" s="8"/>
      <c r="B36" s="15"/>
      <c r="C36" s="15"/>
      <c r="D36" s="9"/>
      <c r="E36" s="16"/>
      <c r="F36" s="16"/>
      <c r="G36" s="16"/>
      <c r="H36" s="10"/>
    </row>
    <row r="37" ht="13.5" customHeight="1" spans="1:8">
      <c r="A37" s="8"/>
      <c r="B37" s="15"/>
      <c r="C37" s="15"/>
      <c r="D37" s="9"/>
      <c r="E37" s="16"/>
      <c r="F37" s="16"/>
      <c r="G37" s="16"/>
      <c r="H37" s="10"/>
    </row>
    <row r="38" ht="13.5" customHeight="1" spans="1:8">
      <c r="A38" s="8"/>
      <c r="B38" s="15"/>
      <c r="C38" s="15"/>
      <c r="D38" s="9"/>
      <c r="E38" s="16"/>
      <c r="F38" s="16"/>
      <c r="G38" s="16"/>
      <c r="H38" s="10"/>
    </row>
    <row r="39" ht="13.5" customHeight="1" spans="1:8">
      <c r="A39" s="8"/>
      <c r="B39" s="15"/>
      <c r="C39" s="15"/>
      <c r="D39" s="9"/>
      <c r="E39" s="16"/>
      <c r="F39" s="16"/>
      <c r="G39" s="16"/>
      <c r="H39" s="10"/>
    </row>
    <row r="40" ht="13.5" customHeight="1" spans="1:8">
      <c r="A40" s="8"/>
      <c r="B40" s="15"/>
      <c r="C40" s="15"/>
      <c r="D40" s="9"/>
      <c r="E40" s="16"/>
      <c r="F40" s="16"/>
      <c r="G40" s="16"/>
      <c r="H40" s="10"/>
    </row>
    <row r="41" ht="13.5" customHeight="1" spans="1:8">
      <c r="A41" s="8"/>
      <c r="B41" s="15"/>
      <c r="C41" s="15"/>
      <c r="D41" s="9"/>
      <c r="E41" s="16"/>
      <c r="F41" s="16"/>
      <c r="G41" s="16"/>
      <c r="H41" s="10"/>
    </row>
    <row r="42" ht="13.5" customHeight="1" spans="1:8">
      <c r="A42" s="8"/>
      <c r="B42" s="15"/>
      <c r="C42" s="15"/>
      <c r="D42" s="9"/>
      <c r="E42" s="16"/>
      <c r="F42" s="16"/>
      <c r="G42" s="16"/>
      <c r="H42" s="10"/>
    </row>
    <row r="43" ht="13.5" customHeight="1" spans="1:8">
      <c r="A43" s="8"/>
      <c r="B43" s="15"/>
      <c r="C43" s="15"/>
      <c r="D43" s="9"/>
      <c r="E43" s="16"/>
      <c r="F43" s="16"/>
      <c r="G43" s="16"/>
      <c r="H43" s="10"/>
    </row>
    <row r="44" ht="13.5" customHeight="1" spans="1:8">
      <c r="A44" s="8"/>
      <c r="B44" s="15"/>
      <c r="C44" s="15"/>
      <c r="D44" s="9"/>
      <c r="E44" s="16"/>
      <c r="F44" s="16"/>
      <c r="G44" s="16"/>
      <c r="H44" s="10"/>
    </row>
    <row r="45" ht="13.5" customHeight="1" spans="1:8">
      <c r="A45" s="8"/>
      <c r="B45" s="15"/>
      <c r="C45" s="15"/>
      <c r="D45" s="9"/>
      <c r="E45" s="16"/>
      <c r="F45" s="16"/>
      <c r="G45" s="16"/>
      <c r="H45" s="10"/>
    </row>
    <row r="46" ht="13.5" customHeight="1" spans="1:8">
      <c r="A46" s="8"/>
      <c r="B46" s="15"/>
      <c r="C46" s="15"/>
      <c r="D46" s="9"/>
      <c r="E46" s="16"/>
      <c r="F46" s="16"/>
      <c r="G46" s="16"/>
      <c r="H46" s="10"/>
    </row>
    <row r="47" ht="13.5" customHeight="1" spans="1:8">
      <c r="A47" s="8"/>
      <c r="B47" s="15"/>
      <c r="C47" s="15"/>
      <c r="D47" s="9"/>
      <c r="E47" s="16"/>
      <c r="F47" s="16"/>
      <c r="G47" s="16"/>
      <c r="H47" s="10"/>
    </row>
    <row r="48" ht="13.5" customHeight="1" spans="1:8">
      <c r="A48" s="8"/>
      <c r="B48" s="15"/>
      <c r="C48" s="15"/>
      <c r="D48" s="9"/>
      <c r="E48" s="16"/>
      <c r="F48" s="16"/>
      <c r="G48" s="16"/>
      <c r="H48" s="10"/>
    </row>
    <row r="49" ht="13.5" customHeight="1" spans="1:8">
      <c r="A49" s="8"/>
      <c r="B49" s="15"/>
      <c r="C49" s="15"/>
      <c r="D49" s="9"/>
      <c r="E49" s="16"/>
      <c r="F49" s="16"/>
      <c r="G49" s="16"/>
      <c r="H49" s="10"/>
    </row>
    <row r="50" ht="13.5" customHeight="1" spans="1:8">
      <c r="A50" s="11" t="str">
        <f>"第700章 合计 "&amp;SUM((H6))&amp;"  元"</f>
        <v>第700章 合计 0  元</v>
      </c>
      <c r="B50" s="12"/>
      <c r="C50" s="12"/>
      <c r="D50" s="12"/>
      <c r="E50" s="12"/>
      <c r="F50" s="12"/>
      <c r="G50" s="12"/>
      <c r="H50" s="18"/>
    </row>
    <row r="51" ht="21" customHeight="1" spans="1:8">
      <c r="A51" s="2"/>
      <c r="B51" s="2"/>
      <c r="C51" s="3"/>
      <c r="D51" s="3"/>
      <c r="E51" s="3"/>
      <c r="F51" s="4" t="s">
        <v>52</v>
      </c>
      <c r="G51" s="4"/>
      <c r="H51" s="4"/>
    </row>
  </sheetData>
  <sheetProtection password="E8E5" sheet="1" formatCells="0" formatColumns="0" formatRows="0" insertRows="0" insertColumns="0" insertHyperlinks="0" deleteColumns="0" deleteRows="0" sort="0" autoFilter="0" pivotTables="0"/>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19975" right="0.19975" top="0.59375" bottom="0" header="0.59375"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2"/>
  <sheetViews>
    <sheetView view="pageBreakPreview" zoomScaleNormal="100" workbookViewId="0">
      <selection activeCell="B9" sqref="B9:E9"/>
    </sheetView>
  </sheetViews>
  <sheetFormatPr defaultColWidth="9" defaultRowHeight="12" outlineLevelCol="5"/>
  <cols>
    <col min="1" max="1" width="12.6666666666667" customWidth="1"/>
    <col min="2" max="2" width="13.5047619047619" customWidth="1"/>
    <col min="3" max="3" width="12.1714285714286" customWidth="1"/>
    <col min="4" max="4" width="33.1428571428571" customWidth="1"/>
    <col min="5" max="5" width="6" customWidth="1"/>
    <col min="6" max="6" width="18.5047619047619" customWidth="1"/>
  </cols>
  <sheetData>
    <row r="1" ht="21" customHeight="1" spans="1:6">
      <c r="A1" s="1" t="s">
        <v>111</v>
      </c>
      <c r="B1" s="1"/>
      <c r="C1" s="1"/>
      <c r="D1" s="1"/>
      <c r="E1" s="1"/>
      <c r="F1" s="1"/>
    </row>
    <row r="2" ht="13.5" customHeight="1" spans="1:6">
      <c r="A2" s="2" t="s">
        <v>21</v>
      </c>
      <c r="B2" s="2"/>
      <c r="C2" s="2"/>
      <c r="D2" s="3"/>
      <c r="E2" s="4" t="s">
        <v>112</v>
      </c>
      <c r="F2" s="4"/>
    </row>
    <row r="3" ht="13.5" customHeight="1" spans="1:6">
      <c r="A3" s="5" t="s">
        <v>113</v>
      </c>
      <c r="B3" s="6" t="s">
        <v>114</v>
      </c>
      <c r="C3" s="6" t="s">
        <v>115</v>
      </c>
      <c r="D3" s="6"/>
      <c r="E3" s="6"/>
      <c r="F3" s="7" t="s">
        <v>116</v>
      </c>
    </row>
    <row r="4" ht="13.5" customHeight="1" spans="1:6">
      <c r="A4" s="8">
        <v>1</v>
      </c>
      <c r="B4" s="9" t="s">
        <v>117</v>
      </c>
      <c r="C4" s="9" t="s">
        <v>118</v>
      </c>
      <c r="D4" s="9"/>
      <c r="E4" s="9"/>
      <c r="F4" s="10">
        <f>SUM('第100章 总则'!H7:H15)</f>
        <v>0</v>
      </c>
    </row>
    <row r="5" ht="13.5" customHeight="1" spans="1:6">
      <c r="A5" s="8">
        <v>2</v>
      </c>
      <c r="B5" s="9" t="s">
        <v>119</v>
      </c>
      <c r="C5" s="9" t="s">
        <v>120</v>
      </c>
      <c r="D5" s="9"/>
      <c r="E5" s="9"/>
      <c r="F5" s="10">
        <f>SUM('第200章 路基'!H7:H11)</f>
        <v>0</v>
      </c>
    </row>
    <row r="6" ht="13.5" customHeight="1" spans="1:6">
      <c r="A6" s="8">
        <v>3</v>
      </c>
      <c r="B6" s="9" t="s">
        <v>121</v>
      </c>
      <c r="C6" s="9" t="s">
        <v>122</v>
      </c>
      <c r="D6" s="9"/>
      <c r="E6" s="9"/>
      <c r="F6" s="10">
        <f>SUM('第300章 路面'!H7:H18)</f>
        <v>0</v>
      </c>
    </row>
    <row r="7" ht="13.5" customHeight="1" spans="1:6">
      <c r="A7" s="8">
        <v>4</v>
      </c>
      <c r="B7" s="9" t="s">
        <v>123</v>
      </c>
      <c r="C7" s="9" t="s">
        <v>124</v>
      </c>
      <c r="D7" s="9"/>
      <c r="E7" s="9"/>
      <c r="F7" s="10">
        <f>SUM('第600章 安全设施及预埋管线'!H7:H11)</f>
        <v>0</v>
      </c>
    </row>
    <row r="8" ht="13.5" customHeight="1" spans="1:6">
      <c r="A8" s="8">
        <v>5</v>
      </c>
      <c r="B8" s="9" t="s">
        <v>125</v>
      </c>
      <c r="C8" s="9" t="s">
        <v>126</v>
      </c>
      <c r="D8" s="9"/>
      <c r="E8" s="9"/>
      <c r="F8" s="10">
        <f>SUM('第700章 绿化及环境保护设施'!H6)</f>
        <v>0</v>
      </c>
    </row>
    <row r="9" ht="13.5" customHeight="1" spans="1:6">
      <c r="A9" s="8">
        <v>6</v>
      </c>
      <c r="B9" s="9" t="s">
        <v>127</v>
      </c>
      <c r="C9" s="9"/>
      <c r="D9" s="9"/>
      <c r="E9" s="9"/>
      <c r="F9" s="10">
        <f>SUM(F4:F8)</f>
        <v>0</v>
      </c>
    </row>
    <row r="10" ht="13.5" customHeight="1" spans="1:6">
      <c r="A10" s="8">
        <v>7</v>
      </c>
      <c r="B10" s="9" t="s">
        <v>128</v>
      </c>
      <c r="C10" s="9"/>
      <c r="D10" s="9"/>
      <c r="E10" s="9"/>
      <c r="F10" s="10"/>
    </row>
    <row r="11" ht="13.5" customHeight="1" spans="1:6">
      <c r="A11" s="8">
        <v>8</v>
      </c>
      <c r="B11" s="9" t="s">
        <v>129</v>
      </c>
      <c r="C11" s="9"/>
      <c r="D11" s="9"/>
      <c r="E11" s="9"/>
      <c r="F11" s="10">
        <f>F9</f>
        <v>0</v>
      </c>
    </row>
    <row r="12" ht="13.5" customHeight="1" spans="1:6">
      <c r="A12" s="8">
        <v>9</v>
      </c>
      <c r="B12" s="9" t="s">
        <v>130</v>
      </c>
      <c r="C12" s="9"/>
      <c r="D12" s="9"/>
      <c r="E12" s="9"/>
      <c r="F12" s="10"/>
    </row>
    <row r="13" ht="13.5" customHeight="1" spans="1:6">
      <c r="A13" s="8">
        <v>10</v>
      </c>
      <c r="B13" s="9" t="s">
        <v>131</v>
      </c>
      <c r="C13" s="9"/>
      <c r="D13" s="9"/>
      <c r="E13" s="9"/>
      <c r="F13" s="10"/>
    </row>
    <row r="14" ht="13.5" customHeight="1" spans="1:6">
      <c r="A14" s="8">
        <v>11</v>
      </c>
      <c r="B14" s="9" t="s">
        <v>132</v>
      </c>
      <c r="C14" s="9"/>
      <c r="D14" s="9"/>
      <c r="E14" s="9"/>
      <c r="F14" s="10">
        <f>F11</f>
        <v>0</v>
      </c>
    </row>
    <row r="15" ht="13.5" customHeight="1" spans="1:6">
      <c r="A15" s="8"/>
      <c r="B15" s="9"/>
      <c r="C15" s="9"/>
      <c r="D15" s="9"/>
      <c r="E15" s="9"/>
      <c r="F15" s="10"/>
    </row>
    <row r="16" ht="13.5" customHeight="1" spans="1:6">
      <c r="A16" s="8"/>
      <c r="B16" s="9"/>
      <c r="C16" s="9"/>
      <c r="D16" s="9"/>
      <c r="E16" s="9"/>
      <c r="F16" s="10"/>
    </row>
    <row r="17" ht="13.5" customHeight="1" spans="1:6">
      <c r="A17" s="8"/>
      <c r="B17" s="9"/>
      <c r="C17" s="9"/>
      <c r="D17" s="9"/>
      <c r="E17" s="9"/>
      <c r="F17" s="10"/>
    </row>
    <row r="18" ht="13.5" customHeight="1" spans="1:6">
      <c r="A18" s="8"/>
      <c r="B18" s="9"/>
      <c r="C18" s="9"/>
      <c r="D18" s="9"/>
      <c r="E18" s="9"/>
      <c r="F18" s="10"/>
    </row>
    <row r="19" ht="13.5" customHeight="1" spans="1:6">
      <c r="A19" s="8"/>
      <c r="B19" s="9"/>
      <c r="C19" s="9"/>
      <c r="D19" s="9"/>
      <c r="E19" s="9"/>
      <c r="F19" s="10"/>
    </row>
    <row r="20" ht="13.5" customHeight="1" spans="1:6">
      <c r="A20" s="8"/>
      <c r="B20" s="9"/>
      <c r="C20" s="9"/>
      <c r="D20" s="9"/>
      <c r="E20" s="9"/>
      <c r="F20" s="10"/>
    </row>
    <row r="21" ht="13.5" customHeight="1" spans="1:6">
      <c r="A21" s="8"/>
      <c r="B21" s="9"/>
      <c r="C21" s="9"/>
      <c r="D21" s="9"/>
      <c r="E21" s="9"/>
      <c r="F21" s="10"/>
    </row>
    <row r="22" ht="13.5" customHeight="1" spans="1:6">
      <c r="A22" s="8"/>
      <c r="B22" s="9"/>
      <c r="C22" s="9"/>
      <c r="D22" s="9"/>
      <c r="E22" s="9"/>
      <c r="F22" s="10"/>
    </row>
    <row r="23" ht="13.5" customHeight="1" spans="1:6">
      <c r="A23" s="8"/>
      <c r="B23" s="9"/>
      <c r="C23" s="9"/>
      <c r="D23" s="9"/>
      <c r="E23" s="9"/>
      <c r="F23" s="10"/>
    </row>
    <row r="24" ht="13.5" customHeight="1" spans="1:6">
      <c r="A24" s="8"/>
      <c r="B24" s="9"/>
      <c r="C24" s="9"/>
      <c r="D24" s="9"/>
      <c r="E24" s="9"/>
      <c r="F24" s="10"/>
    </row>
    <row r="25" ht="13.5" customHeight="1" spans="1:6">
      <c r="A25" s="8"/>
      <c r="B25" s="9"/>
      <c r="C25" s="9"/>
      <c r="D25" s="9"/>
      <c r="E25" s="9"/>
      <c r="F25" s="10"/>
    </row>
    <row r="26" ht="13.5" customHeight="1" spans="1:6">
      <c r="A26" s="8"/>
      <c r="B26" s="9"/>
      <c r="C26" s="9"/>
      <c r="D26" s="9"/>
      <c r="E26" s="9"/>
      <c r="F26" s="10"/>
    </row>
    <row r="27" ht="13.5" customHeight="1" spans="1:6">
      <c r="A27" s="8"/>
      <c r="B27" s="9"/>
      <c r="C27" s="9"/>
      <c r="D27" s="9"/>
      <c r="E27" s="9"/>
      <c r="F27" s="10"/>
    </row>
    <row r="28" ht="13.5" customHeight="1" spans="1:6">
      <c r="A28" s="8"/>
      <c r="B28" s="9"/>
      <c r="C28" s="9"/>
      <c r="D28" s="9"/>
      <c r="E28" s="9"/>
      <c r="F28" s="10"/>
    </row>
    <row r="29" ht="13.5" customHeight="1" spans="1:6">
      <c r="A29" s="8"/>
      <c r="B29" s="9"/>
      <c r="C29" s="9"/>
      <c r="D29" s="9"/>
      <c r="E29" s="9"/>
      <c r="F29" s="10"/>
    </row>
    <row r="30" ht="13.5" customHeight="1" spans="1:6">
      <c r="A30" s="8"/>
      <c r="B30" s="9"/>
      <c r="C30" s="9"/>
      <c r="D30" s="9"/>
      <c r="E30" s="9"/>
      <c r="F30" s="10"/>
    </row>
    <row r="31" ht="13.5" customHeight="1" spans="1:6">
      <c r="A31" s="8"/>
      <c r="B31" s="9"/>
      <c r="C31" s="9"/>
      <c r="D31" s="9"/>
      <c r="E31" s="9"/>
      <c r="F31" s="10"/>
    </row>
    <row r="32" ht="13.5" customHeight="1" spans="1:6">
      <c r="A32" s="8"/>
      <c r="B32" s="9"/>
      <c r="C32" s="9"/>
      <c r="D32" s="9"/>
      <c r="E32" s="9"/>
      <c r="F32" s="10"/>
    </row>
    <row r="33" ht="13.5" customHeight="1" spans="1:6">
      <c r="A33" s="8"/>
      <c r="B33" s="9"/>
      <c r="C33" s="9"/>
      <c r="D33" s="9"/>
      <c r="E33" s="9"/>
      <c r="F33" s="10"/>
    </row>
    <row r="34" ht="13.5" customHeight="1" spans="1:6">
      <c r="A34" s="8"/>
      <c r="B34" s="9"/>
      <c r="C34" s="9"/>
      <c r="D34" s="9"/>
      <c r="E34" s="9"/>
      <c r="F34" s="10"/>
    </row>
    <row r="35" ht="13.5" customHeight="1" spans="1:6">
      <c r="A35" s="8"/>
      <c r="B35" s="9"/>
      <c r="C35" s="9"/>
      <c r="D35" s="9"/>
      <c r="E35" s="9"/>
      <c r="F35" s="10"/>
    </row>
    <row r="36" ht="13.5" customHeight="1" spans="1:6">
      <c r="A36" s="8"/>
      <c r="B36" s="9"/>
      <c r="C36" s="9"/>
      <c r="D36" s="9"/>
      <c r="E36" s="9"/>
      <c r="F36" s="10"/>
    </row>
    <row r="37" ht="13.5" customHeight="1" spans="1:6">
      <c r="A37" s="8"/>
      <c r="B37" s="9"/>
      <c r="C37" s="9"/>
      <c r="D37" s="9"/>
      <c r="E37" s="9"/>
      <c r="F37" s="10"/>
    </row>
    <row r="38" ht="13.5" customHeight="1" spans="1:6">
      <c r="A38" s="8"/>
      <c r="B38" s="9"/>
      <c r="C38" s="9"/>
      <c r="D38" s="9"/>
      <c r="E38" s="9"/>
      <c r="F38" s="10"/>
    </row>
    <row r="39" ht="13.5" customHeight="1" spans="1:6">
      <c r="A39" s="8"/>
      <c r="B39" s="9"/>
      <c r="C39" s="9"/>
      <c r="D39" s="9"/>
      <c r="E39" s="9"/>
      <c r="F39" s="10"/>
    </row>
    <row r="40" ht="13.5" customHeight="1" spans="1:6">
      <c r="A40" s="8"/>
      <c r="B40" s="9"/>
      <c r="C40" s="9"/>
      <c r="D40" s="9"/>
      <c r="E40" s="9"/>
      <c r="F40" s="10"/>
    </row>
    <row r="41" ht="13.5" customHeight="1" spans="1:6">
      <c r="A41" s="8"/>
      <c r="B41" s="9"/>
      <c r="C41" s="9"/>
      <c r="D41" s="9"/>
      <c r="E41" s="9"/>
      <c r="F41" s="10"/>
    </row>
    <row r="42" ht="13.5" customHeight="1" spans="1:6">
      <c r="A42" s="8"/>
      <c r="B42" s="9"/>
      <c r="C42" s="9"/>
      <c r="D42" s="9"/>
      <c r="E42" s="9"/>
      <c r="F42" s="10"/>
    </row>
    <row r="43" ht="13.5" customHeight="1" spans="1:6">
      <c r="A43" s="8"/>
      <c r="B43" s="9"/>
      <c r="C43" s="9"/>
      <c r="D43" s="9"/>
      <c r="E43" s="9"/>
      <c r="F43" s="10"/>
    </row>
    <row r="44" ht="13.5" customHeight="1" spans="1:6">
      <c r="A44" s="8"/>
      <c r="B44" s="9"/>
      <c r="C44" s="9"/>
      <c r="D44" s="9"/>
      <c r="E44" s="9"/>
      <c r="F44" s="10"/>
    </row>
    <row r="45" ht="13.5" customHeight="1" spans="1:6">
      <c r="A45" s="8"/>
      <c r="B45" s="9"/>
      <c r="C45" s="9"/>
      <c r="D45" s="9"/>
      <c r="E45" s="9"/>
      <c r="F45" s="10"/>
    </row>
    <row r="46" ht="13.5" customHeight="1" spans="1:6">
      <c r="A46" s="8"/>
      <c r="B46" s="9"/>
      <c r="C46" s="9"/>
      <c r="D46" s="9"/>
      <c r="E46" s="9"/>
      <c r="F46" s="10"/>
    </row>
    <row r="47" ht="13.5" customHeight="1" spans="1:6">
      <c r="A47" s="8"/>
      <c r="B47" s="9"/>
      <c r="C47" s="9"/>
      <c r="D47" s="9"/>
      <c r="E47" s="9"/>
      <c r="F47" s="10"/>
    </row>
    <row r="48" ht="13.5" customHeight="1" spans="1:6">
      <c r="A48" s="8"/>
      <c r="B48" s="9"/>
      <c r="C48" s="9"/>
      <c r="D48" s="9"/>
      <c r="E48" s="9"/>
      <c r="F48" s="10"/>
    </row>
    <row r="49" ht="13.5" customHeight="1" spans="1:6">
      <c r="A49" s="8"/>
      <c r="B49" s="9"/>
      <c r="C49" s="9"/>
      <c r="D49" s="9"/>
      <c r="E49" s="9"/>
      <c r="F49" s="10"/>
    </row>
    <row r="50" ht="13.5" customHeight="1" spans="1:6">
      <c r="A50" s="8"/>
      <c r="B50" s="9"/>
      <c r="C50" s="9"/>
      <c r="D50" s="9"/>
      <c r="E50" s="9"/>
      <c r="F50" s="10"/>
    </row>
    <row r="51" ht="13.5" customHeight="1" spans="1:6">
      <c r="A51" s="11"/>
      <c r="B51" s="12"/>
      <c r="C51" s="12"/>
      <c r="D51" s="12"/>
      <c r="E51" s="12"/>
      <c r="F51" s="13"/>
    </row>
    <row r="52" ht="13.5" customHeight="1" spans="1:6">
      <c r="A52" s="2"/>
      <c r="B52" s="2"/>
      <c r="C52" s="2"/>
      <c r="D52" s="4" t="s">
        <v>133</v>
      </c>
      <c r="E52" s="4"/>
      <c r="F52" s="4"/>
    </row>
  </sheetData>
  <sheetProtection password="E8E5" sheet="1" formatCells="0" formatColumns="0" formatRows="0" insertRows="0" insertColumns="0" insertHyperlinks="0" deleteColumns="0" deleteRows="0" sort="0" autoFilter="0" pivotTables="0"/>
  <mergeCells count="54">
    <mergeCell ref="A1:F1"/>
    <mergeCell ref="A2:C2"/>
    <mergeCell ref="E2:F2"/>
    <mergeCell ref="C3:E3"/>
    <mergeCell ref="C4:E4"/>
    <mergeCell ref="C5:E5"/>
    <mergeCell ref="C6:E6"/>
    <mergeCell ref="C7:E7"/>
    <mergeCell ref="C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A52:C52"/>
    <mergeCell ref="D52:F5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说明</vt:lpstr>
      <vt:lpstr>第100章 总则</vt:lpstr>
      <vt:lpstr>第200章 路基</vt:lpstr>
      <vt:lpstr>第300章 路面</vt:lpstr>
      <vt:lpstr>第600章 安全设施及预埋管线</vt:lpstr>
      <vt:lpstr>第700章 绿化及环境保护设施</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妙竹</cp:lastModifiedBy>
  <dcterms:created xsi:type="dcterms:W3CDTF">2025-08-06T10:23:00Z</dcterms:created>
  <dcterms:modified xsi:type="dcterms:W3CDTF">2025-08-06T08:37:30Z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B22C1370A0A441FE923664017879F153_12</vt:lpwstr>
  </property>
  <property fmtid="{D5CDD505-2E9C-101B-9397-08002B2CF9AE}" pid="3" name="KSOProductBuildVer">
    <vt:lpwstr>2052-12.1.0.16929</vt:lpwstr>
  </property>
</Properties>
</file>