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编制说明  (2)" sheetId="9" r:id="rId1"/>
    <sheet name="1.【标表1】投标报价汇总表" sheetId="1" r:id="rId2"/>
    <sheet name="2.【标表2】工程量清单表" sheetId="2" r:id="rId3"/>
  </sheet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<sst xmlns="http://schemas.openxmlformats.org/spreadsheetml/2006/main" count="750" uniqueCount="162">
  <si>
    <t>编制说明</t>
  </si>
  <si>
    <r>
      <rPr>
        <b/>
        <sz val="12"/>
        <rFont val="Arial"/>
        <charset val="0"/>
      </rPr>
      <t xml:space="preserve">    1.</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</si>
  <si>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</si>
  <si>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t>
    </r>
    <r>
      <rPr>
        <sz val="12"/>
        <rFont val="宋体"/>
        <charset val="134"/>
      </rPr>
      <t>本工程量清单应与招标文件中的投标人须知，通用合同条款、专用合同条款、技术规范及图纸等一起阅读和理解。</t>
    </r>
  </si>
  <si>
    <r>
      <rPr>
        <sz val="12"/>
        <rFont val="Arial"/>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charset val="0"/>
      </rPr>
      <t>15.4</t>
    </r>
    <r>
      <rPr>
        <sz val="12"/>
        <rFont val="宋体"/>
        <charset val="134"/>
      </rPr>
      <t>款的规定，由监理人确定的单价或总额价计算支付额。</t>
    </r>
  </si>
  <si>
    <r>
      <rPr>
        <sz val="12"/>
        <rFont val="Arial"/>
        <charset val="0"/>
      </rPr>
      <t xml:space="preserve">        1.4</t>
    </r>
    <r>
      <rPr>
        <sz val="12"/>
        <rFont val="宋体"/>
        <charset val="134"/>
      </rPr>
      <t>工程量清单各章是按第七章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</si>
  <si>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1.5</t>
    </r>
    <r>
      <rPr>
        <sz val="12"/>
        <rFont val="宋体"/>
        <charset val="134"/>
      </rPr>
      <t>对作业和材料的一般说明或规定，未重复写入工程量清单内，在给工程量清单各子目标价前，应参阅第七章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</si>
  <si>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</si>
  <si>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</si>
  <si>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0"/>
      </rPr>
      <t xml:space="preserve">   </t>
    </r>
    <r>
      <rPr>
        <b/>
        <sz val="12"/>
        <rFont val="Arial"/>
        <charset val="0"/>
      </rPr>
      <t xml:space="preserve">  2.</t>
    </r>
    <r>
      <rPr>
        <b/>
        <sz val="12"/>
        <rFont val="宋体"/>
        <charset val="134"/>
      </rPr>
      <t>投标报价的说明</t>
    </r>
  </si>
  <si>
    <r>
      <rPr>
        <sz val="12"/>
        <rFont val="Arial"/>
        <charset val="0"/>
      </rPr>
      <t xml:space="preserve">        2.1</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</si>
  <si>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</si>
  <si>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</si>
  <si>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</si>
  <si>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</si>
  <si>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2.6</t>
    </r>
    <r>
      <rPr>
        <sz val="12"/>
        <rFont val="宋体"/>
        <charset val="134"/>
      </rPr>
      <t>工程量清单中各项金额均以人民币（元）结算。</t>
    </r>
  </si>
  <si>
    <r>
      <rPr>
        <sz val="12"/>
        <rFont val="Arial"/>
        <charset val="0"/>
      </rPr>
      <t xml:space="preserve">        2.7 </t>
    </r>
    <r>
      <rPr>
        <sz val="12"/>
        <rFont val="宋体"/>
        <charset val="134"/>
      </rPr>
      <t>暂列金额（不含计日工总额）的数量及拟用子目的说明：</t>
    </r>
    <r>
      <rPr>
        <u/>
        <sz val="12"/>
        <rFont val="Arial"/>
        <charset val="0"/>
      </rPr>
      <t xml:space="preserve">  </t>
    </r>
    <r>
      <rPr>
        <u/>
        <sz val="12"/>
        <rFont val="宋体"/>
        <charset val="134"/>
      </rPr>
      <t>按</t>
    </r>
    <r>
      <rPr>
        <u/>
        <sz val="12"/>
        <rFont val="Arial"/>
        <charset val="0"/>
      </rPr>
      <t>100</t>
    </r>
    <r>
      <rPr>
        <u/>
        <sz val="12"/>
        <rFont val="宋体"/>
        <charset val="134"/>
      </rPr>
      <t>章至</t>
    </r>
    <r>
      <rPr>
        <u/>
        <sz val="12"/>
        <rFont val="Arial"/>
        <charset val="0"/>
      </rPr>
      <t>700</t>
    </r>
    <r>
      <rPr>
        <u/>
        <sz val="12"/>
        <rFont val="宋体"/>
        <charset val="134"/>
      </rPr>
      <t>章合计金额的</t>
    </r>
    <r>
      <rPr>
        <u/>
        <sz val="12"/>
        <rFont val="Arial"/>
        <charset val="0"/>
      </rPr>
      <t xml:space="preserve">3%  </t>
    </r>
    <r>
      <rPr>
        <u/>
        <sz val="12"/>
        <rFont val="宋体"/>
        <charset val="134"/>
      </rPr>
      <t>。</t>
    </r>
  </si>
  <si>
    <r>
      <rPr>
        <sz val="12"/>
        <rFont val="Arial"/>
        <charset val="0"/>
      </rPr>
      <t xml:space="preserve">        2.8</t>
    </r>
    <r>
      <rPr>
        <sz val="12"/>
        <rFont val="宋体"/>
        <charset val="134"/>
      </rPr>
      <t>税金按（交办公路</t>
    </r>
    <r>
      <rPr>
        <sz val="12"/>
        <rFont val="Arial"/>
        <charset val="0"/>
      </rPr>
      <t>[2019]26</t>
    </r>
    <r>
      <rPr>
        <sz val="12"/>
        <rFont val="宋体"/>
        <charset val="134"/>
      </rPr>
      <t>号文）规定的</t>
    </r>
    <r>
      <rPr>
        <sz val="12"/>
        <rFont val="Arial"/>
        <charset val="0"/>
      </rPr>
      <t>9%</t>
    </r>
    <r>
      <rPr>
        <sz val="12"/>
        <rFont val="宋体"/>
        <charset val="134"/>
      </rPr>
      <t>计算。</t>
    </r>
  </si>
  <si>
    <r>
      <rPr>
        <sz val="12"/>
        <rFont val="Arial"/>
        <charset val="0"/>
      </rPr>
      <t xml:space="preserve">       2.9</t>
    </r>
    <r>
      <rPr>
        <sz val="12"/>
        <rFont val="宋体"/>
        <charset val="134"/>
      </rPr>
      <t>定额依据内蒙古自治区交通运输厅关于执行交通运输部</t>
    </r>
    <r>
      <rPr>
        <sz val="12"/>
        <rFont val="Arial"/>
        <charset val="0"/>
      </rPr>
      <t>2018</t>
    </r>
    <r>
      <rPr>
        <sz val="12"/>
        <rFont val="宋体"/>
        <charset val="134"/>
      </rPr>
      <t>年第</t>
    </r>
    <r>
      <rPr>
        <sz val="12"/>
        <rFont val="Arial"/>
        <charset val="0"/>
      </rPr>
      <t>86</t>
    </r>
    <r>
      <rPr>
        <sz val="12"/>
        <rFont val="宋体"/>
        <charset val="134"/>
      </rPr>
      <t>号公告的通知及内蒙古自治区交通运输厅关于执行交通运输部《公路工程建设项目投资估算概算预算编制办法》的补充规定（内交发</t>
    </r>
    <r>
      <rPr>
        <sz val="12"/>
        <rFont val="Arial"/>
        <charset val="0"/>
      </rPr>
      <t>[2019]338</t>
    </r>
    <r>
      <rPr>
        <sz val="12"/>
        <rFont val="宋体"/>
        <charset val="134"/>
      </rPr>
      <t>号）。</t>
    </r>
  </si>
  <si>
    <r>
      <rPr>
        <sz val="12"/>
        <rFont val="Arial"/>
        <charset val="0"/>
      </rPr>
      <t xml:space="preserve">        2.10</t>
    </r>
    <r>
      <rPr>
        <sz val="12"/>
        <rFont val="宋体"/>
        <charset val="134"/>
      </rPr>
      <t>清单依据公路工程标准施工招标文件</t>
    </r>
    <r>
      <rPr>
        <sz val="12"/>
        <rFont val="Arial"/>
        <charset val="0"/>
      </rPr>
      <t>2018</t>
    </r>
    <r>
      <rPr>
        <sz val="12"/>
        <rFont val="宋体"/>
        <charset val="134"/>
      </rPr>
      <t>版。</t>
    </r>
  </si>
  <si>
    <t xml:space="preserve">    3.计日工说明:无。</t>
  </si>
  <si>
    <r>
      <rPr>
        <sz val="12"/>
        <rFont val="Arial"/>
        <charset val="0"/>
      </rPr>
      <t xml:space="preserve"> </t>
    </r>
    <r>
      <rPr>
        <b/>
        <sz val="12"/>
        <rFont val="Arial"/>
        <charset val="0"/>
      </rPr>
      <t xml:space="preserve">   4.</t>
    </r>
    <r>
      <rPr>
        <b/>
        <sz val="12"/>
        <rFont val="宋体"/>
        <charset val="134"/>
      </rPr>
      <t>其它说明</t>
    </r>
  </si>
  <si>
    <r>
      <rPr>
        <sz val="12"/>
        <rFont val="Arial"/>
        <charset val="0"/>
      </rPr>
      <t xml:space="preserve">      4.1</t>
    </r>
    <r>
      <rPr>
        <sz val="12"/>
        <rFont val="宋体"/>
        <charset val="134"/>
      </rPr>
      <t>工程一切险和第三方责任险应由承包人以承包人与发包人联名投保，保险费已列入工程量清单</t>
    </r>
    <r>
      <rPr>
        <sz val="12"/>
        <rFont val="Arial"/>
        <charset val="0"/>
      </rPr>
      <t>100</t>
    </r>
    <r>
      <rPr>
        <sz val="12"/>
        <rFont val="宋体"/>
        <charset val="134"/>
      </rPr>
      <t>章内。工程一切险的投保金额为工程量清单第</t>
    </r>
    <r>
      <rPr>
        <sz val="12"/>
        <rFont val="Arial"/>
        <charset val="0"/>
      </rPr>
      <t>100</t>
    </r>
    <r>
      <rPr>
        <sz val="12"/>
        <rFont val="宋体"/>
        <charset val="134"/>
      </rPr>
      <t>章（不含建筑工程一切险及第三方责任险的保险费）至</t>
    </r>
    <r>
      <rPr>
        <sz val="12"/>
        <rFont val="Arial"/>
        <charset val="0"/>
      </rPr>
      <t>700</t>
    </r>
    <r>
      <rPr>
        <sz val="12"/>
        <rFont val="宋体"/>
        <charset val="134"/>
      </rPr>
      <t>章合计金额，保险费率暂定为</t>
    </r>
    <r>
      <rPr>
        <sz val="12"/>
        <rFont val="Arial"/>
        <charset val="0"/>
      </rPr>
      <t>3‰</t>
    </r>
    <r>
      <rPr>
        <sz val="12"/>
        <rFont val="宋体"/>
        <charset val="134"/>
      </rPr>
      <t>；第三方责任险的最低投保金额为</t>
    </r>
    <r>
      <rPr>
        <sz val="12"/>
        <rFont val="Arial"/>
        <charset val="0"/>
      </rPr>
      <t>100</t>
    </r>
    <r>
      <rPr>
        <sz val="12"/>
        <rFont val="宋体"/>
        <charset val="134"/>
      </rPr>
      <t>万元，保险费率暂定为</t>
    </r>
    <r>
      <rPr>
        <sz val="12"/>
        <rFont val="Arial"/>
        <charset val="0"/>
      </rPr>
      <t>4‰</t>
    </r>
    <r>
      <rPr>
        <sz val="12"/>
        <rFont val="宋体"/>
        <charset val="134"/>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</si>
  <si>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134"/>
      </rPr>
      <t>为确保将安全施工措施落到实处，投标人应根据《公路水运工程安全生产监督管理办法》（交通部2017年第</t>
    </r>
    <r>
      <rPr>
        <sz val="12"/>
        <rFont val="Arial"/>
        <charset val="0"/>
      </rPr>
      <t>25</t>
    </r>
    <r>
      <rPr>
        <sz val="12"/>
        <rFont val="宋体"/>
        <charset val="134"/>
      </rPr>
      <t>号）以及《关于印发＜企业安全生产费用提取和使用管理办法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</si>
  <si>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</si>
  <si>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</si>
  <si>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r>
      <rPr>
        <sz val="8"/>
        <color rgb="FF000000"/>
        <rFont val="宋体"/>
        <charset val="134"/>
      </rPr>
      <t>合同段：达拉特旗X631杨四圪咀-公其日格（K161+791-K208+339段）公路养护项目</t>
    </r>
  </si>
  <si>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</si>
  <si>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</si>
  <si>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</si>
  <si>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</si>
  <si>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</si>
  <si>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</si>
  <si>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</si>
  <si>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</si>
  <si>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</si>
  <si>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200</t>
    </r>
  </si>
  <si>
    <r>
      <rPr>
        <sz val="8"/>
        <color rgb="FF000000"/>
        <rFont val="宋体"/>
        <charset val="134"/>
      </rPr>
      <t xml:space="preserve">  路 基</t>
    </r>
  </si>
  <si>
    <r>
      <rPr>
        <sz val="8"/>
        <color rgb="FF000000"/>
        <rFont val="宋体"/>
        <charset val="134"/>
      </rPr>
      <t>3</t>
    </r>
  </si>
  <si>
    <r>
      <rPr>
        <sz val="8"/>
        <color rgb="FF000000"/>
        <rFont val="宋体"/>
        <charset val="134"/>
      </rPr>
      <t>300</t>
    </r>
  </si>
  <si>
    <r>
      <rPr>
        <sz val="8"/>
        <color rgb="FF000000"/>
        <rFont val="宋体"/>
        <charset val="134"/>
      </rPr>
      <t xml:space="preserve">  路 面</t>
    </r>
  </si>
  <si>
    <r>
      <rPr>
        <sz val="8"/>
        <color rgb="FF000000"/>
        <rFont val="宋体"/>
        <charset val="134"/>
      </rPr>
      <t>4</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</si>
  <si>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</si>
  <si>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</si>
  <si>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5</t>
    </r>
  </si>
  <si>
    <r>
      <rPr>
        <sz val="8"/>
        <color rgb="FF000000"/>
        <rFont val="宋体"/>
        <charset val="134"/>
      </rPr>
      <t>700</t>
    </r>
  </si>
  <si>
    <r>
      <rPr>
        <sz val="8"/>
        <color rgb="FF000000"/>
        <rFont val="宋体"/>
        <charset val="134"/>
      </rPr>
      <t xml:space="preserve">  绿化及环境保护设施</t>
    </r>
  </si>
  <si>
    <r>
      <rPr>
        <sz val="8"/>
        <color rgb="FF000000"/>
        <rFont val="宋体"/>
        <charset val="134"/>
      </rPr>
      <t>6</t>
    </r>
  </si>
  <si>
    <r>
      <rPr>
        <sz val="8"/>
        <color rgb="FF000000"/>
        <rFont val="宋体"/>
        <charset val="134"/>
      </rPr>
      <t>第100章至第700章合计</t>
    </r>
  </si>
  <si>
    <r>
      <rPr>
        <sz val="8"/>
        <color rgb="FF000000"/>
        <rFont val="宋体"/>
        <charset val="134"/>
      </rPr>
      <t>7</t>
    </r>
  </si>
  <si>
    <r>
      <rPr>
        <sz val="8"/>
        <color rgb="FF000000"/>
        <rFont val="宋体"/>
        <charset val="134"/>
      </rPr>
      <t>已包含在清单合计中的材料、工程设备、专业工程暂估价合计</t>
    </r>
  </si>
  <si>
    <r>
      <rPr>
        <sz val="8"/>
        <color rgb="FF000000"/>
        <rFont val="宋体"/>
        <charset val="134"/>
      </rPr>
      <t>8</t>
    </r>
  </si>
  <si>
    <r>
      <rPr>
        <sz val="8"/>
        <color rgb="FF000000"/>
        <rFont val="宋体"/>
        <charset val="134"/>
      </rPr>
      <t>清单合计减去材料、工程设备、专业工程暂估价合计</t>
    </r>
  </si>
  <si>
    <r>
      <rPr>
        <sz val="8"/>
        <color rgb="FF000000"/>
        <rFont val="宋体"/>
        <charset val="134"/>
      </rPr>
      <t>9</t>
    </r>
  </si>
  <si>
    <r>
      <rPr>
        <sz val="8"/>
        <color rgb="FF000000"/>
        <rFont val="宋体"/>
        <charset val="134"/>
      </rPr>
      <t>计日工合计</t>
    </r>
  </si>
  <si>
    <r>
      <rPr>
        <sz val="8"/>
        <color rgb="FF000000"/>
        <rFont val="宋体"/>
        <charset val="134"/>
      </rPr>
      <t>10</t>
    </r>
  </si>
  <si>
    <t>暂列金额（不含计日工总额）3%</t>
  </si>
  <si>
    <r>
      <rPr>
        <sz val="8"/>
        <color rgb="FF000000"/>
        <rFont val="宋体"/>
        <charset val="134"/>
      </rPr>
      <t>11</t>
    </r>
  </si>
  <si>
    <t>投标报价</t>
  </si>
  <si>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</si>
  <si>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</si>
  <si>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</si>
  <si>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</si>
  <si>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</si>
  <si>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</si>
  <si>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</si>
  <si>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</si>
  <si>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</si>
  <si>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</si>
  <si>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</si>
  <si>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</si>
  <si>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</si>
  <si>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</si>
  <si>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</si>
  <si>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</si>
  <si>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</si>
  <si>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</si>
  <si>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</si>
  <si>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</si>
  <si>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</si>
  <si>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</si>
  <si>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</si>
  <si>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</si>
  <si>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</si>
  <si>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t>清单  第100章  合计   人民币   元</t>
  </si>
  <si>
    <r>
      <rPr>
        <sz val="8"/>
        <color rgb="FF000000"/>
        <rFont val="宋体"/>
        <charset val="134"/>
      </rPr>
      <t>共 5 页</t>
    </r>
  </si>
  <si>
    <r>
      <rPr>
        <b/>
        <sz val="12"/>
        <color rgb="FF000000"/>
        <rFont val="宋体"/>
        <charset val="134"/>
      </rPr>
      <t>清单  第200章  路 基</t>
    </r>
  </si>
  <si>
    <r>
      <rPr>
        <sz val="8"/>
        <color rgb="FF000000"/>
        <rFont val="宋体"/>
        <charset val="134"/>
      </rPr>
      <t>202</t>
    </r>
  </si>
  <si>
    <r>
      <rPr>
        <sz val="8"/>
        <color rgb="FF000000"/>
        <rFont val="宋体"/>
        <charset val="134"/>
      </rPr>
      <t>场地清理</t>
    </r>
  </si>
  <si>
    <r>
      <rPr>
        <sz val="8"/>
        <color rgb="FF000000"/>
        <rFont val="宋体"/>
        <charset val="134"/>
      </rPr>
      <t>202-2</t>
    </r>
  </si>
  <si>
    <r>
      <rPr>
        <sz val="8"/>
        <color rgb="FF000000"/>
        <rFont val="宋体"/>
        <charset val="134"/>
      </rPr>
      <t>挖除旧路面</t>
    </r>
  </si>
  <si>
    <r>
      <rPr>
        <sz val="8"/>
        <color rgb="FF000000"/>
        <rFont val="宋体"/>
        <charset val="134"/>
      </rPr>
      <t>20cm厚水泥稳定基层</t>
    </r>
  </si>
  <si>
    <r>
      <rPr>
        <sz val="8"/>
        <color rgb="FF000000"/>
        <rFont val="宋体"/>
        <charset val="134"/>
      </rPr>
      <t>m3</t>
    </r>
  </si>
  <si>
    <r>
      <rPr>
        <sz val="8"/>
        <color rgb="FF000000"/>
        <rFont val="Arial Narrow"/>
        <charset val="134"/>
      </rPr>
      <t>28.8</t>
    </r>
  </si>
  <si>
    <r>
      <rPr>
        <sz val="8"/>
        <color rgb="FF000000"/>
        <rFont val="宋体"/>
        <charset val="134"/>
      </rPr>
      <t>5cm厚沥青混凝土路面</t>
    </r>
  </si>
  <si>
    <r>
      <rPr>
        <sz val="8"/>
        <color rgb="FF000000"/>
        <rFont val="Arial Narrow"/>
        <charset val="134"/>
      </rPr>
      <t>7.2</t>
    </r>
  </si>
  <si>
    <r>
      <rPr>
        <sz val="8"/>
        <color rgb="FF000000"/>
        <rFont val="宋体"/>
        <charset val="134"/>
      </rPr>
      <t>-d</t>
    </r>
  </si>
  <si>
    <r>
      <rPr>
        <sz val="8"/>
        <color rgb="FF000000"/>
        <rFont val="宋体"/>
        <charset val="134"/>
      </rPr>
      <t>机械挖除整体路面</t>
    </r>
  </si>
  <si>
    <r>
      <rPr>
        <sz val="8"/>
        <color rgb="FF000000"/>
        <rFont val="Arial Narrow"/>
        <charset val="134"/>
      </rPr>
      <t>789.25</t>
    </r>
  </si>
  <si>
    <r>
      <rPr>
        <sz val="8"/>
        <color rgb="FF000000"/>
        <rFont val="宋体"/>
        <charset val="134"/>
      </rPr>
      <t>202-3</t>
    </r>
  </si>
  <si>
    <r>
      <rPr>
        <sz val="8"/>
        <color rgb="FF000000"/>
        <rFont val="宋体"/>
        <charset val="134"/>
      </rPr>
      <t>拆除结构物</t>
    </r>
  </si>
  <si>
    <r>
      <rPr>
        <sz val="8"/>
        <color rgb="FF000000"/>
        <rFont val="宋体"/>
        <charset val="134"/>
      </rPr>
      <t>-c</t>
    </r>
  </si>
  <si>
    <r>
      <rPr>
        <sz val="8"/>
        <color rgb="FF000000"/>
        <rFont val="宋体"/>
        <charset val="134"/>
      </rPr>
      <t>拆除圬工</t>
    </r>
  </si>
  <si>
    <r>
      <rPr>
        <sz val="8"/>
        <color rgb="FF000000"/>
        <rFont val="Arial Narrow"/>
        <charset val="134"/>
      </rPr>
      <t>16.2</t>
    </r>
  </si>
  <si>
    <t>清单  第200章  合计   人民币   元</t>
  </si>
  <si>
    <r>
      <rPr>
        <sz val="8"/>
        <color rgb="FF000000"/>
        <rFont val="宋体"/>
        <charset val="134"/>
      </rPr>
      <t>清单   第 2 页</t>
    </r>
  </si>
  <si>
    <r>
      <rPr>
        <b/>
        <sz val="12"/>
        <color rgb="FF000000"/>
        <rFont val="宋体"/>
        <charset val="134"/>
      </rPr>
      <t>清单  第300章  路 面</t>
    </r>
  </si>
  <si>
    <r>
      <rPr>
        <sz val="8"/>
        <color rgb="FF000000"/>
        <rFont val="宋体"/>
        <charset val="134"/>
      </rPr>
      <t>306</t>
    </r>
  </si>
  <si>
    <r>
      <rPr>
        <sz val="8"/>
        <color rgb="FF000000"/>
        <rFont val="宋体"/>
        <charset val="134"/>
      </rPr>
      <t>级配碎（砾）石底基层、基层</t>
    </r>
  </si>
  <si>
    <r>
      <rPr>
        <sz val="8"/>
        <color rgb="FF000000"/>
        <rFont val="宋体"/>
        <charset val="134"/>
      </rPr>
      <t>306-3</t>
    </r>
  </si>
  <si>
    <r>
      <rPr>
        <sz val="8"/>
        <color rgb="FF000000"/>
        <rFont val="宋体"/>
        <charset val="134"/>
      </rPr>
      <t>水泥稳定级配碎石（5：95）</t>
    </r>
  </si>
  <si>
    <r>
      <rPr>
        <sz val="8"/>
        <color rgb="FF000000"/>
        <rFont val="宋体"/>
        <charset val="134"/>
      </rPr>
      <t>厚25cm</t>
    </r>
  </si>
  <si>
    <r>
      <rPr>
        <sz val="8"/>
        <color rgb="FF000000"/>
        <rFont val="宋体"/>
        <charset val="134"/>
      </rPr>
      <t>m2</t>
    </r>
  </si>
  <si>
    <r>
      <rPr>
        <sz val="8"/>
        <color rgb="FF000000"/>
        <rFont val="Arial Narrow"/>
        <charset val="134"/>
      </rPr>
      <t>3157</t>
    </r>
  </si>
  <si>
    <r>
      <rPr>
        <sz val="8"/>
        <color rgb="FF000000"/>
        <rFont val="宋体"/>
        <charset val="134"/>
      </rPr>
      <t>308</t>
    </r>
  </si>
  <si>
    <r>
      <rPr>
        <sz val="8"/>
        <color rgb="FF000000"/>
        <rFont val="宋体"/>
        <charset val="134"/>
      </rPr>
      <t>透层和黏层</t>
    </r>
  </si>
  <si>
    <r>
      <rPr>
        <sz val="8"/>
        <color rgb="FF000000"/>
        <rFont val="宋体"/>
        <charset val="134"/>
      </rPr>
      <t>308-2</t>
    </r>
  </si>
  <si>
    <r>
      <rPr>
        <sz val="8"/>
        <color rgb="FF000000"/>
        <rFont val="宋体"/>
        <charset val="134"/>
      </rPr>
      <t>改性乳化沥青层黏层</t>
    </r>
  </si>
  <si>
    <r>
      <rPr>
        <sz val="8"/>
        <color rgb="FF000000"/>
        <rFont val="Arial Narrow"/>
        <charset val="134"/>
      </rPr>
      <t>43400</t>
    </r>
  </si>
  <si>
    <r>
      <rPr>
        <sz val="8"/>
        <color rgb="FF000000"/>
        <rFont val="宋体"/>
        <charset val="134"/>
      </rPr>
      <t>310</t>
    </r>
  </si>
  <si>
    <r>
      <rPr>
        <sz val="8"/>
        <color rgb="FF000000"/>
        <rFont val="宋体"/>
        <charset val="134"/>
      </rPr>
      <t>沥青表面处置与封层</t>
    </r>
  </si>
  <si>
    <r>
      <rPr>
        <sz val="8"/>
        <color rgb="FF000000"/>
        <rFont val="宋体"/>
        <charset val="134"/>
      </rPr>
      <t>310-3</t>
    </r>
  </si>
  <si>
    <r>
      <rPr>
        <sz val="8"/>
        <color rgb="FF000000"/>
        <rFont val="宋体"/>
        <charset val="134"/>
      </rPr>
      <t>沥青路面病害处置</t>
    </r>
  </si>
  <si>
    <r>
      <rPr>
        <sz val="8"/>
        <color rgb="FF000000"/>
        <rFont val="宋体"/>
        <charset val="134"/>
      </rPr>
      <t>处理沥青路面裂缝</t>
    </r>
  </si>
  <si>
    <r>
      <rPr>
        <sz val="8"/>
        <color rgb="FF000000"/>
        <rFont val="宋体"/>
        <charset val="134"/>
      </rPr>
      <t>m</t>
    </r>
  </si>
  <si>
    <r>
      <rPr>
        <sz val="8"/>
        <color rgb="FF000000"/>
        <rFont val="Arial Narrow"/>
        <charset val="134"/>
      </rPr>
      <t>11925.1</t>
    </r>
  </si>
  <si>
    <r>
      <rPr>
        <sz val="8"/>
        <color rgb="FF000000"/>
        <rFont val="宋体"/>
        <charset val="134"/>
      </rPr>
      <t>311</t>
    </r>
  </si>
  <si>
    <r>
      <rPr>
        <sz val="8"/>
        <color rgb="FF000000"/>
        <rFont val="宋体"/>
        <charset val="134"/>
      </rPr>
      <t>改性沥青及改性沥青混合料</t>
    </r>
  </si>
  <si>
    <r>
      <rPr>
        <sz val="8"/>
        <color rgb="FF000000"/>
        <rFont val="宋体"/>
        <charset val="134"/>
      </rPr>
      <t>311-2</t>
    </r>
  </si>
  <si>
    <r>
      <rPr>
        <sz val="8"/>
        <color rgb="FF000000"/>
        <rFont val="宋体"/>
        <charset val="134"/>
      </rPr>
      <t>中粒式改性沥青混合料路面</t>
    </r>
  </si>
  <si>
    <r>
      <rPr>
        <sz val="8"/>
        <color rgb="FF000000"/>
        <rFont val="宋体"/>
        <charset val="134"/>
      </rPr>
      <t>厚5cm</t>
    </r>
  </si>
  <si>
    <r>
      <rPr>
        <sz val="8"/>
        <color rgb="FF000000"/>
        <rFont val="宋体"/>
        <charset val="134"/>
      </rPr>
      <t>312</t>
    </r>
  </si>
  <si>
    <r>
      <rPr>
        <sz val="8"/>
        <color rgb="FF000000"/>
        <rFont val="宋体"/>
        <charset val="134"/>
      </rPr>
      <t>水泥混凝土面板</t>
    </r>
  </si>
  <si>
    <r>
      <rPr>
        <sz val="8"/>
        <color rgb="FF000000"/>
        <rFont val="宋体"/>
        <charset val="134"/>
      </rPr>
      <t>312-1</t>
    </r>
  </si>
  <si>
    <r>
      <rPr>
        <sz val="8"/>
        <color rgb="FF000000"/>
        <rFont val="宋体"/>
        <charset val="134"/>
      </rPr>
      <t>C20水泥混凝土</t>
    </r>
  </si>
  <si>
    <r>
      <rPr>
        <sz val="8"/>
        <color rgb="FF000000"/>
        <rFont val="Arial Narrow"/>
        <charset val="134"/>
      </rPr>
      <t>36</t>
    </r>
  </si>
  <si>
    <r>
      <rPr>
        <sz val="8"/>
        <color rgb="FF000000"/>
        <rFont val="宋体"/>
        <charset val="134"/>
      </rPr>
      <t>313</t>
    </r>
  </si>
  <si>
    <r>
      <rPr>
        <sz val="8"/>
        <color rgb="FF000000"/>
        <rFont val="宋体"/>
        <charset val="134"/>
      </rPr>
      <t>路肩培土、中央分隔带回填土、土路肩加固及路缘石</t>
    </r>
  </si>
  <si>
    <r>
      <rPr>
        <sz val="8"/>
        <color rgb="FF000000"/>
        <rFont val="宋体"/>
        <charset val="134"/>
      </rPr>
      <t>313-1</t>
    </r>
  </si>
  <si>
    <r>
      <rPr>
        <sz val="8"/>
        <color rgb="FF000000"/>
        <rFont val="宋体"/>
        <charset val="134"/>
      </rPr>
      <t>砂砾路肩培土</t>
    </r>
  </si>
  <si>
    <r>
      <rPr>
        <sz val="8"/>
        <color rgb="FF000000"/>
        <rFont val="Arial Narrow"/>
        <charset val="134"/>
      </rPr>
      <t>310</t>
    </r>
  </si>
  <si>
    <r>
      <rPr>
        <sz val="8"/>
        <color rgb="FF000000"/>
        <rFont val="宋体"/>
        <charset val="134"/>
      </rPr>
      <t>313-3</t>
    </r>
  </si>
  <si>
    <r>
      <rPr>
        <sz val="8"/>
        <color rgb="FF000000"/>
        <rFont val="宋体"/>
        <charset val="134"/>
      </rPr>
      <t>C25现浇混凝土路缘石</t>
    </r>
  </si>
  <si>
    <t>清单  第300章  合计   人民币   元</t>
  </si>
  <si>
    <r>
      <rPr>
        <sz val="8"/>
        <color rgb="FF000000"/>
        <rFont val="宋体"/>
        <charset val="134"/>
      </rPr>
      <t>清单   第 3 页</t>
    </r>
  </si>
  <si>
    <r>
      <rPr>
        <b/>
        <sz val="12"/>
        <color rgb="FF000000"/>
        <rFont val="宋体"/>
        <charset val="134"/>
      </rPr>
      <t>清单  第600章  安全设施及预埋管线</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</si>
  <si>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</si>
  <si>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</si>
  <si>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</si>
  <si>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t>
    </r>
  </si>
  <si>
    <r>
      <rPr>
        <sz val="8"/>
        <color rgb="FF000000"/>
        <rFont val="宋体"/>
        <charset val="134"/>
      </rPr>
      <t>热熔标线</t>
    </r>
  </si>
  <si>
    <r>
      <rPr>
        <sz val="8"/>
        <color rgb="FF000000"/>
        <rFont val="Arial Narrow"/>
        <charset val="134"/>
      </rPr>
      <t>441.3</t>
    </r>
  </si>
  <si>
    <t>清单  第600章  合计   人民币   元</t>
  </si>
  <si>
    <r>
      <rPr>
        <sz val="8"/>
        <color rgb="FF000000"/>
        <rFont val="宋体"/>
        <charset val="134"/>
      </rPr>
      <t>清单   第 4 页</t>
    </r>
  </si>
  <si>
    <r>
      <rPr>
        <b/>
        <sz val="12"/>
        <color rgb="FF000000"/>
        <rFont val="宋体"/>
        <charset val="134"/>
      </rPr>
      <t>清单  第700章  绿化及环境保护设施</t>
    </r>
  </si>
  <si>
    <r>
      <rPr>
        <sz val="8"/>
        <color rgb="FF000000"/>
        <rFont val="宋体"/>
        <charset val="134"/>
      </rPr>
      <t>703</t>
    </r>
  </si>
  <si>
    <r>
      <rPr>
        <sz val="8"/>
        <color rgb="FF000000"/>
        <rFont val="宋体"/>
        <charset val="134"/>
      </rPr>
      <t>撒播草种和铺植草皮</t>
    </r>
  </si>
  <si>
    <r>
      <rPr>
        <sz val="8"/>
        <color rgb="FF000000"/>
        <rFont val="宋体"/>
        <charset val="134"/>
      </rPr>
      <t>703-1</t>
    </r>
  </si>
  <si>
    <r>
      <rPr>
        <sz val="8"/>
        <color rgb="FF000000"/>
        <rFont val="宋体"/>
        <charset val="134"/>
      </rPr>
      <t>撒播草种（含喷播）</t>
    </r>
  </si>
  <si>
    <r>
      <rPr>
        <sz val="8"/>
        <color rgb="FF000000"/>
        <rFont val="Arial Narrow"/>
        <charset val="134"/>
      </rPr>
      <t>283</t>
    </r>
  </si>
  <si>
    <t>清单  第700章  合计   人民币   元</t>
  </si>
  <si>
    <r>
      <rPr>
        <sz val="8"/>
        <color rgb="FF000000"/>
        <rFont val="宋体"/>
        <charset val="134"/>
      </rPr>
      <t>清单   第 5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</si>
</sst>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charset val="0"/>
    </font>
    <font>
      <sz val="12"/>
      <name val="Arial"/>
      <charset val="0"/>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2"/>
      <name val="宋体"/>
      <charset val="134"/>
    </font>
    <font>
      <b/>
      <sz val="12"/>
      <name val="宋体"/>
      <charset val="134"/>
    </font>
    <font>
      <u/>
      <sz val="12"/>
      <name val="Arial"/>
      <charset val="0"/>
    </font>
    <font>
      <u/>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30" fillId="0" borderId="0"/>
  </cellStyleXfs>
  <cellXfs count="39">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176" fontId="3" fillId="2" borderId="1"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protection locked="0"/>
    </xf>
    <xf numFmtId="176" fontId="4"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right" vertical="center" wrapText="1"/>
    </xf>
    <xf numFmtId="0" fontId="5" fillId="2" borderId="3" xfId="0" applyNumberFormat="1" applyFont="1" applyFill="1" applyBorder="1" applyAlignment="1" applyProtection="1">
      <alignment horizontal="right" vertical="center" wrapText="1"/>
      <protection locked="0"/>
    </xf>
    <xf numFmtId="176" fontId="5" fillId="2" borderId="4"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176" fontId="2" fillId="2" borderId="5" xfId="0" applyNumberFormat="1" applyFont="1" applyFill="1" applyBorder="1" applyAlignment="1" applyProtection="1">
      <alignment horizontal="center" vertical="center" wrapText="1"/>
    </xf>
    <xf numFmtId="176" fontId="2" fillId="2" borderId="7" xfId="0" applyNumberFormat="1" applyFont="1" applyFill="1" applyBorder="1" applyAlignment="1" applyProtection="1">
      <alignment horizontal="center" vertical="center" wrapText="1"/>
    </xf>
    <xf numFmtId="176" fontId="2" fillId="2" borderId="6"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right" vertical="center" wrapText="1"/>
      <protection locked="0"/>
    </xf>
    <xf numFmtId="176" fontId="2" fillId="2" borderId="8" xfId="0" applyNumberFormat="1" applyFont="1" applyFill="1" applyBorder="1" applyAlignment="1" applyProtection="1">
      <alignment horizontal="left" vertical="center" wrapText="1"/>
      <protection locked="0"/>
    </xf>
    <xf numFmtId="0" fontId="4" fillId="2" borderId="9"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0" fontId="6" fillId="0" borderId="0" xfId="50" applyFont="1" applyFill="1" applyBorder="1" applyAlignment="1" applyProtection="1">
      <alignment vertical="center"/>
    </xf>
    <xf numFmtId="0" fontId="7" fillId="0" borderId="0" xfId="50" applyNumberFormat="1" applyFont="1" applyFill="1" applyBorder="1" applyAlignment="1" applyProtection="1">
      <alignment horizontal="center" vertical="center" wrapText="1"/>
    </xf>
    <xf numFmtId="0" fontId="8" fillId="0" borderId="0" xfId="50" applyNumberFormat="1" applyFont="1" applyFill="1" applyBorder="1" applyAlignment="1" applyProtection="1">
      <alignment horizontal="left" vertical="center" wrapText="1"/>
    </xf>
    <xf numFmtId="0" fontId="9" fillId="0" borderId="0" xfId="50" applyNumberFormat="1" applyFont="1" applyFill="1" applyBorder="1" applyAlignment="1" applyProtection="1">
      <alignment horizontal="left" vertical="center" wrapText="1"/>
    </xf>
    <xf numFmtId="0" fontId="9" fillId="0" borderId="0" xfId="50" applyFont="1" applyFill="1" applyBorder="1" applyAlignment="1" applyProtection="1">
      <alignment horizontal="justify" vertical="center"/>
      <protection hidden="1"/>
    </xf>
    <xf numFmtId="0" fontId="9" fillId="0" borderId="0" xfId="50" applyNumberFormat="1" applyFont="1" applyFill="1" applyBorder="1" applyAlignment="1" applyProtection="1">
      <alignment vertical="top" wrapText="1"/>
    </xf>
    <xf numFmtId="0" fontId="10" fillId="0" borderId="0" xfId="50" applyFont="1" applyFill="1" applyBorder="1" applyAlignment="1" applyProtection="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tabSelected="1" zoomScaleSheetLayoutView="60" workbookViewId="0">
      <selection activeCell="A2" sqref="A2:G2"/>
    </sheetView>
  </sheetViews>
  <sheetFormatPr defaultColWidth="9" defaultRowHeight="13.5"/>
  <cols>
    <col min="1" max="1" width="76.6166666666667" style="32" customWidth="1"/>
    <col min="2" max="16384" width="9" style="32"/>
  </cols>
  <sheetData>
    <row r="1" ht="29.25" customHeight="1" spans="1:1">
      <c r="A1" s="33" t="s">
        <v>0</v>
      </c>
    </row>
    <row r="2" ht="20.25" customHeight="1" spans="1:1">
      <c r="A2" s="34" t="s">
        <v>1</v>
      </c>
    </row>
    <row r="3" ht="61.5" customHeight="1" spans="1:1">
      <c r="A3" s="35" t="s">
        <v>2</v>
      </c>
    </row>
    <row r="4" ht="40.5" customHeight="1" spans="1:1">
      <c r="A4" s="35" t="s">
        <v>3</v>
      </c>
    </row>
    <row r="5" ht="89.1" customHeight="1" spans="1:1">
      <c r="A5" s="35" t="s">
        <v>4</v>
      </c>
    </row>
    <row r="6" ht="53.25" customHeight="1" spans="1:1">
      <c r="A6" s="35" t="s">
        <v>5</v>
      </c>
    </row>
    <row r="7" ht="43.5" customHeight="1" spans="1:1">
      <c r="A7" s="35" t="s">
        <v>6</v>
      </c>
    </row>
    <row r="8" ht="51.75" customHeight="1" spans="1:1">
      <c r="A8" s="34" t="s">
        <v>7</v>
      </c>
    </row>
    <row r="9" ht="70.5" customHeight="1" spans="1:1">
      <c r="A9" s="34" t="s">
        <v>8</v>
      </c>
    </row>
    <row r="10" ht="30.75" customHeight="1" spans="1:1">
      <c r="A10" s="34" t="s">
        <v>9</v>
      </c>
    </row>
    <row r="11" ht="30" customHeight="1" spans="1:1">
      <c r="A11" s="34" t="s">
        <v>10</v>
      </c>
    </row>
    <row r="12" ht="81.75" customHeight="1" spans="1:1">
      <c r="A12" s="34" t="s">
        <v>11</v>
      </c>
    </row>
    <row r="13" ht="80.25" customHeight="1" spans="1:1">
      <c r="A13" s="34" t="s">
        <v>12</v>
      </c>
    </row>
    <row r="14" ht="49.5" customHeight="1" spans="1:1">
      <c r="A14" s="34" t="s">
        <v>13</v>
      </c>
    </row>
    <row r="15" ht="45.75" customHeight="1" spans="1:1">
      <c r="A15" s="34" t="s">
        <v>14</v>
      </c>
    </row>
    <row r="16" ht="40.5" customHeight="1" spans="1:1">
      <c r="A16" s="35" t="s">
        <v>15</v>
      </c>
    </row>
    <row r="17" ht="42.75" customHeight="1" spans="1:1">
      <c r="A17" s="35" t="s">
        <v>16</v>
      </c>
    </row>
    <row r="18" ht="46.5" customHeight="1" spans="1:1">
      <c r="A18" s="35" t="s">
        <v>17</v>
      </c>
    </row>
    <row r="19" ht="46.5" customHeight="1" spans="1:1">
      <c r="A19" s="35" t="s">
        <v>18</v>
      </c>
    </row>
    <row r="20" ht="46.5" customHeight="1" spans="1:1">
      <c r="A20" s="35" t="s">
        <v>19</v>
      </c>
    </row>
    <row r="21" ht="41.25" customHeight="1" spans="1:1">
      <c r="A21" s="34" t="s">
        <v>20</v>
      </c>
    </row>
    <row r="22" ht="24.75" customHeight="1" spans="1:1">
      <c r="A22" s="34" t="s">
        <v>21</v>
      </c>
    </row>
    <row r="23" ht="90" customHeight="1" spans="1:1">
      <c r="A23" s="36" t="s">
        <v>22</v>
      </c>
    </row>
    <row r="24" ht="142" customHeight="1" spans="1:1">
      <c r="A24" s="37" t="s">
        <v>23</v>
      </c>
    </row>
    <row r="25" ht="84" customHeight="1" spans="1:1">
      <c r="A25" s="38"/>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9"/>
  <sheetViews>
    <sheetView showZeros="0" workbookViewId="0">
      <selection activeCell="F16" sqref="F16"/>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2" customWidth="1"/>
    <col min="7" max="7" width="7" style="1" customWidth="1"/>
    <col min="8" max="16384" width="9" style="1"/>
  </cols>
  <sheetData>
    <row r="1" ht="42" customHeight="1" spans="1:7">
      <c r="A1" s="3" t="s">
        <v>24</v>
      </c>
      <c r="B1" s="3" t="s">
        <v>24</v>
      </c>
      <c r="C1" s="3" t="s">
        <v>24</v>
      </c>
      <c r="D1" s="3" t="s">
        <v>24</v>
      </c>
      <c r="E1" s="3" t="s">
        <v>24</v>
      </c>
      <c r="F1" s="4" t="s">
        <v>24</v>
      </c>
      <c r="G1" s="3" t="s">
        <v>24</v>
      </c>
    </row>
    <row r="2" ht="27" customHeight="1" spans="1:7">
      <c r="A2" s="3" t="s">
        <v>24</v>
      </c>
      <c r="B2" s="5" t="s">
        <v>25</v>
      </c>
      <c r="C2" s="5" t="s">
        <v>24</v>
      </c>
      <c r="D2" s="5" t="s">
        <v>24</v>
      </c>
      <c r="E2" s="5" t="s">
        <v>24</v>
      </c>
      <c r="F2" s="6" t="s">
        <v>24</v>
      </c>
      <c r="G2" s="3" t="s">
        <v>24</v>
      </c>
    </row>
    <row r="3" ht="16" customHeight="1" spans="1:7">
      <c r="A3" s="3" t="s">
        <v>24</v>
      </c>
      <c r="B3" s="7" t="s">
        <v>26</v>
      </c>
      <c r="C3" s="7" t="s">
        <v>24</v>
      </c>
      <c r="D3" s="7" t="s">
        <v>24</v>
      </c>
      <c r="E3" s="8" t="s">
        <v>24</v>
      </c>
      <c r="F3" s="9" t="s">
        <v>27</v>
      </c>
      <c r="G3" s="3" t="s">
        <v>24</v>
      </c>
    </row>
    <row r="4" ht="4" customHeight="1" spans="1:7">
      <c r="A4" s="3" t="s">
        <v>24</v>
      </c>
      <c r="B4" s="7" t="s">
        <v>24</v>
      </c>
      <c r="C4" s="7" t="s">
        <v>24</v>
      </c>
      <c r="D4" s="7" t="s">
        <v>24</v>
      </c>
      <c r="E4" s="3" t="s">
        <v>24</v>
      </c>
      <c r="F4" s="4" t="s">
        <v>24</v>
      </c>
      <c r="G4" s="3" t="s">
        <v>24</v>
      </c>
    </row>
    <row r="5" ht="25" customHeight="1" spans="1:7">
      <c r="A5" s="3" t="s">
        <v>24</v>
      </c>
      <c r="B5" s="29" t="s">
        <v>28</v>
      </c>
      <c r="C5" s="30" t="s">
        <v>29</v>
      </c>
      <c r="D5" s="30" t="s">
        <v>30</v>
      </c>
      <c r="E5" s="30" t="s">
        <v>24</v>
      </c>
      <c r="F5" s="31" t="s">
        <v>31</v>
      </c>
      <c r="G5" s="3" t="s">
        <v>24</v>
      </c>
    </row>
    <row r="6" ht="15" customHeight="1" spans="1:7">
      <c r="A6" s="3" t="s">
        <v>24</v>
      </c>
      <c r="B6" s="16" t="s">
        <v>32</v>
      </c>
      <c r="C6" s="18" t="s">
        <v>33</v>
      </c>
      <c r="D6" s="18" t="s">
        <v>34</v>
      </c>
      <c r="E6" s="18" t="s">
        <v>24</v>
      </c>
      <c r="F6" s="21">
        <f>'2.【标表2】工程量清单表'!D14</f>
        <v>0</v>
      </c>
      <c r="G6" s="3" t="s">
        <v>24</v>
      </c>
    </row>
    <row r="7" ht="15" customHeight="1" spans="1:7">
      <c r="A7" s="3" t="s">
        <v>24</v>
      </c>
      <c r="B7" s="16" t="s">
        <v>35</v>
      </c>
      <c r="C7" s="18" t="s">
        <v>36</v>
      </c>
      <c r="D7" s="18" t="s">
        <v>37</v>
      </c>
      <c r="E7" s="18" t="s">
        <v>24</v>
      </c>
      <c r="F7" s="21">
        <f>'2.【标表2】工程量清单表'!D31</f>
        <v>0</v>
      </c>
      <c r="G7" s="3" t="s">
        <v>24</v>
      </c>
    </row>
    <row r="8" ht="15" customHeight="1" spans="1:7">
      <c r="A8" s="3" t="s">
        <v>24</v>
      </c>
      <c r="B8" s="16" t="s">
        <v>38</v>
      </c>
      <c r="C8" s="18" t="s">
        <v>39</v>
      </c>
      <c r="D8" s="18" t="s">
        <v>40</v>
      </c>
      <c r="E8" s="18" t="s">
        <v>24</v>
      </c>
      <c r="F8" s="21">
        <f>'2.【标表2】工程量清单表'!D58</f>
        <v>0</v>
      </c>
      <c r="G8" s="3" t="s">
        <v>24</v>
      </c>
    </row>
    <row r="9" ht="15" customHeight="1" spans="1:7">
      <c r="A9" s="3" t="s">
        <v>24</v>
      </c>
      <c r="B9" s="16" t="s">
        <v>41</v>
      </c>
      <c r="C9" s="18" t="s">
        <v>42</v>
      </c>
      <c r="D9" s="18" t="s">
        <v>43</v>
      </c>
      <c r="E9" s="18" t="s">
        <v>24</v>
      </c>
      <c r="F9" s="21">
        <f>'2.【标表2】工程量清单表'!D71</f>
        <v>0</v>
      </c>
      <c r="G9" s="3" t="s">
        <v>24</v>
      </c>
    </row>
    <row r="10" ht="15" customHeight="1" spans="1:7">
      <c r="A10" s="3" t="s">
        <v>24</v>
      </c>
      <c r="B10" s="16" t="s">
        <v>44</v>
      </c>
      <c r="C10" s="18" t="s">
        <v>45</v>
      </c>
      <c r="D10" s="18" t="s">
        <v>46</v>
      </c>
      <c r="E10" s="18" t="s">
        <v>24</v>
      </c>
      <c r="F10" s="21">
        <f>'2.【标表2】工程量清单表'!D83</f>
        <v>0</v>
      </c>
      <c r="G10" s="3" t="s">
        <v>24</v>
      </c>
    </row>
    <row r="11" ht="15" customHeight="1" spans="1:7">
      <c r="A11" s="3" t="s">
        <v>24</v>
      </c>
      <c r="B11" s="16" t="s">
        <v>47</v>
      </c>
      <c r="C11" s="18" t="s">
        <v>48</v>
      </c>
      <c r="D11" s="18" t="s">
        <v>24</v>
      </c>
      <c r="E11" s="18" t="s">
        <v>24</v>
      </c>
      <c r="F11" s="21">
        <f>F10+F8+F9+F7+F6</f>
        <v>0</v>
      </c>
      <c r="G11" s="3" t="s">
        <v>24</v>
      </c>
    </row>
    <row r="12" ht="15" customHeight="1" spans="1:7">
      <c r="A12" s="3" t="s">
        <v>24</v>
      </c>
      <c r="B12" s="16" t="s">
        <v>49</v>
      </c>
      <c r="C12" s="18" t="s">
        <v>50</v>
      </c>
      <c r="D12" s="18" t="s">
        <v>24</v>
      </c>
      <c r="E12" s="18" t="s">
        <v>24</v>
      </c>
      <c r="F12" s="21" t="s">
        <v>24</v>
      </c>
      <c r="G12" s="3" t="s">
        <v>24</v>
      </c>
    </row>
    <row r="13" ht="15" customHeight="1" spans="1:7">
      <c r="A13" s="3" t="s">
        <v>24</v>
      </c>
      <c r="B13" s="16" t="s">
        <v>51</v>
      </c>
      <c r="C13" s="18" t="s">
        <v>52</v>
      </c>
      <c r="D13" s="18" t="s">
        <v>24</v>
      </c>
      <c r="E13" s="18" t="s">
        <v>24</v>
      </c>
      <c r="F13" s="21">
        <f>F11</f>
        <v>0</v>
      </c>
      <c r="G13" s="3" t="s">
        <v>24</v>
      </c>
    </row>
    <row r="14" ht="15" customHeight="1" spans="1:7">
      <c r="A14" s="3" t="s">
        <v>24</v>
      </c>
      <c r="B14" s="16" t="s">
        <v>53</v>
      </c>
      <c r="C14" s="18" t="s">
        <v>54</v>
      </c>
      <c r="D14" s="18" t="s">
        <v>24</v>
      </c>
      <c r="E14" s="18" t="s">
        <v>24</v>
      </c>
      <c r="F14" s="21" t="s">
        <v>24</v>
      </c>
      <c r="G14" s="3" t="s">
        <v>24</v>
      </c>
    </row>
    <row r="15" ht="15" customHeight="1" spans="1:7">
      <c r="A15" s="3" t="s">
        <v>24</v>
      </c>
      <c r="B15" s="16" t="s">
        <v>55</v>
      </c>
      <c r="C15" s="18" t="s">
        <v>56</v>
      </c>
      <c r="D15" s="18" t="s">
        <v>24</v>
      </c>
      <c r="E15" s="18" t="s">
        <v>24</v>
      </c>
      <c r="F15" s="21">
        <f>F13*0.03</f>
        <v>0</v>
      </c>
      <c r="G15" s="3" t="s">
        <v>24</v>
      </c>
    </row>
    <row r="16" ht="15" customHeight="1" spans="1:7">
      <c r="A16" s="3" t="s">
        <v>24</v>
      </c>
      <c r="B16" s="16" t="s">
        <v>57</v>
      </c>
      <c r="C16" s="18" t="s">
        <v>58</v>
      </c>
      <c r="D16" s="18" t="s">
        <v>24</v>
      </c>
      <c r="E16" s="18" t="s">
        <v>24</v>
      </c>
      <c r="F16" s="21">
        <f>F15+F13</f>
        <v>0</v>
      </c>
      <c r="G16" s="3" t="s">
        <v>24</v>
      </c>
    </row>
    <row r="17" ht="409.5" customHeight="1" spans="1:7">
      <c r="A17" s="3" t="s">
        <v>24</v>
      </c>
      <c r="B17" s="16" t="s">
        <v>24</v>
      </c>
      <c r="C17" s="18" t="s">
        <v>24</v>
      </c>
      <c r="D17" s="18" t="s">
        <v>24</v>
      </c>
      <c r="E17" s="18" t="s">
        <v>24</v>
      </c>
      <c r="F17" s="21" t="s">
        <v>24</v>
      </c>
      <c r="G17" s="3" t="s">
        <v>24</v>
      </c>
    </row>
    <row r="18" ht="15" customHeight="1" spans="1:7">
      <c r="A18" s="3" t="s">
        <v>24</v>
      </c>
      <c r="B18" s="27" t="s">
        <v>59</v>
      </c>
      <c r="C18" s="27" t="s">
        <v>24</v>
      </c>
      <c r="D18" s="27" t="s">
        <v>24</v>
      </c>
      <c r="E18" s="27" t="s">
        <v>24</v>
      </c>
      <c r="F18" s="28" t="s">
        <v>60</v>
      </c>
      <c r="G18" s="3" t="s">
        <v>24</v>
      </c>
    </row>
    <row r="19" ht="12" customHeight="1" spans="1:7">
      <c r="A19" s="3" t="s">
        <v>24</v>
      </c>
      <c r="B19" s="3" t="s">
        <v>24</v>
      </c>
      <c r="C19" s="3" t="s">
        <v>24</v>
      </c>
      <c r="D19" s="3" t="s">
        <v>24</v>
      </c>
      <c r="E19" s="3" t="s">
        <v>24</v>
      </c>
      <c r="F19" s="4" t="s">
        <v>24</v>
      </c>
      <c r="G19" s="3" t="s">
        <v>24</v>
      </c>
    </row>
  </sheetData>
  <sheetProtection algorithmName="SHA-512" hashValue="CeZqmchJPbiosLfuQBDq6hrc5vwKA24z8nTqc9r6jGAxFzqITDrn5D7b5rQavl8lDn05KTsCnUf4p90ss1lE8w==" saltValue="B2A/S/0+z8iVj6GH+rp9Mw==" spinCount="100000" sheet="1" objects="1"/>
  <mergeCells count="16">
    <mergeCell ref="B2:F2"/>
    <mergeCell ref="D5:E5"/>
    <mergeCell ref="D6:E6"/>
    <mergeCell ref="D7:E7"/>
    <mergeCell ref="D8:E8"/>
    <mergeCell ref="D9:E9"/>
    <mergeCell ref="D10:E10"/>
    <mergeCell ref="C11:E11"/>
    <mergeCell ref="C12:E12"/>
    <mergeCell ref="C13:E13"/>
    <mergeCell ref="C14:E14"/>
    <mergeCell ref="C15:E15"/>
    <mergeCell ref="C16:E16"/>
    <mergeCell ref="C17:E17"/>
    <mergeCell ref="B18:E18"/>
    <mergeCell ref="B3:D4"/>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H85"/>
  <sheetViews>
    <sheetView showZeros="0" topLeftCell="A82" workbookViewId="0">
      <selection activeCell="E82" sqref="E82"/>
    </sheetView>
  </sheetViews>
  <sheetFormatPr defaultColWidth="9" defaultRowHeight="13.5" outlineLevelCol="7"/>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61</v>
      </c>
      <c r="C2" s="5" t="s">
        <v>24</v>
      </c>
      <c r="D2" s="5" t="s">
        <v>24</v>
      </c>
      <c r="E2" s="5" t="s">
        <v>24</v>
      </c>
      <c r="F2" s="5" t="s">
        <v>24</v>
      </c>
      <c r="G2" s="6" t="s">
        <v>24</v>
      </c>
      <c r="H2" s="3" t="s">
        <v>24</v>
      </c>
    </row>
    <row r="3" ht="16" customHeight="1" spans="1:8">
      <c r="A3" s="3" t="s">
        <v>24</v>
      </c>
      <c r="B3" s="7" t="s">
        <v>26</v>
      </c>
      <c r="C3" s="7" t="s">
        <v>24</v>
      </c>
      <c r="D3" s="8" t="s">
        <v>24</v>
      </c>
      <c r="E3" s="8" t="s">
        <v>24</v>
      </c>
      <c r="F3" s="8" t="s">
        <v>24</v>
      </c>
      <c r="G3" s="9" t="s">
        <v>62</v>
      </c>
      <c r="H3" s="3" t="s">
        <v>24</v>
      </c>
    </row>
    <row r="4" ht="4" customHeight="1" spans="1:8">
      <c r="A4" s="3" t="s">
        <v>24</v>
      </c>
      <c r="B4" s="7" t="s">
        <v>24</v>
      </c>
      <c r="C4" s="7" t="s">
        <v>24</v>
      </c>
      <c r="D4" s="3" t="s">
        <v>24</v>
      </c>
      <c r="E4" s="3" t="s">
        <v>24</v>
      </c>
      <c r="F4" s="3" t="s">
        <v>24</v>
      </c>
      <c r="G4" s="4" t="s">
        <v>24</v>
      </c>
      <c r="H4" s="3" t="s">
        <v>24</v>
      </c>
    </row>
    <row r="5" ht="22" customHeight="1" spans="1:8">
      <c r="A5" s="3" t="s">
        <v>24</v>
      </c>
      <c r="B5" s="10" t="s">
        <v>63</v>
      </c>
      <c r="C5" s="10" t="s">
        <v>24</v>
      </c>
      <c r="D5" s="10" t="s">
        <v>24</v>
      </c>
      <c r="E5" s="10" t="s">
        <v>24</v>
      </c>
      <c r="F5" s="10" t="s">
        <v>24</v>
      </c>
      <c r="G5" s="11" t="s">
        <v>24</v>
      </c>
      <c r="H5" s="3" t="s">
        <v>24</v>
      </c>
    </row>
    <row r="6" ht="17" customHeight="1" spans="1:8">
      <c r="A6" s="3" t="s">
        <v>24</v>
      </c>
      <c r="B6" s="12" t="s">
        <v>64</v>
      </c>
      <c r="C6" s="13" t="s">
        <v>65</v>
      </c>
      <c r="D6" s="13" t="s">
        <v>66</v>
      </c>
      <c r="E6" s="13" t="s">
        <v>67</v>
      </c>
      <c r="F6" s="14" t="s">
        <v>68</v>
      </c>
      <c r="G6" s="15" t="s">
        <v>69</v>
      </c>
      <c r="H6" s="3" t="s">
        <v>24</v>
      </c>
    </row>
    <row r="7" ht="15" customHeight="1" spans="1:8">
      <c r="A7" s="3" t="s">
        <v>24</v>
      </c>
      <c r="B7" s="16" t="s">
        <v>70</v>
      </c>
      <c r="C7" s="17" t="s">
        <v>71</v>
      </c>
      <c r="D7" s="18" t="s">
        <v>24</v>
      </c>
      <c r="E7" s="19" t="s">
        <v>24</v>
      </c>
      <c r="F7" s="20" t="s">
        <v>24</v>
      </c>
      <c r="G7" s="21" t="s">
        <v>24</v>
      </c>
      <c r="H7" s="3" t="s">
        <v>24</v>
      </c>
    </row>
    <row r="8" ht="15" customHeight="1" spans="1:8">
      <c r="A8" s="3" t="s">
        <v>24</v>
      </c>
      <c r="B8" s="16" t="s">
        <v>72</v>
      </c>
      <c r="C8" s="17" t="s">
        <v>73</v>
      </c>
      <c r="D8" s="18" t="s">
        <v>24</v>
      </c>
      <c r="E8" s="19" t="s">
        <v>24</v>
      </c>
      <c r="F8" s="20" t="s">
        <v>24</v>
      </c>
      <c r="G8" s="21" t="s">
        <v>24</v>
      </c>
      <c r="H8" s="3" t="s">
        <v>24</v>
      </c>
    </row>
    <row r="9" ht="15" customHeight="1" spans="1:8">
      <c r="A9" s="3" t="s">
        <v>24</v>
      </c>
      <c r="B9" s="16" t="s">
        <v>74</v>
      </c>
      <c r="C9" s="17" t="s">
        <v>75</v>
      </c>
      <c r="D9" s="18" t="s">
        <v>76</v>
      </c>
      <c r="E9" s="19" t="s">
        <v>77</v>
      </c>
      <c r="F9" s="20"/>
      <c r="G9" s="21">
        <f>E9*F9</f>
        <v>0</v>
      </c>
      <c r="H9" s="3" t="s">
        <v>24</v>
      </c>
    </row>
    <row r="10" ht="15" customHeight="1" spans="1:8">
      <c r="A10" s="3" t="s">
        <v>24</v>
      </c>
      <c r="B10" s="16" t="s">
        <v>78</v>
      </c>
      <c r="C10" s="17" t="s">
        <v>79</v>
      </c>
      <c r="D10" s="18" t="s">
        <v>76</v>
      </c>
      <c r="E10" s="19" t="s">
        <v>77</v>
      </c>
      <c r="F10" s="20"/>
      <c r="G10" s="21">
        <f>E10*F10</f>
        <v>0</v>
      </c>
      <c r="H10" s="3" t="s">
        <v>24</v>
      </c>
    </row>
    <row r="11" ht="15" customHeight="1" spans="1:8">
      <c r="A11" s="3" t="s">
        <v>24</v>
      </c>
      <c r="B11" s="16" t="s">
        <v>80</v>
      </c>
      <c r="C11" s="17" t="s">
        <v>81</v>
      </c>
      <c r="D11" s="18" t="s">
        <v>24</v>
      </c>
      <c r="E11" s="19" t="s">
        <v>24</v>
      </c>
      <c r="F11" s="20"/>
      <c r="G11" s="21"/>
      <c r="H11" s="3" t="s">
        <v>24</v>
      </c>
    </row>
    <row r="12" ht="15" customHeight="1" spans="1:8">
      <c r="A12" s="3" t="s">
        <v>24</v>
      </c>
      <c r="B12" s="16" t="s">
        <v>82</v>
      </c>
      <c r="C12" s="17" t="s">
        <v>83</v>
      </c>
      <c r="D12" s="18" t="s">
        <v>76</v>
      </c>
      <c r="E12" s="19" t="s">
        <v>77</v>
      </c>
      <c r="F12" s="20"/>
      <c r="G12" s="21">
        <f>E12*F12</f>
        <v>0</v>
      </c>
      <c r="H12" s="3" t="s">
        <v>24</v>
      </c>
    </row>
    <row r="13" ht="409.5" customHeight="1" spans="1:8">
      <c r="A13" s="3" t="s">
        <v>24</v>
      </c>
      <c r="B13" s="16" t="s">
        <v>24</v>
      </c>
      <c r="C13" s="17" t="s">
        <v>24</v>
      </c>
      <c r="D13" s="18" t="s">
        <v>24</v>
      </c>
      <c r="E13" s="19" t="s">
        <v>24</v>
      </c>
      <c r="F13" s="20"/>
      <c r="G13" s="21" t="s">
        <v>24</v>
      </c>
      <c r="H13" s="3" t="s">
        <v>24</v>
      </c>
    </row>
    <row r="14" ht="15" customHeight="1" spans="1:8">
      <c r="A14" s="3" t="s">
        <v>24</v>
      </c>
      <c r="B14" s="22" t="s">
        <v>84</v>
      </c>
      <c r="C14" s="23"/>
      <c r="D14" s="24">
        <f>G9+G10+G12</f>
        <v>0</v>
      </c>
      <c r="E14" s="25"/>
      <c r="F14" s="25"/>
      <c r="G14" s="26"/>
      <c r="H14" s="3" t="s">
        <v>24</v>
      </c>
    </row>
    <row r="15" ht="15" customHeight="1" spans="1:8">
      <c r="A15" s="3" t="s">
        <v>24</v>
      </c>
      <c r="B15" s="27" t="s">
        <v>59</v>
      </c>
      <c r="C15" s="27" t="s">
        <v>24</v>
      </c>
      <c r="D15" s="27" t="s">
        <v>24</v>
      </c>
      <c r="E15" s="27" t="s">
        <v>24</v>
      </c>
      <c r="F15" s="27" t="s">
        <v>24</v>
      </c>
      <c r="G15" s="28" t="s">
        <v>85</v>
      </c>
      <c r="H15" s="3" t="s">
        <v>24</v>
      </c>
    </row>
    <row r="16" ht="12" customHeight="1" spans="1:8">
      <c r="A16" s="3" t="s">
        <v>24</v>
      </c>
      <c r="B16" s="3" t="s">
        <v>24</v>
      </c>
      <c r="C16" s="3" t="s">
        <v>24</v>
      </c>
      <c r="D16" s="3" t="s">
        <v>24</v>
      </c>
      <c r="E16" s="3" t="s">
        <v>24</v>
      </c>
      <c r="F16" s="3" t="s">
        <v>24</v>
      </c>
      <c r="G16" s="4" t="s">
        <v>24</v>
      </c>
      <c r="H16" s="3" t="s">
        <v>24</v>
      </c>
    </row>
    <row r="17" ht="42" customHeight="1" spans="1:8">
      <c r="A17" s="3" t="s">
        <v>24</v>
      </c>
      <c r="B17" s="3" t="s">
        <v>24</v>
      </c>
      <c r="C17" s="3" t="s">
        <v>24</v>
      </c>
      <c r="D17" s="3" t="s">
        <v>24</v>
      </c>
      <c r="E17" s="3" t="s">
        <v>24</v>
      </c>
      <c r="F17" s="3" t="s">
        <v>24</v>
      </c>
      <c r="G17" s="4" t="s">
        <v>24</v>
      </c>
      <c r="H17" s="3" t="s">
        <v>24</v>
      </c>
    </row>
    <row r="18" ht="27" customHeight="1" spans="1:8">
      <c r="A18" s="3" t="s">
        <v>24</v>
      </c>
      <c r="B18" s="5" t="s">
        <v>61</v>
      </c>
      <c r="C18" s="5" t="s">
        <v>24</v>
      </c>
      <c r="D18" s="5" t="s">
        <v>24</v>
      </c>
      <c r="E18" s="5" t="s">
        <v>24</v>
      </c>
      <c r="F18" s="5" t="s">
        <v>24</v>
      </c>
      <c r="G18" s="6" t="s">
        <v>24</v>
      </c>
      <c r="H18" s="3" t="s">
        <v>24</v>
      </c>
    </row>
    <row r="19" ht="16" customHeight="1" spans="1:8">
      <c r="A19" s="3" t="s">
        <v>24</v>
      </c>
      <c r="B19" s="7" t="s">
        <v>26</v>
      </c>
      <c r="C19" s="7" t="s">
        <v>24</v>
      </c>
      <c r="D19" s="8" t="s">
        <v>24</v>
      </c>
      <c r="E19" s="8" t="s">
        <v>24</v>
      </c>
      <c r="F19" s="8" t="s">
        <v>24</v>
      </c>
      <c r="G19" s="9" t="s">
        <v>62</v>
      </c>
      <c r="H19" s="3" t="s">
        <v>24</v>
      </c>
    </row>
    <row r="20" ht="4" customHeight="1" spans="1:8">
      <c r="A20" s="3" t="s">
        <v>24</v>
      </c>
      <c r="B20" s="7" t="s">
        <v>24</v>
      </c>
      <c r="C20" s="7" t="s">
        <v>24</v>
      </c>
      <c r="D20" s="3" t="s">
        <v>24</v>
      </c>
      <c r="E20" s="3" t="s">
        <v>24</v>
      </c>
      <c r="F20" s="3" t="s">
        <v>24</v>
      </c>
      <c r="G20" s="4" t="s">
        <v>24</v>
      </c>
      <c r="H20" s="3" t="s">
        <v>24</v>
      </c>
    </row>
    <row r="21" ht="22" customHeight="1" spans="1:8">
      <c r="A21" s="3" t="s">
        <v>24</v>
      </c>
      <c r="B21" s="10" t="s">
        <v>86</v>
      </c>
      <c r="C21" s="10" t="s">
        <v>24</v>
      </c>
      <c r="D21" s="10" t="s">
        <v>24</v>
      </c>
      <c r="E21" s="10" t="s">
        <v>24</v>
      </c>
      <c r="F21" s="10" t="s">
        <v>24</v>
      </c>
      <c r="G21" s="11" t="s">
        <v>24</v>
      </c>
      <c r="H21" s="3" t="s">
        <v>24</v>
      </c>
    </row>
    <row r="22" ht="17" customHeight="1" spans="1:8">
      <c r="A22" s="3" t="s">
        <v>24</v>
      </c>
      <c r="B22" s="12" t="s">
        <v>64</v>
      </c>
      <c r="C22" s="13" t="s">
        <v>65</v>
      </c>
      <c r="D22" s="13" t="s">
        <v>66</v>
      </c>
      <c r="E22" s="13" t="s">
        <v>67</v>
      </c>
      <c r="F22" s="14" t="s">
        <v>68</v>
      </c>
      <c r="G22" s="15" t="s">
        <v>69</v>
      </c>
      <c r="H22" s="3" t="s">
        <v>24</v>
      </c>
    </row>
    <row r="23" ht="15" customHeight="1" spans="1:8">
      <c r="A23" s="3" t="s">
        <v>24</v>
      </c>
      <c r="B23" s="16" t="s">
        <v>87</v>
      </c>
      <c r="C23" s="17" t="s">
        <v>88</v>
      </c>
      <c r="D23" s="18" t="s">
        <v>24</v>
      </c>
      <c r="E23" s="19" t="s">
        <v>24</v>
      </c>
      <c r="F23" s="20" t="s">
        <v>24</v>
      </c>
      <c r="G23" s="21" t="s">
        <v>24</v>
      </c>
      <c r="H23" s="3" t="s">
        <v>24</v>
      </c>
    </row>
    <row r="24" ht="15" customHeight="1" spans="1:8">
      <c r="A24" s="3" t="s">
        <v>24</v>
      </c>
      <c r="B24" s="16" t="s">
        <v>89</v>
      </c>
      <c r="C24" s="17" t="s">
        <v>90</v>
      </c>
      <c r="D24" s="18" t="s">
        <v>24</v>
      </c>
      <c r="E24" s="19" t="s">
        <v>24</v>
      </c>
      <c r="F24" s="20" t="s">
        <v>24</v>
      </c>
      <c r="G24" s="21" t="s">
        <v>24</v>
      </c>
      <c r="H24" s="3" t="s">
        <v>24</v>
      </c>
    </row>
    <row r="25" ht="15" customHeight="1" spans="1:8">
      <c r="A25" s="3" t="s">
        <v>24</v>
      </c>
      <c r="B25" s="16" t="s">
        <v>74</v>
      </c>
      <c r="C25" s="17" t="s">
        <v>91</v>
      </c>
      <c r="D25" s="18" t="s">
        <v>92</v>
      </c>
      <c r="E25" s="19" t="s">
        <v>93</v>
      </c>
      <c r="F25" s="20"/>
      <c r="G25" s="21">
        <f>E25*F25</f>
        <v>0</v>
      </c>
      <c r="H25" s="3" t="s">
        <v>24</v>
      </c>
    </row>
    <row r="26" ht="15" customHeight="1" spans="1:8">
      <c r="A26" s="3" t="s">
        <v>24</v>
      </c>
      <c r="B26" s="16" t="s">
        <v>78</v>
      </c>
      <c r="C26" s="17" t="s">
        <v>94</v>
      </c>
      <c r="D26" s="18" t="s">
        <v>92</v>
      </c>
      <c r="E26" s="19" t="s">
        <v>95</v>
      </c>
      <c r="F26" s="20"/>
      <c r="G26" s="21">
        <f>E26*F26</f>
        <v>0</v>
      </c>
      <c r="H26" s="3" t="s">
        <v>24</v>
      </c>
    </row>
    <row r="27" ht="15" customHeight="1" spans="1:8">
      <c r="A27" s="3" t="s">
        <v>24</v>
      </c>
      <c r="B27" s="16" t="s">
        <v>96</v>
      </c>
      <c r="C27" s="17" t="s">
        <v>97</v>
      </c>
      <c r="D27" s="18" t="s">
        <v>92</v>
      </c>
      <c r="E27" s="19" t="s">
        <v>98</v>
      </c>
      <c r="F27" s="20"/>
      <c r="G27" s="21">
        <f>E27*F27</f>
        <v>0</v>
      </c>
      <c r="H27" s="3" t="s">
        <v>24</v>
      </c>
    </row>
    <row r="28" ht="15" customHeight="1" spans="1:8">
      <c r="A28" s="3" t="s">
        <v>24</v>
      </c>
      <c r="B28" s="16" t="s">
        <v>99</v>
      </c>
      <c r="C28" s="17" t="s">
        <v>100</v>
      </c>
      <c r="D28" s="18" t="s">
        <v>24</v>
      </c>
      <c r="E28" s="19" t="s">
        <v>24</v>
      </c>
      <c r="F28" s="20"/>
      <c r="G28" s="21"/>
      <c r="H28" s="3" t="s">
        <v>24</v>
      </c>
    </row>
    <row r="29" ht="15" customHeight="1" spans="1:8">
      <c r="A29" s="3" t="s">
        <v>24</v>
      </c>
      <c r="B29" s="16" t="s">
        <v>101</v>
      </c>
      <c r="C29" s="17" t="s">
        <v>102</v>
      </c>
      <c r="D29" s="18" t="s">
        <v>92</v>
      </c>
      <c r="E29" s="19" t="s">
        <v>103</v>
      </c>
      <c r="F29" s="20"/>
      <c r="G29" s="21">
        <f>E29*F29</f>
        <v>0</v>
      </c>
      <c r="H29" s="3" t="s">
        <v>24</v>
      </c>
    </row>
    <row r="30" ht="409.5" customHeight="1" spans="1:8">
      <c r="A30" s="3" t="s">
        <v>24</v>
      </c>
      <c r="B30" s="16" t="s">
        <v>24</v>
      </c>
      <c r="C30" s="17" t="s">
        <v>24</v>
      </c>
      <c r="D30" s="18" t="s">
        <v>24</v>
      </c>
      <c r="E30" s="19" t="s">
        <v>24</v>
      </c>
      <c r="F30" s="20" t="s">
        <v>24</v>
      </c>
      <c r="G30" s="21" t="s">
        <v>24</v>
      </c>
      <c r="H30" s="3" t="s">
        <v>24</v>
      </c>
    </row>
    <row r="31" ht="15" customHeight="1" spans="1:8">
      <c r="A31" s="3" t="s">
        <v>24</v>
      </c>
      <c r="B31" s="22" t="s">
        <v>104</v>
      </c>
      <c r="C31" s="23"/>
      <c r="D31" s="24">
        <f>G25+G26+G27+G29</f>
        <v>0</v>
      </c>
      <c r="E31" s="25"/>
      <c r="F31" s="25"/>
      <c r="G31" s="26"/>
      <c r="H31" s="3" t="s">
        <v>24</v>
      </c>
    </row>
    <row r="32" ht="15" customHeight="1" spans="1:8">
      <c r="A32" s="3" t="s">
        <v>24</v>
      </c>
      <c r="B32" s="27" t="s">
        <v>105</v>
      </c>
      <c r="C32" s="27" t="s">
        <v>24</v>
      </c>
      <c r="D32" s="27" t="s">
        <v>24</v>
      </c>
      <c r="E32" s="27" t="s">
        <v>24</v>
      </c>
      <c r="F32" s="27" t="s">
        <v>24</v>
      </c>
      <c r="G32" s="28" t="s">
        <v>85</v>
      </c>
      <c r="H32" s="3" t="s">
        <v>24</v>
      </c>
    </row>
    <row r="33" ht="12" customHeight="1" spans="1:8">
      <c r="A33" s="3" t="s">
        <v>24</v>
      </c>
      <c r="B33" s="3" t="s">
        <v>24</v>
      </c>
      <c r="C33" s="3" t="s">
        <v>24</v>
      </c>
      <c r="D33" s="3" t="s">
        <v>24</v>
      </c>
      <c r="E33" s="3" t="s">
        <v>24</v>
      </c>
      <c r="F33" s="3" t="s">
        <v>24</v>
      </c>
      <c r="G33" s="4" t="s">
        <v>24</v>
      </c>
      <c r="H33" s="3" t="s">
        <v>24</v>
      </c>
    </row>
    <row r="34" ht="42" customHeight="1" spans="1:8">
      <c r="A34" s="3" t="s">
        <v>24</v>
      </c>
      <c r="B34" s="3" t="s">
        <v>24</v>
      </c>
      <c r="C34" s="3" t="s">
        <v>24</v>
      </c>
      <c r="D34" s="3" t="s">
        <v>24</v>
      </c>
      <c r="E34" s="3" t="s">
        <v>24</v>
      </c>
      <c r="F34" s="3" t="s">
        <v>24</v>
      </c>
      <c r="G34" s="4" t="s">
        <v>24</v>
      </c>
      <c r="H34" s="3" t="s">
        <v>24</v>
      </c>
    </row>
    <row r="35" ht="27" customHeight="1" spans="1:8">
      <c r="A35" s="3" t="s">
        <v>24</v>
      </c>
      <c r="B35" s="5" t="s">
        <v>61</v>
      </c>
      <c r="C35" s="5" t="s">
        <v>24</v>
      </c>
      <c r="D35" s="5" t="s">
        <v>24</v>
      </c>
      <c r="E35" s="5" t="s">
        <v>24</v>
      </c>
      <c r="F35" s="5" t="s">
        <v>24</v>
      </c>
      <c r="G35" s="6" t="s">
        <v>24</v>
      </c>
      <c r="H35" s="3" t="s">
        <v>24</v>
      </c>
    </row>
    <row r="36" ht="16" customHeight="1" spans="1:8">
      <c r="A36" s="3" t="s">
        <v>24</v>
      </c>
      <c r="B36" s="7" t="s">
        <v>26</v>
      </c>
      <c r="C36" s="7" t="s">
        <v>24</v>
      </c>
      <c r="D36" s="8" t="s">
        <v>24</v>
      </c>
      <c r="E36" s="8" t="s">
        <v>24</v>
      </c>
      <c r="F36" s="8" t="s">
        <v>24</v>
      </c>
      <c r="G36" s="9" t="s">
        <v>62</v>
      </c>
      <c r="H36" s="3" t="s">
        <v>24</v>
      </c>
    </row>
    <row r="37" ht="4" customHeight="1" spans="1:8">
      <c r="A37" s="3" t="s">
        <v>24</v>
      </c>
      <c r="B37" s="7" t="s">
        <v>24</v>
      </c>
      <c r="C37" s="7" t="s">
        <v>24</v>
      </c>
      <c r="D37" s="3" t="s">
        <v>24</v>
      </c>
      <c r="E37" s="3" t="s">
        <v>24</v>
      </c>
      <c r="F37" s="3" t="s">
        <v>24</v>
      </c>
      <c r="G37" s="4" t="s">
        <v>24</v>
      </c>
      <c r="H37" s="3" t="s">
        <v>24</v>
      </c>
    </row>
    <row r="38" ht="22" customHeight="1" spans="1:8">
      <c r="A38" s="3" t="s">
        <v>24</v>
      </c>
      <c r="B38" s="10" t="s">
        <v>106</v>
      </c>
      <c r="C38" s="10" t="s">
        <v>24</v>
      </c>
      <c r="D38" s="10" t="s">
        <v>24</v>
      </c>
      <c r="E38" s="10" t="s">
        <v>24</v>
      </c>
      <c r="F38" s="10" t="s">
        <v>24</v>
      </c>
      <c r="G38" s="11" t="s">
        <v>24</v>
      </c>
      <c r="H38" s="3" t="s">
        <v>24</v>
      </c>
    </row>
    <row r="39" ht="17" customHeight="1" spans="1:8">
      <c r="A39" s="3" t="s">
        <v>24</v>
      </c>
      <c r="B39" s="12" t="s">
        <v>64</v>
      </c>
      <c r="C39" s="13" t="s">
        <v>65</v>
      </c>
      <c r="D39" s="13" t="s">
        <v>66</v>
      </c>
      <c r="E39" s="13" t="s">
        <v>67</v>
      </c>
      <c r="F39" s="14" t="s">
        <v>68</v>
      </c>
      <c r="G39" s="15" t="s">
        <v>69</v>
      </c>
      <c r="H39" s="3" t="s">
        <v>24</v>
      </c>
    </row>
    <row r="40" ht="15" customHeight="1" spans="1:8">
      <c r="A40" s="3" t="s">
        <v>24</v>
      </c>
      <c r="B40" s="16" t="s">
        <v>107</v>
      </c>
      <c r="C40" s="17" t="s">
        <v>108</v>
      </c>
      <c r="D40" s="18" t="s">
        <v>24</v>
      </c>
      <c r="E40" s="19" t="s">
        <v>24</v>
      </c>
      <c r="F40" s="20" t="s">
        <v>24</v>
      </c>
      <c r="G40" s="21" t="s">
        <v>24</v>
      </c>
      <c r="H40" s="3" t="s">
        <v>24</v>
      </c>
    </row>
    <row r="41" ht="15" customHeight="1" spans="1:8">
      <c r="A41" s="3" t="s">
        <v>24</v>
      </c>
      <c r="B41" s="16" t="s">
        <v>109</v>
      </c>
      <c r="C41" s="17" t="s">
        <v>110</v>
      </c>
      <c r="D41" s="18" t="s">
        <v>24</v>
      </c>
      <c r="E41" s="19" t="s">
        <v>24</v>
      </c>
      <c r="F41" s="20" t="s">
        <v>24</v>
      </c>
      <c r="G41" s="21" t="s">
        <v>24</v>
      </c>
      <c r="H41" s="3" t="s">
        <v>24</v>
      </c>
    </row>
    <row r="42" ht="15" customHeight="1" spans="1:8">
      <c r="A42" s="3" t="s">
        <v>24</v>
      </c>
      <c r="B42" s="16" t="s">
        <v>74</v>
      </c>
      <c r="C42" s="17" t="s">
        <v>111</v>
      </c>
      <c r="D42" s="18" t="s">
        <v>112</v>
      </c>
      <c r="E42" s="19" t="s">
        <v>113</v>
      </c>
      <c r="F42" s="20"/>
      <c r="G42" s="21">
        <f>E42*F42</f>
        <v>0</v>
      </c>
      <c r="H42" s="3" t="s">
        <v>24</v>
      </c>
    </row>
    <row r="43" ht="15" customHeight="1" spans="1:8">
      <c r="A43" s="3" t="s">
        <v>24</v>
      </c>
      <c r="B43" s="16" t="s">
        <v>114</v>
      </c>
      <c r="C43" s="17" t="s">
        <v>115</v>
      </c>
      <c r="D43" s="18" t="s">
        <v>24</v>
      </c>
      <c r="E43" s="19" t="s">
        <v>24</v>
      </c>
      <c r="F43" s="20"/>
      <c r="G43" s="21"/>
      <c r="H43" s="3" t="s">
        <v>24</v>
      </c>
    </row>
    <row r="44" ht="15" customHeight="1" spans="1:8">
      <c r="A44" s="3" t="s">
        <v>24</v>
      </c>
      <c r="B44" s="16" t="s">
        <v>116</v>
      </c>
      <c r="C44" s="17" t="s">
        <v>117</v>
      </c>
      <c r="D44" s="18" t="s">
        <v>112</v>
      </c>
      <c r="E44" s="19" t="s">
        <v>118</v>
      </c>
      <c r="F44" s="20"/>
      <c r="G44" s="21">
        <f>E44*F44</f>
        <v>0</v>
      </c>
      <c r="H44" s="3" t="s">
        <v>24</v>
      </c>
    </row>
    <row r="45" ht="15" customHeight="1" spans="1:8">
      <c r="A45" s="3" t="s">
        <v>24</v>
      </c>
      <c r="B45" s="16" t="s">
        <v>119</v>
      </c>
      <c r="C45" s="17" t="s">
        <v>120</v>
      </c>
      <c r="D45" s="18" t="s">
        <v>24</v>
      </c>
      <c r="E45" s="19" t="s">
        <v>24</v>
      </c>
      <c r="F45" s="20"/>
      <c r="G45" s="21"/>
      <c r="H45" s="3" t="s">
        <v>24</v>
      </c>
    </row>
    <row r="46" ht="15" customHeight="1" spans="1:8">
      <c r="A46" s="3" t="s">
        <v>24</v>
      </c>
      <c r="B46" s="16" t="s">
        <v>121</v>
      </c>
      <c r="C46" s="17" t="s">
        <v>122</v>
      </c>
      <c r="D46" s="18" t="s">
        <v>24</v>
      </c>
      <c r="E46" s="19" t="s">
        <v>24</v>
      </c>
      <c r="F46" s="20"/>
      <c r="G46" s="21"/>
      <c r="H46" s="3" t="s">
        <v>24</v>
      </c>
    </row>
    <row r="47" ht="15" customHeight="1" spans="1:8">
      <c r="A47" s="3" t="s">
        <v>24</v>
      </c>
      <c r="B47" s="16" t="s">
        <v>74</v>
      </c>
      <c r="C47" s="17" t="s">
        <v>123</v>
      </c>
      <c r="D47" s="18" t="s">
        <v>124</v>
      </c>
      <c r="E47" s="19" t="s">
        <v>125</v>
      </c>
      <c r="F47" s="20"/>
      <c r="G47" s="21">
        <f>E47*F47</f>
        <v>0</v>
      </c>
      <c r="H47" s="3" t="s">
        <v>24</v>
      </c>
    </row>
    <row r="48" ht="15" customHeight="1" spans="1:8">
      <c r="A48" s="3" t="s">
        <v>24</v>
      </c>
      <c r="B48" s="16" t="s">
        <v>126</v>
      </c>
      <c r="C48" s="17" t="s">
        <v>127</v>
      </c>
      <c r="D48" s="18" t="s">
        <v>24</v>
      </c>
      <c r="E48" s="19" t="s">
        <v>24</v>
      </c>
      <c r="F48" s="20"/>
      <c r="G48" s="21"/>
      <c r="H48" s="3" t="s">
        <v>24</v>
      </c>
    </row>
    <row r="49" ht="15" customHeight="1" spans="1:8">
      <c r="A49" s="3" t="s">
        <v>24</v>
      </c>
      <c r="B49" s="16" t="s">
        <v>128</v>
      </c>
      <c r="C49" s="17" t="s">
        <v>129</v>
      </c>
      <c r="D49" s="18" t="s">
        <v>24</v>
      </c>
      <c r="E49" s="19" t="s">
        <v>24</v>
      </c>
      <c r="F49" s="20"/>
      <c r="G49" s="21"/>
      <c r="H49" s="3" t="s">
        <v>24</v>
      </c>
    </row>
    <row r="50" ht="15" customHeight="1" spans="1:8">
      <c r="A50" s="3" t="s">
        <v>24</v>
      </c>
      <c r="B50" s="16" t="s">
        <v>74</v>
      </c>
      <c r="C50" s="17" t="s">
        <v>130</v>
      </c>
      <c r="D50" s="18" t="s">
        <v>112</v>
      </c>
      <c r="E50" s="19" t="s">
        <v>118</v>
      </c>
      <c r="F50" s="20"/>
      <c r="G50" s="21">
        <f>E50*F50</f>
        <v>0</v>
      </c>
      <c r="H50" s="3" t="s">
        <v>24</v>
      </c>
    </row>
    <row r="51" ht="15" customHeight="1" spans="1:8">
      <c r="A51" s="3" t="s">
        <v>24</v>
      </c>
      <c r="B51" s="16" t="s">
        <v>131</v>
      </c>
      <c r="C51" s="17" t="s">
        <v>132</v>
      </c>
      <c r="D51" s="18" t="s">
        <v>24</v>
      </c>
      <c r="E51" s="19" t="s">
        <v>24</v>
      </c>
      <c r="F51" s="20"/>
      <c r="G51" s="21"/>
      <c r="H51" s="3" t="s">
        <v>24</v>
      </c>
    </row>
    <row r="52" ht="15" customHeight="1" spans="1:8">
      <c r="A52" s="3" t="s">
        <v>24</v>
      </c>
      <c r="B52" s="16" t="s">
        <v>133</v>
      </c>
      <c r="C52" s="17" t="s">
        <v>134</v>
      </c>
      <c r="D52" s="18" t="s">
        <v>24</v>
      </c>
      <c r="E52" s="19" t="s">
        <v>24</v>
      </c>
      <c r="F52" s="20"/>
      <c r="G52" s="21"/>
      <c r="H52" s="3" t="s">
        <v>24</v>
      </c>
    </row>
    <row r="53" ht="15" customHeight="1" spans="1:8">
      <c r="A53" s="3" t="s">
        <v>24</v>
      </c>
      <c r="B53" s="16" t="s">
        <v>74</v>
      </c>
      <c r="C53" s="17" t="s">
        <v>111</v>
      </c>
      <c r="D53" s="18" t="s">
        <v>92</v>
      </c>
      <c r="E53" s="19" t="s">
        <v>135</v>
      </c>
      <c r="F53" s="20"/>
      <c r="G53" s="21">
        <f>E53*F53</f>
        <v>0</v>
      </c>
      <c r="H53" s="3" t="s">
        <v>24</v>
      </c>
    </row>
    <row r="54" ht="15" customHeight="1" spans="1:8">
      <c r="A54" s="3" t="s">
        <v>24</v>
      </c>
      <c r="B54" s="16" t="s">
        <v>136</v>
      </c>
      <c r="C54" s="17" t="s">
        <v>137</v>
      </c>
      <c r="D54" s="18" t="s">
        <v>24</v>
      </c>
      <c r="E54" s="19" t="s">
        <v>24</v>
      </c>
      <c r="F54" s="20"/>
      <c r="G54" s="21"/>
      <c r="H54" s="3" t="s">
        <v>24</v>
      </c>
    </row>
    <row r="55" ht="15" customHeight="1" spans="1:8">
      <c r="A55" s="3" t="s">
        <v>24</v>
      </c>
      <c r="B55" s="16" t="s">
        <v>138</v>
      </c>
      <c r="C55" s="17" t="s">
        <v>139</v>
      </c>
      <c r="D55" s="18" t="s">
        <v>92</v>
      </c>
      <c r="E55" s="19" t="s">
        <v>140</v>
      </c>
      <c r="F55" s="20"/>
      <c r="G55" s="21">
        <f>E55*F55</f>
        <v>0</v>
      </c>
      <c r="H55" s="3" t="s">
        <v>24</v>
      </c>
    </row>
    <row r="56" ht="15" customHeight="1" spans="1:8">
      <c r="A56" s="3" t="s">
        <v>24</v>
      </c>
      <c r="B56" s="16" t="s">
        <v>141</v>
      </c>
      <c r="C56" s="17" t="s">
        <v>142</v>
      </c>
      <c r="D56" s="18" t="s">
        <v>92</v>
      </c>
      <c r="E56" s="19" t="s">
        <v>103</v>
      </c>
      <c r="F56" s="20"/>
      <c r="G56" s="21">
        <f>E56*F56</f>
        <v>0</v>
      </c>
      <c r="H56" s="3" t="s">
        <v>24</v>
      </c>
    </row>
    <row r="57" ht="387" customHeight="1" spans="1:8">
      <c r="A57" s="3" t="s">
        <v>24</v>
      </c>
      <c r="B57" s="16" t="s">
        <v>24</v>
      </c>
      <c r="C57" s="17" t="s">
        <v>24</v>
      </c>
      <c r="D57" s="18" t="s">
        <v>24</v>
      </c>
      <c r="E57" s="19" t="s">
        <v>24</v>
      </c>
      <c r="F57" s="20" t="s">
        <v>24</v>
      </c>
      <c r="G57" s="21" t="s">
        <v>24</v>
      </c>
      <c r="H57" s="3" t="s">
        <v>24</v>
      </c>
    </row>
    <row r="58" ht="15" customHeight="1" spans="1:8">
      <c r="A58" s="3" t="s">
        <v>24</v>
      </c>
      <c r="B58" s="22" t="s">
        <v>143</v>
      </c>
      <c r="C58" s="23"/>
      <c r="D58" s="24">
        <f>G42+G44+G47+G50+G53+G55+G56</f>
        <v>0</v>
      </c>
      <c r="E58" s="25"/>
      <c r="F58" s="25"/>
      <c r="G58" s="26"/>
      <c r="H58" s="3" t="s">
        <v>24</v>
      </c>
    </row>
    <row r="59" ht="15" customHeight="1" spans="1:8">
      <c r="A59" s="3" t="s">
        <v>24</v>
      </c>
      <c r="B59" s="27" t="s">
        <v>144</v>
      </c>
      <c r="C59" s="27" t="s">
        <v>24</v>
      </c>
      <c r="D59" s="27" t="s">
        <v>24</v>
      </c>
      <c r="E59" s="27" t="s">
        <v>24</v>
      </c>
      <c r="F59" s="27" t="s">
        <v>24</v>
      </c>
      <c r="G59" s="28" t="s">
        <v>85</v>
      </c>
      <c r="H59" s="3" t="s">
        <v>24</v>
      </c>
    </row>
    <row r="60" ht="12" customHeight="1" spans="1:8">
      <c r="A60" s="3" t="s">
        <v>24</v>
      </c>
      <c r="B60" s="3" t="s">
        <v>24</v>
      </c>
      <c r="C60" s="3" t="s">
        <v>24</v>
      </c>
      <c r="D60" s="3" t="s">
        <v>24</v>
      </c>
      <c r="E60" s="3" t="s">
        <v>24</v>
      </c>
      <c r="F60" s="3" t="s">
        <v>24</v>
      </c>
      <c r="G60" s="4" t="s">
        <v>24</v>
      </c>
      <c r="H60" s="3" t="s">
        <v>24</v>
      </c>
    </row>
    <row r="61" ht="42" customHeight="1" spans="1:8">
      <c r="A61" s="3" t="s">
        <v>24</v>
      </c>
      <c r="B61" s="3" t="s">
        <v>24</v>
      </c>
      <c r="C61" s="3" t="s">
        <v>24</v>
      </c>
      <c r="D61" s="3" t="s">
        <v>24</v>
      </c>
      <c r="E61" s="3" t="s">
        <v>24</v>
      </c>
      <c r="F61" s="3" t="s">
        <v>24</v>
      </c>
      <c r="G61" s="4" t="s">
        <v>24</v>
      </c>
      <c r="H61" s="3" t="s">
        <v>24</v>
      </c>
    </row>
    <row r="62" ht="27" customHeight="1" spans="1:8">
      <c r="A62" s="3" t="s">
        <v>24</v>
      </c>
      <c r="B62" s="5" t="s">
        <v>61</v>
      </c>
      <c r="C62" s="5" t="s">
        <v>24</v>
      </c>
      <c r="D62" s="5" t="s">
        <v>24</v>
      </c>
      <c r="E62" s="5" t="s">
        <v>24</v>
      </c>
      <c r="F62" s="5" t="s">
        <v>24</v>
      </c>
      <c r="G62" s="6" t="s">
        <v>24</v>
      </c>
      <c r="H62" s="3" t="s">
        <v>24</v>
      </c>
    </row>
    <row r="63" ht="16" customHeight="1" spans="1:8">
      <c r="A63" s="3" t="s">
        <v>24</v>
      </c>
      <c r="B63" s="7" t="s">
        <v>26</v>
      </c>
      <c r="C63" s="7" t="s">
        <v>24</v>
      </c>
      <c r="D63" s="8" t="s">
        <v>24</v>
      </c>
      <c r="E63" s="8" t="s">
        <v>24</v>
      </c>
      <c r="F63" s="8" t="s">
        <v>24</v>
      </c>
      <c r="G63" s="9" t="s">
        <v>62</v>
      </c>
      <c r="H63" s="3" t="s">
        <v>24</v>
      </c>
    </row>
    <row r="64" ht="4" customHeight="1" spans="1:8">
      <c r="A64" s="3" t="s">
        <v>24</v>
      </c>
      <c r="B64" s="7" t="s">
        <v>24</v>
      </c>
      <c r="C64" s="7" t="s">
        <v>24</v>
      </c>
      <c r="D64" s="3" t="s">
        <v>24</v>
      </c>
      <c r="E64" s="3" t="s">
        <v>24</v>
      </c>
      <c r="F64" s="3" t="s">
        <v>24</v>
      </c>
      <c r="G64" s="4" t="s">
        <v>24</v>
      </c>
      <c r="H64" s="3" t="s">
        <v>24</v>
      </c>
    </row>
    <row r="65" ht="22" customHeight="1" spans="1:8">
      <c r="A65" s="3" t="s">
        <v>24</v>
      </c>
      <c r="B65" s="10" t="s">
        <v>145</v>
      </c>
      <c r="C65" s="10" t="s">
        <v>24</v>
      </c>
      <c r="D65" s="10" t="s">
        <v>24</v>
      </c>
      <c r="E65" s="10" t="s">
        <v>24</v>
      </c>
      <c r="F65" s="10" t="s">
        <v>24</v>
      </c>
      <c r="G65" s="11" t="s">
        <v>24</v>
      </c>
      <c r="H65" s="3" t="s">
        <v>24</v>
      </c>
    </row>
    <row r="66" ht="17" customHeight="1" spans="1:8">
      <c r="A66" s="3" t="s">
        <v>24</v>
      </c>
      <c r="B66" s="12" t="s">
        <v>64</v>
      </c>
      <c r="C66" s="13" t="s">
        <v>65</v>
      </c>
      <c r="D66" s="13" t="s">
        <v>66</v>
      </c>
      <c r="E66" s="13" t="s">
        <v>67</v>
      </c>
      <c r="F66" s="14" t="s">
        <v>68</v>
      </c>
      <c r="G66" s="15" t="s">
        <v>69</v>
      </c>
      <c r="H66" s="3" t="s">
        <v>24</v>
      </c>
    </row>
    <row r="67" ht="15" customHeight="1" spans="1:8">
      <c r="A67" s="3" t="s">
        <v>24</v>
      </c>
      <c r="B67" s="16" t="s">
        <v>146</v>
      </c>
      <c r="C67" s="17" t="s">
        <v>147</v>
      </c>
      <c r="D67" s="18" t="s">
        <v>24</v>
      </c>
      <c r="E67" s="19" t="s">
        <v>24</v>
      </c>
      <c r="F67" s="20" t="s">
        <v>24</v>
      </c>
      <c r="G67" s="21" t="s">
        <v>24</v>
      </c>
      <c r="H67" s="3" t="s">
        <v>24</v>
      </c>
    </row>
    <row r="68" ht="15" customHeight="1" spans="1:8">
      <c r="A68" s="3" t="s">
        <v>24</v>
      </c>
      <c r="B68" s="16" t="s">
        <v>148</v>
      </c>
      <c r="C68" s="17" t="s">
        <v>149</v>
      </c>
      <c r="D68" s="18" t="s">
        <v>24</v>
      </c>
      <c r="E68" s="19" t="s">
        <v>24</v>
      </c>
      <c r="F68" s="20" t="s">
        <v>24</v>
      </c>
      <c r="G68" s="21" t="s">
        <v>24</v>
      </c>
      <c r="H68" s="3" t="s">
        <v>24</v>
      </c>
    </row>
    <row r="69" ht="15" customHeight="1" spans="1:8">
      <c r="A69" s="3" t="s">
        <v>24</v>
      </c>
      <c r="B69" s="16" t="s">
        <v>74</v>
      </c>
      <c r="C69" s="17" t="s">
        <v>150</v>
      </c>
      <c r="D69" s="18" t="s">
        <v>112</v>
      </c>
      <c r="E69" s="19" t="s">
        <v>151</v>
      </c>
      <c r="F69" s="20"/>
      <c r="G69" s="21">
        <f>E69*F69</f>
        <v>0</v>
      </c>
      <c r="H69" s="3" t="s">
        <v>24</v>
      </c>
    </row>
    <row r="70" ht="409.5" customHeight="1" spans="1:8">
      <c r="A70" s="3" t="s">
        <v>24</v>
      </c>
      <c r="B70" s="16" t="s">
        <v>24</v>
      </c>
      <c r="C70" s="17" t="s">
        <v>24</v>
      </c>
      <c r="D70" s="18" t="s">
        <v>24</v>
      </c>
      <c r="E70" s="19" t="s">
        <v>24</v>
      </c>
      <c r="F70" s="20" t="s">
        <v>24</v>
      </c>
      <c r="G70" s="21" t="s">
        <v>24</v>
      </c>
      <c r="H70" s="3" t="s">
        <v>24</v>
      </c>
    </row>
    <row r="71" ht="15" customHeight="1" spans="1:8">
      <c r="A71" s="3" t="s">
        <v>24</v>
      </c>
      <c r="B71" s="22" t="s">
        <v>152</v>
      </c>
      <c r="C71" s="23"/>
      <c r="D71" s="24">
        <f>G69</f>
        <v>0</v>
      </c>
      <c r="E71" s="25"/>
      <c r="F71" s="25"/>
      <c r="G71" s="26"/>
      <c r="H71" s="3" t="s">
        <v>24</v>
      </c>
    </row>
    <row r="72" ht="15" customHeight="1" spans="1:8">
      <c r="A72" s="3" t="s">
        <v>24</v>
      </c>
      <c r="B72" s="27" t="s">
        <v>153</v>
      </c>
      <c r="C72" s="27" t="s">
        <v>24</v>
      </c>
      <c r="D72" s="27" t="s">
        <v>24</v>
      </c>
      <c r="E72" s="27" t="s">
        <v>24</v>
      </c>
      <c r="F72" s="27" t="s">
        <v>24</v>
      </c>
      <c r="G72" s="28" t="s">
        <v>85</v>
      </c>
      <c r="H72" s="3" t="s">
        <v>24</v>
      </c>
    </row>
    <row r="73" ht="12" customHeight="1" spans="1:8">
      <c r="A73" s="3" t="s">
        <v>24</v>
      </c>
      <c r="B73" s="3" t="s">
        <v>24</v>
      </c>
      <c r="C73" s="3" t="s">
        <v>24</v>
      </c>
      <c r="D73" s="3" t="s">
        <v>24</v>
      </c>
      <c r="E73" s="3" t="s">
        <v>24</v>
      </c>
      <c r="F73" s="3" t="s">
        <v>24</v>
      </c>
      <c r="G73" s="4" t="s">
        <v>24</v>
      </c>
      <c r="H73" s="3" t="s">
        <v>24</v>
      </c>
    </row>
    <row r="74" ht="42" customHeight="1" spans="1:8">
      <c r="A74" s="3" t="s">
        <v>24</v>
      </c>
      <c r="B74" s="3" t="s">
        <v>24</v>
      </c>
      <c r="C74" s="3" t="s">
        <v>24</v>
      </c>
      <c r="D74" s="3" t="s">
        <v>24</v>
      </c>
      <c r="E74" s="3" t="s">
        <v>24</v>
      </c>
      <c r="F74" s="3" t="s">
        <v>24</v>
      </c>
      <c r="G74" s="4" t="s">
        <v>24</v>
      </c>
      <c r="H74" s="3" t="s">
        <v>24</v>
      </c>
    </row>
    <row r="75" ht="27" customHeight="1" spans="1:8">
      <c r="A75" s="3" t="s">
        <v>24</v>
      </c>
      <c r="B75" s="5" t="s">
        <v>61</v>
      </c>
      <c r="C75" s="5" t="s">
        <v>24</v>
      </c>
      <c r="D75" s="5" t="s">
        <v>24</v>
      </c>
      <c r="E75" s="5" t="s">
        <v>24</v>
      </c>
      <c r="F75" s="5" t="s">
        <v>24</v>
      </c>
      <c r="G75" s="6" t="s">
        <v>24</v>
      </c>
      <c r="H75" s="3" t="s">
        <v>24</v>
      </c>
    </row>
    <row r="76" ht="16" customHeight="1" spans="1:8">
      <c r="A76" s="3" t="s">
        <v>24</v>
      </c>
      <c r="B76" s="7" t="s">
        <v>26</v>
      </c>
      <c r="C76" s="7" t="s">
        <v>24</v>
      </c>
      <c r="D76" s="8" t="s">
        <v>24</v>
      </c>
      <c r="E76" s="8" t="s">
        <v>24</v>
      </c>
      <c r="F76" s="8" t="s">
        <v>24</v>
      </c>
      <c r="G76" s="9" t="s">
        <v>62</v>
      </c>
      <c r="H76" s="3" t="s">
        <v>24</v>
      </c>
    </row>
    <row r="77" ht="4" customHeight="1" spans="1:8">
      <c r="A77" s="3" t="s">
        <v>24</v>
      </c>
      <c r="B77" s="7" t="s">
        <v>24</v>
      </c>
      <c r="C77" s="7" t="s">
        <v>24</v>
      </c>
      <c r="D77" s="3" t="s">
        <v>24</v>
      </c>
      <c r="E77" s="3" t="s">
        <v>24</v>
      </c>
      <c r="F77" s="3" t="s">
        <v>24</v>
      </c>
      <c r="G77" s="4" t="s">
        <v>24</v>
      </c>
      <c r="H77" s="3" t="s">
        <v>24</v>
      </c>
    </row>
    <row r="78" ht="22" customHeight="1" spans="1:8">
      <c r="A78" s="3" t="s">
        <v>24</v>
      </c>
      <c r="B78" s="10" t="s">
        <v>154</v>
      </c>
      <c r="C78" s="10" t="s">
        <v>24</v>
      </c>
      <c r="D78" s="10" t="s">
        <v>24</v>
      </c>
      <c r="E78" s="10" t="s">
        <v>24</v>
      </c>
      <c r="F78" s="10" t="s">
        <v>24</v>
      </c>
      <c r="G78" s="11" t="s">
        <v>24</v>
      </c>
      <c r="H78" s="3" t="s">
        <v>24</v>
      </c>
    </row>
    <row r="79" ht="17" customHeight="1" spans="1:8">
      <c r="A79" s="3" t="s">
        <v>24</v>
      </c>
      <c r="B79" s="12" t="s">
        <v>64</v>
      </c>
      <c r="C79" s="13" t="s">
        <v>65</v>
      </c>
      <c r="D79" s="13" t="s">
        <v>66</v>
      </c>
      <c r="E79" s="13" t="s">
        <v>67</v>
      </c>
      <c r="F79" s="14" t="s">
        <v>68</v>
      </c>
      <c r="G79" s="15" t="s">
        <v>69</v>
      </c>
      <c r="H79" s="3" t="s">
        <v>24</v>
      </c>
    </row>
    <row r="80" ht="15" customHeight="1" spans="1:8">
      <c r="A80" s="3" t="s">
        <v>24</v>
      </c>
      <c r="B80" s="16" t="s">
        <v>155</v>
      </c>
      <c r="C80" s="17" t="s">
        <v>156</v>
      </c>
      <c r="D80" s="18" t="s">
        <v>24</v>
      </c>
      <c r="E80" s="19" t="s">
        <v>24</v>
      </c>
      <c r="F80" s="20" t="s">
        <v>24</v>
      </c>
      <c r="G80" s="21" t="s">
        <v>24</v>
      </c>
      <c r="H80" s="3" t="s">
        <v>24</v>
      </c>
    </row>
    <row r="81" ht="15" customHeight="1" spans="1:8">
      <c r="A81" s="3" t="s">
        <v>24</v>
      </c>
      <c r="B81" s="16" t="s">
        <v>157</v>
      </c>
      <c r="C81" s="17" t="s">
        <v>158</v>
      </c>
      <c r="D81" s="18" t="s">
        <v>112</v>
      </c>
      <c r="E81" s="19" t="s">
        <v>159</v>
      </c>
      <c r="F81" s="20"/>
      <c r="G81" s="21">
        <f>E81*F81</f>
        <v>0</v>
      </c>
      <c r="H81" s="3" t="s">
        <v>24</v>
      </c>
    </row>
    <row r="82" ht="409.5" customHeight="1" spans="1:8">
      <c r="A82" s="3" t="s">
        <v>24</v>
      </c>
      <c r="B82" s="16" t="s">
        <v>24</v>
      </c>
      <c r="C82" s="17" t="s">
        <v>24</v>
      </c>
      <c r="D82" s="18" t="s">
        <v>24</v>
      </c>
      <c r="E82" s="19" t="s">
        <v>24</v>
      </c>
      <c r="F82" s="20" t="s">
        <v>24</v>
      </c>
      <c r="G82" s="21" t="s">
        <v>24</v>
      </c>
      <c r="H82" s="3" t="s">
        <v>24</v>
      </c>
    </row>
    <row r="83" ht="15" customHeight="1" spans="1:8">
      <c r="A83" s="3" t="s">
        <v>24</v>
      </c>
      <c r="B83" s="22" t="s">
        <v>160</v>
      </c>
      <c r="C83" s="23"/>
      <c r="D83" s="24">
        <f>G81</f>
        <v>0</v>
      </c>
      <c r="E83" s="25"/>
      <c r="F83" s="25"/>
      <c r="G83" s="26"/>
      <c r="H83" s="3" t="s">
        <v>24</v>
      </c>
    </row>
    <row r="84" ht="15" customHeight="1" spans="1:8">
      <c r="A84" s="3" t="s">
        <v>24</v>
      </c>
      <c r="B84" s="27" t="s">
        <v>161</v>
      </c>
      <c r="C84" s="27" t="s">
        <v>24</v>
      </c>
      <c r="D84" s="27" t="s">
        <v>24</v>
      </c>
      <c r="E84" s="27" t="s">
        <v>24</v>
      </c>
      <c r="F84" s="27" t="s">
        <v>24</v>
      </c>
      <c r="G84" s="28" t="s">
        <v>85</v>
      </c>
      <c r="H84" s="3" t="s">
        <v>24</v>
      </c>
    </row>
    <row r="85" ht="12" customHeight="1" spans="1:8">
      <c r="A85" s="3" t="s">
        <v>24</v>
      </c>
      <c r="B85" s="3" t="s">
        <v>24</v>
      </c>
      <c r="C85" s="3" t="s">
        <v>24</v>
      </c>
      <c r="D85" s="3" t="s">
        <v>24</v>
      </c>
      <c r="E85" s="3" t="s">
        <v>24</v>
      </c>
      <c r="F85" s="3" t="s">
        <v>24</v>
      </c>
      <c r="G85" s="4" t="s">
        <v>24</v>
      </c>
      <c r="H85" s="3" t="s">
        <v>24</v>
      </c>
    </row>
  </sheetData>
  <sheetProtection algorithmName="SHA-512" hashValue="fPq9ANDLWqK6vO80NMLGp15aVD6/r2ScGXy31LcIoyGsXHxL3ZXU4y6jbLR31/boM29xUkZi7aYuYj7B6cKMqQ==" saltValue="9tOFFgZHp6T9DRAZARq2PA==" spinCount="100000" sheet="1" objects="1"/>
  <mergeCells count="35">
    <mergeCell ref="B2:G2"/>
    <mergeCell ref="D3:F3"/>
    <mergeCell ref="B5:G5"/>
    <mergeCell ref="B14:C14"/>
    <mergeCell ref="D14:G14"/>
    <mergeCell ref="B15:F15"/>
    <mergeCell ref="B18:G18"/>
    <mergeCell ref="D19:F19"/>
    <mergeCell ref="B21:G21"/>
    <mergeCell ref="B31:C31"/>
    <mergeCell ref="D31:G31"/>
    <mergeCell ref="B32:F32"/>
    <mergeCell ref="B35:G35"/>
    <mergeCell ref="D36:F36"/>
    <mergeCell ref="B38:G38"/>
    <mergeCell ref="B58:C58"/>
    <mergeCell ref="D58:G58"/>
    <mergeCell ref="B59:F59"/>
    <mergeCell ref="B62:G62"/>
    <mergeCell ref="D63:F63"/>
    <mergeCell ref="B65:G65"/>
    <mergeCell ref="B71:C71"/>
    <mergeCell ref="D71:G71"/>
    <mergeCell ref="B72:F72"/>
    <mergeCell ref="B75:G75"/>
    <mergeCell ref="D76:F76"/>
    <mergeCell ref="B78:G78"/>
    <mergeCell ref="B83:C83"/>
    <mergeCell ref="D83:G83"/>
    <mergeCell ref="B84:F84"/>
    <mergeCell ref="B3:C4"/>
    <mergeCell ref="B19:C20"/>
    <mergeCell ref="B36:C37"/>
    <mergeCell ref="B63:C64"/>
    <mergeCell ref="B76:C77"/>
  </mergeCells>
  <pageMargins left="0" right="0" top="0" bottom="0" header="0" footer="0"/>
  <pageSetup paperSize="9" orientation="portrait"/>
  <headerFooter/>
  <rowBreaks count="4" manualBreakCount="4">
    <brk id="16" max="16383" man="1"/>
    <brk id="33" max="16383" man="1"/>
    <brk id="60" max="16383" man="1"/>
    <brk id="7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(2)</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孙冠宗</cp:lastModifiedBy>
  <dcterms:created xsi:type="dcterms:W3CDTF">2025-07-31T08:50:00Z</dcterms:created>
  <dcterms:modified xsi:type="dcterms:W3CDTF">2025-08-16T07:28:21Z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6DEE55330C5A4FA79143A19C009884E4_12</vt:lpwstr>
  </property>
  <property fmtid="{D5CDD505-2E9C-101B-9397-08002B2CF9AE}" pid="3" name="KSOProductBuildVer">
    <vt:lpwstr>2052-12.1.0.21915</vt:lpwstr>
  </property>
</Properties>
</file>