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<sst xmlns="http://schemas.openxmlformats.org/spreadsheetml/2006/main" count="699" uniqueCount="178">
  <si>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</si>
  <si>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</si>
  <si>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</si>
  <si>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</si>
  <si>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</si>
  <si>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</si>
  <si>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</si>
  <si>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</si>
  <si>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</si>
  <si>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</si>
  <si>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</si>
  <si>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</si>
  <si>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</si>
  <si>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</si>
  <si>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</si>
  <si>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</si>
  <si>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</si>
  <si>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</si>
  <si>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</si>
  <si>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</si>
  <si>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</si>
  <si>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</si>
  <si>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</si>
  <si>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</si>
  <si>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</si>
  <si>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</si>
  <si>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t>合同段：达拉特旗C160昌汗沟-碾房渠公路养护工程</t>
  </si>
  <si>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</si>
  <si>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</si>
  <si>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</si>
  <si>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</si>
  <si>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</si>
  <si>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</si>
  <si>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</si>
  <si>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</si>
  <si>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</si>
  <si>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</si>
  <si>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</si>
  <si>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</si>
  <si>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</si>
  <si>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</si>
  <si>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</si>
  <si>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</si>
  <si>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</si>
  <si>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</si>
  <si>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第100章至第700章合计</t>
    </r>
  </si>
  <si>
    <r>
      <rPr>
        <sz val="8"/>
        <color rgb="FF000000"/>
        <rFont val="宋体"/>
        <charset val="134"/>
      </rPr>
      <t>6</t>
    </r>
  </si>
  <si>
    <r>
      <rPr>
        <sz val="8"/>
        <color rgb="FF000000"/>
        <rFont val="宋体"/>
        <charset val="134"/>
      </rPr>
      <t>已包含在清单合计中的材料、工程设备、专业工程暂估价合计</t>
    </r>
  </si>
  <si>
    <r>
      <rPr>
        <sz val="8"/>
        <color rgb="FF000000"/>
        <rFont val="宋体"/>
        <charset val="134"/>
      </rPr>
      <t>7</t>
    </r>
  </si>
  <si>
    <r>
      <rPr>
        <sz val="8"/>
        <color rgb="FF000000"/>
        <rFont val="宋体"/>
        <charset val="134"/>
      </rPr>
      <t>清单合计减去材料、工程设备、专业工程暂估价合计</t>
    </r>
  </si>
  <si>
    <r>
      <rPr>
        <sz val="8"/>
        <color rgb="FF000000"/>
        <rFont val="宋体"/>
        <charset val="134"/>
      </rPr>
      <t>8</t>
    </r>
  </si>
  <si>
    <r>
      <rPr>
        <sz val="8"/>
        <color rgb="FF000000"/>
        <rFont val="宋体"/>
        <charset val="134"/>
      </rPr>
      <t>计日工合计</t>
    </r>
  </si>
  <si>
    <r>
      <rPr>
        <sz val="8"/>
        <color rgb="FF000000"/>
        <rFont val="宋体"/>
        <charset val="134"/>
      </rPr>
      <t>9</t>
    </r>
  </si>
  <si>
    <t>暂列金额（不含计日工总额）3%</t>
  </si>
  <si>
    <r>
      <rPr>
        <sz val="8"/>
        <color rgb="FF000000"/>
        <rFont val="宋体"/>
        <charset val="134"/>
      </rPr>
      <t>10</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</si>
  <si>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</si>
  <si>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</si>
  <si>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</si>
  <si>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</si>
  <si>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合同段：达拉特旗C160昌汗沟-碾房渠公路养护工程</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</si>
  <si>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</si>
  <si>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</si>
  <si>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</si>
  <si>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</si>
  <si>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</si>
  <si>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</si>
  <si>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</si>
  <si>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</si>
  <si>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</si>
  <si>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</si>
  <si>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</si>
  <si>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</si>
  <si>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</si>
  <si>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</si>
  <si>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</si>
  <si>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</si>
  <si>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</si>
  <si>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</si>
  <si>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</si>
  <si>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</si>
  <si>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</si>
  <si>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</si>
  <si>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t>清单  第100章  合计   人民币   元</t>
  </si>
  <si>
    <r>
      <rPr>
        <sz val="8"/>
        <color rgb="FF000000"/>
        <rFont val="宋体"/>
        <charset val="134"/>
      </rPr>
      <t>共 4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</si>
  <si>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</si>
  <si>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</si>
  <si>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</si>
  <si>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</si>
  <si>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</si>
  <si>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20cm厚水泥混凝土路面</t>
    </r>
  </si>
  <si>
    <r>
      <rPr>
        <sz val="8"/>
        <color rgb="FF000000"/>
        <rFont val="宋体"/>
        <charset val="134"/>
      </rPr>
      <t>m3</t>
    </r>
  </si>
  <si>
    <r>
      <rPr>
        <sz val="8"/>
        <color rgb="FF000000"/>
        <rFont val="Arial Narrow"/>
        <charset val="134"/>
      </rPr>
      <t>111.4</t>
    </r>
  </si>
  <si>
    <r>
      <rPr>
        <sz val="8"/>
        <color rgb="FF000000"/>
        <rFont val="宋体"/>
        <charset val="134"/>
      </rPr>
      <t>5cm厚沥青混凝土路面</t>
    </r>
  </si>
  <si>
    <r>
      <rPr>
        <sz val="8"/>
        <color rgb="FF000000"/>
        <rFont val="Arial Narrow"/>
        <charset val="134"/>
      </rPr>
      <t>14.325</t>
    </r>
  </si>
  <si>
    <r>
      <rPr>
        <sz val="8"/>
        <color rgb="FF000000"/>
        <rFont val="宋体"/>
        <charset val="134"/>
      </rPr>
      <t>-d</t>
    </r>
  </si>
  <si>
    <r>
      <rPr>
        <sz val="8"/>
        <color rgb="FF000000"/>
        <rFont val="宋体"/>
        <charset val="134"/>
      </rPr>
      <t>22cm厚水泥稳定基层</t>
    </r>
  </si>
  <si>
    <r>
      <rPr>
        <sz val="8"/>
        <color rgb="FF000000"/>
        <rFont val="Arial Narrow"/>
        <charset val="134"/>
      </rPr>
      <t>63.03</t>
    </r>
  </si>
  <si>
    <r>
      <rPr>
        <sz val="8"/>
        <color rgb="FF000000"/>
        <rFont val="宋体"/>
        <charset val="134"/>
      </rPr>
      <t>-e</t>
    </r>
  </si>
  <si>
    <r>
      <rPr>
        <sz val="8"/>
        <color rgb="FF000000"/>
        <rFont val="宋体"/>
        <charset val="134"/>
      </rPr>
      <t>铣刨2cm厚沥青路面</t>
    </r>
  </si>
  <si>
    <r>
      <rPr>
        <sz val="8"/>
        <color rgb="FF000000"/>
        <rFont val="宋体"/>
        <charset val="134"/>
      </rPr>
      <t>m2</t>
    </r>
  </si>
  <si>
    <r>
      <rPr>
        <sz val="8"/>
        <color rgb="FF000000"/>
        <rFont val="Arial Narrow"/>
        <charset val="134"/>
      </rPr>
      <t>18693</t>
    </r>
  </si>
  <si>
    <r>
      <rPr>
        <sz val="8"/>
        <color rgb="FF000000"/>
        <rFont val="宋体"/>
        <charset val="134"/>
      </rPr>
      <t>202-3</t>
    </r>
  </si>
  <si>
    <r>
      <rPr>
        <sz val="8"/>
        <color rgb="FF000000"/>
        <rFont val="宋体"/>
        <charset val="134"/>
      </rPr>
      <t>拆除结构物</t>
    </r>
  </si>
  <si>
    <r>
      <rPr>
        <sz val="8"/>
        <color rgb="FF000000"/>
        <rFont val="宋体"/>
        <charset val="134"/>
      </rPr>
      <t>拆除波形护栏</t>
    </r>
  </si>
  <si>
    <r>
      <rPr>
        <sz val="8"/>
        <color rgb="FF000000"/>
        <rFont val="宋体"/>
        <charset val="134"/>
      </rPr>
      <t>m</t>
    </r>
  </si>
  <si>
    <r>
      <rPr>
        <sz val="8"/>
        <color rgb="FF000000"/>
        <rFont val="Arial Narrow"/>
        <charset val="134"/>
      </rPr>
      <t>206</t>
    </r>
  </si>
  <si>
    <r>
      <rPr>
        <sz val="8"/>
        <color rgb="FF000000"/>
        <rFont val="宋体"/>
        <charset val="134"/>
      </rPr>
      <t>203</t>
    </r>
  </si>
  <si>
    <r>
      <rPr>
        <sz val="8"/>
        <color rgb="FF000000"/>
        <rFont val="宋体"/>
        <charset val="134"/>
      </rPr>
      <t>挖方路基</t>
    </r>
  </si>
  <si>
    <r>
      <rPr>
        <sz val="8"/>
        <color rgb="FF000000"/>
        <rFont val="宋体"/>
        <charset val="134"/>
      </rPr>
      <t>203-1</t>
    </r>
  </si>
  <si>
    <r>
      <rPr>
        <sz val="8"/>
        <color rgb="FF000000"/>
        <rFont val="宋体"/>
        <charset val="134"/>
      </rPr>
      <t>路基挖方</t>
    </r>
  </si>
  <si>
    <r>
      <rPr>
        <sz val="8"/>
        <color rgb="FF000000"/>
        <rFont val="宋体"/>
        <charset val="134"/>
      </rPr>
      <t>挖土方</t>
    </r>
  </si>
  <si>
    <r>
      <rPr>
        <sz val="8"/>
        <color rgb="FF000000"/>
        <rFont val="Arial Narrow"/>
        <charset val="134"/>
      </rPr>
      <t>31.7</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</si>
  <si>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</si>
  <si>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</si>
  <si>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</si>
  <si>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308</t>
    </r>
  </si>
  <si>
    <r>
      <rPr>
        <sz val="8"/>
        <color rgb="FF000000"/>
        <rFont val="宋体"/>
        <charset val="134"/>
      </rPr>
      <t>透层和黏层</t>
    </r>
  </si>
  <si>
    <r>
      <rPr>
        <sz val="8"/>
        <color rgb="FF000000"/>
        <rFont val="宋体"/>
        <charset val="134"/>
      </rPr>
      <t>308-2</t>
    </r>
  </si>
  <si>
    <r>
      <rPr>
        <sz val="8"/>
        <color rgb="FF000000"/>
        <rFont val="宋体"/>
        <charset val="134"/>
      </rPr>
      <t>改性乳化沥青黏层</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</si>
  <si>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</si>
  <si>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</si>
  <si>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</si>
  <si>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AC-16中粒式沥青混凝土面层</t>
    </r>
  </si>
  <si>
    <r>
      <rPr>
        <sz val="8"/>
        <color rgb="FF000000"/>
        <rFont val="宋体"/>
        <charset val="134"/>
      </rPr>
      <t>4cm厚</t>
    </r>
  </si>
  <si>
    <r>
      <rPr>
        <sz val="8"/>
        <color rgb="FF000000"/>
        <rFont val="宋体"/>
        <charset val="134"/>
      </rPr>
      <t>310</t>
    </r>
  </si>
  <si>
    <r>
      <rPr>
        <sz val="8"/>
        <color rgb="FF000000"/>
        <rFont val="宋体"/>
        <charset val="134"/>
      </rPr>
      <t>沥青表面处置与封层</t>
    </r>
  </si>
  <si>
    <r>
      <rPr>
        <sz val="8"/>
        <color rgb="FF000000"/>
        <rFont val="宋体"/>
        <charset val="134"/>
      </rPr>
      <t>310-3</t>
    </r>
  </si>
  <si>
    <r>
      <rPr>
        <sz val="8"/>
        <color rgb="FF000000"/>
        <rFont val="宋体"/>
        <charset val="134"/>
      </rPr>
      <t>密封胶灌缝</t>
    </r>
  </si>
  <si>
    <r>
      <rPr>
        <sz val="8"/>
        <color rgb="FF000000"/>
        <rFont val="Arial Narrow"/>
        <charset val="134"/>
      </rPr>
      <t>7970.1</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</si>
  <si>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</si>
  <si>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</si>
  <si>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</si>
  <si>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水泥混凝土面层</t>
    </r>
  </si>
  <si>
    <r>
      <rPr>
        <sz val="8"/>
        <color rgb="FF000000"/>
        <rFont val="宋体"/>
        <charset val="134"/>
      </rPr>
      <t>20cm厚C30水泥混凝土面层</t>
    </r>
  </si>
  <si>
    <r>
      <rPr>
        <sz val="8"/>
        <color rgb="FF000000"/>
        <rFont val="宋体"/>
        <charset val="134"/>
      </rPr>
      <t>25cm厚C25水泥混凝土面层</t>
    </r>
  </si>
  <si>
    <r>
      <rPr>
        <sz val="8"/>
        <color rgb="FF000000"/>
        <rFont val="Arial Narrow"/>
        <charset val="134"/>
      </rPr>
      <t>71.625</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</si>
  <si>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</si>
  <si>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</si>
  <si>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</si>
  <si>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路肩培土</t>
    </r>
  </si>
  <si>
    <r>
      <rPr>
        <sz val="8"/>
        <color rgb="FF000000"/>
        <rFont val="Arial Narrow"/>
        <charset val="134"/>
      </rPr>
      <t>182.9</t>
    </r>
  </si>
  <si>
    <r>
      <rPr>
        <sz val="8"/>
        <color rgb="FF000000"/>
        <rFont val="宋体"/>
        <charset val="134"/>
      </rPr>
      <t>314</t>
    </r>
  </si>
  <si>
    <r>
      <rPr>
        <sz val="8"/>
        <color rgb="FF000000"/>
        <rFont val="宋体"/>
        <charset val="134"/>
      </rPr>
      <t>路面及中央分隔带排水</t>
    </r>
  </si>
  <si>
    <r>
      <rPr>
        <sz val="8"/>
        <color rgb="FF000000"/>
        <rFont val="宋体"/>
        <charset val="134"/>
      </rPr>
      <t>314-7</t>
    </r>
  </si>
  <si>
    <r>
      <rPr>
        <sz val="8"/>
        <color rgb="FF000000"/>
        <rFont val="宋体"/>
        <charset val="134"/>
      </rPr>
      <t>拦水带</t>
    </r>
  </si>
  <si>
    <r>
      <rPr>
        <sz val="8"/>
        <color rgb="FF000000"/>
        <rFont val="宋体"/>
        <charset val="134"/>
      </rPr>
      <t>修复混凝土拦水带</t>
    </r>
  </si>
  <si>
    <r>
      <rPr>
        <sz val="8"/>
        <color rgb="FF000000"/>
        <rFont val="Arial Narrow"/>
        <charset val="134"/>
      </rPr>
      <t>130</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</si>
  <si>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</si>
  <si>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</si>
  <si>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</si>
  <si>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602</t>
    </r>
  </si>
  <si>
    <r>
      <rPr>
        <sz val="8"/>
        <color rgb="FF000000"/>
        <rFont val="宋体"/>
        <charset val="134"/>
      </rPr>
      <t>护栏</t>
    </r>
  </si>
  <si>
    <r>
      <rPr>
        <sz val="8"/>
        <color rgb="FF000000"/>
        <rFont val="宋体"/>
        <charset val="134"/>
      </rPr>
      <t>602-3</t>
    </r>
  </si>
  <si>
    <r>
      <rPr>
        <sz val="8"/>
        <color rgb="FF000000"/>
        <rFont val="宋体"/>
        <charset val="134"/>
      </rPr>
      <t>波形梁钢护栏</t>
    </r>
  </si>
  <si>
    <r>
      <rPr>
        <sz val="8"/>
        <color rgb="FF000000"/>
        <rFont val="宋体"/>
        <charset val="134"/>
      </rPr>
      <t>Gr-B-2E</t>
    </r>
  </si>
  <si>
    <r>
      <rPr>
        <sz val="8"/>
        <color rgb="FF000000"/>
        <rFont val="宋体"/>
        <charset val="134"/>
      </rPr>
      <t>604</t>
    </r>
  </si>
  <si>
    <r>
      <rPr>
        <sz val="8"/>
        <color rgb="FF000000"/>
        <rFont val="宋体"/>
        <charset val="134"/>
      </rPr>
      <t>道路交通标志</t>
    </r>
  </si>
  <si>
    <r>
      <rPr>
        <sz val="8"/>
        <color rgb="FF000000"/>
        <rFont val="宋体"/>
        <charset val="134"/>
      </rPr>
      <t>604-1</t>
    </r>
  </si>
  <si>
    <r>
      <rPr>
        <sz val="8"/>
        <color rgb="FF000000"/>
        <rFont val="宋体"/>
        <charset val="134"/>
      </rPr>
      <t>单柱式交通标志</t>
    </r>
  </si>
  <si>
    <r>
      <rPr>
        <sz val="8"/>
        <color rgb="FF000000"/>
        <rFont val="宋体"/>
        <charset val="134"/>
      </rPr>
      <t>○600更换反光膜</t>
    </r>
  </si>
  <si>
    <r>
      <rPr>
        <sz val="8"/>
        <color rgb="FF000000"/>
        <rFont val="宋体"/>
        <charset val="134"/>
      </rPr>
      <t>个</t>
    </r>
  </si>
  <si>
    <r>
      <rPr>
        <sz val="8"/>
        <color rgb="FF000000"/>
        <rFont val="宋体"/>
        <charset val="134"/>
      </rPr>
      <t>△700</t>
    </r>
  </si>
  <si>
    <r>
      <rPr>
        <sz val="8"/>
        <color rgb="FF000000"/>
        <rFont val="Arial Narrow"/>
        <charset val="134"/>
      </rPr>
      <t>3</t>
    </r>
  </si>
  <si>
    <r>
      <rPr>
        <sz val="8"/>
        <color rgb="FF000000"/>
        <rFont val="宋体"/>
        <charset val="134"/>
      </rPr>
      <t>-c</t>
    </r>
  </si>
  <si>
    <r>
      <rPr>
        <sz val="8"/>
        <color rgb="FF000000"/>
        <rFont val="宋体"/>
        <charset val="134"/>
      </rPr>
      <t>△700（更换版面）</t>
    </r>
  </si>
  <si>
    <r>
      <rPr>
        <sz val="8"/>
        <color rgb="FF000000"/>
        <rFont val="宋体"/>
        <charset val="134"/>
      </rPr>
      <t>△700（更换反光膜）</t>
    </r>
  </si>
  <si>
    <r>
      <rPr>
        <sz val="8"/>
        <color rgb="FF000000"/>
        <rFont val="宋体"/>
        <charset val="134"/>
      </rPr>
      <t>▽700</t>
    </r>
  </si>
  <si>
    <r>
      <rPr>
        <sz val="8"/>
        <color rgb="FF000000"/>
        <rFont val="宋体"/>
        <charset val="134"/>
      </rPr>
      <t>604-14</t>
    </r>
  </si>
  <si>
    <r>
      <rPr>
        <sz val="8"/>
        <color rgb="FF000000"/>
        <rFont val="宋体"/>
        <charset val="134"/>
      </rPr>
      <t>道口标柱</t>
    </r>
  </si>
  <si>
    <r>
      <rPr>
        <sz val="8"/>
        <color rgb="FF000000"/>
        <rFont val="Arial Narrow"/>
        <charset val="134"/>
      </rPr>
      <t>16</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</si>
  <si>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</si>
  <si>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</si>
  <si>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</si>
  <si>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</si>
  <si>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</si>
  <si>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822.6</t>
    </r>
  </si>
  <si>
    <t>清单  第600章  合计   人民币   元</t>
  </si>
  <si>
    <r>
      <rPr>
        <sz val="8"/>
        <color rgb="FF000000"/>
        <rFont val="宋体"/>
        <charset val="134"/>
      </rPr>
      <t>清单   第 4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</si>
</sst>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b/>
      <sz val="12"/>
      <name val="宋体"/>
      <charset val="134"/>
    </font>
    <font>
      <u/>
      <sz val="12"/>
      <name val="Arial"/>
      <charset val="0"/>
    </font>
    <font>
      <u/>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40">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A10" sqref="A10"/>
    </sheetView>
  </sheetViews>
  <sheetFormatPr defaultColWidth="9" defaultRowHeight="13.5"/>
  <cols>
    <col min="1" max="1" width="76.6166666666667" style="33" customWidth="1"/>
    <col min="2" max="16384" width="9" style="33"/>
  </cols>
  <sheetData>
    <row r="1" ht="29.25" customHeight="1" spans="1:1">
      <c r="A1" s="34" t="s">
        <v>0</v>
      </c>
    </row>
    <row r="2" ht="20.25" customHeight="1" spans="1:1">
      <c r="A2" s="35" t="s">
        <v>1</v>
      </c>
    </row>
    <row r="3" ht="61.5" customHeight="1" spans="1:1">
      <c r="A3" s="36" t="s">
        <v>2</v>
      </c>
    </row>
    <row r="4" ht="40.5" customHeight="1" spans="1:1">
      <c r="A4" s="36" t="s">
        <v>3</v>
      </c>
    </row>
    <row r="5" ht="89.1" customHeight="1" spans="1:1">
      <c r="A5" s="36" t="s">
        <v>4</v>
      </c>
    </row>
    <row r="6" ht="53.25" customHeight="1" spans="1:1">
      <c r="A6" s="36" t="s">
        <v>5</v>
      </c>
    </row>
    <row r="7" ht="43.5" customHeight="1" spans="1:1">
      <c r="A7" s="36" t="s">
        <v>6</v>
      </c>
    </row>
    <row r="8" ht="51.75" customHeight="1" spans="1:1">
      <c r="A8" s="35" t="s">
        <v>7</v>
      </c>
    </row>
    <row r="9" ht="70.5" customHeight="1" spans="1:1">
      <c r="A9" s="35" t="s">
        <v>8</v>
      </c>
    </row>
    <row r="10" ht="30.75" customHeight="1" spans="1:1">
      <c r="A10" s="35" t="s">
        <v>9</v>
      </c>
    </row>
    <row r="11" ht="30" customHeight="1" spans="1:1">
      <c r="A11" s="35" t="s">
        <v>10</v>
      </c>
    </row>
    <row r="12" ht="81.75" customHeight="1" spans="1:1">
      <c r="A12" s="35" t="s">
        <v>11</v>
      </c>
    </row>
    <row r="13" ht="80.25" customHeight="1" spans="1:1">
      <c r="A13" s="35" t="s">
        <v>12</v>
      </c>
    </row>
    <row r="14" ht="49.5" customHeight="1" spans="1:1">
      <c r="A14" s="35" t="s">
        <v>13</v>
      </c>
    </row>
    <row r="15" ht="45.75" customHeight="1" spans="1:1">
      <c r="A15" s="35" t="s">
        <v>14</v>
      </c>
    </row>
    <row r="16" ht="40.5" customHeight="1" spans="1:1">
      <c r="A16" s="36" t="s">
        <v>15</v>
      </c>
    </row>
    <row r="17" ht="42.75" customHeight="1" spans="1:1">
      <c r="A17" s="36" t="s">
        <v>16</v>
      </c>
    </row>
    <row r="18" ht="46.5" customHeight="1" spans="1:1">
      <c r="A18" s="36" t="s">
        <v>17</v>
      </c>
    </row>
    <row r="19" ht="46.5" customHeight="1" spans="1:1">
      <c r="A19" s="36" t="s">
        <v>18</v>
      </c>
    </row>
    <row r="20" ht="46.5" customHeight="1" spans="1:1">
      <c r="A20" s="36" t="s">
        <v>19</v>
      </c>
    </row>
    <row r="21" ht="41.25" customHeight="1" spans="1:1">
      <c r="A21" s="35" t="s">
        <v>20</v>
      </c>
    </row>
    <row r="22" ht="24.75" customHeight="1" spans="1:1">
      <c r="A22" s="35" t="s">
        <v>21</v>
      </c>
    </row>
    <row r="23" ht="90" customHeight="1" spans="1:1">
      <c r="A23" s="37" t="s">
        <v>22</v>
      </c>
    </row>
    <row r="24" ht="142" customHeight="1" spans="1:1">
      <c r="A24" s="38" t="s">
        <v>23</v>
      </c>
    </row>
    <row r="25" ht="84" customHeight="1" spans="1:1">
      <c r="A25" s="39"/>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7"/>
  <sheetViews>
    <sheetView showZeros="0" workbookViewId="0">
      <selection activeCell="C15" sqref="C15:E15"/>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30" t="s">
        <v>28</v>
      </c>
      <c r="C4" s="31" t="s">
        <v>29</v>
      </c>
      <c r="D4" s="31" t="s">
        <v>30</v>
      </c>
      <c r="E4" s="31" t="s">
        <v>24</v>
      </c>
      <c r="F4" s="32" t="s">
        <v>31</v>
      </c>
      <c r="G4" s="3" t="s">
        <v>24</v>
      </c>
    </row>
    <row r="5" ht="15" customHeight="1" spans="1:7">
      <c r="A5" s="3" t="s">
        <v>24</v>
      </c>
      <c r="B5" s="16" t="s">
        <v>32</v>
      </c>
      <c r="C5" s="18" t="s">
        <v>33</v>
      </c>
      <c r="D5" s="18" t="s">
        <v>34</v>
      </c>
      <c r="E5" s="18" t="s">
        <v>24</v>
      </c>
      <c r="F5" s="21">
        <f>'2.【标表2】工程量清单表'!D13</f>
        <v>0</v>
      </c>
      <c r="G5" s="3" t="s">
        <v>24</v>
      </c>
    </row>
    <row r="6" ht="15" customHeight="1" spans="1:7">
      <c r="A6" s="3" t="s">
        <v>24</v>
      </c>
      <c r="B6" s="16" t="s">
        <v>35</v>
      </c>
      <c r="C6" s="18" t="s">
        <v>36</v>
      </c>
      <c r="D6" s="18" t="s">
        <v>37</v>
      </c>
      <c r="E6" s="18" t="s">
        <v>24</v>
      </c>
      <c r="F6" s="21">
        <f>'2.【标表2】工程量清单表'!D33</f>
        <v>0</v>
      </c>
      <c r="G6" s="3" t="s">
        <v>24</v>
      </c>
    </row>
    <row r="7" ht="15" customHeight="1" spans="1:7">
      <c r="A7" s="3" t="s">
        <v>24</v>
      </c>
      <c r="B7" s="16" t="s">
        <v>38</v>
      </c>
      <c r="C7" s="18" t="s">
        <v>39</v>
      </c>
      <c r="D7" s="18" t="s">
        <v>40</v>
      </c>
      <c r="E7" s="18" t="s">
        <v>24</v>
      </c>
      <c r="F7" s="21">
        <f>'2.【标表2】工程量清单表'!D58</f>
        <v>0</v>
      </c>
      <c r="G7" s="3" t="s">
        <v>24</v>
      </c>
    </row>
    <row r="8" ht="15" customHeight="1" spans="1:7">
      <c r="A8" s="3" t="s">
        <v>24</v>
      </c>
      <c r="B8" s="16" t="s">
        <v>41</v>
      </c>
      <c r="C8" s="18" t="s">
        <v>42</v>
      </c>
      <c r="D8" s="18" t="s">
        <v>43</v>
      </c>
      <c r="E8" s="18" t="s">
        <v>24</v>
      </c>
      <c r="F8" s="21">
        <f>'2.【标表2】工程量清单表'!D81</f>
        <v>0</v>
      </c>
      <c r="G8" s="3" t="s">
        <v>24</v>
      </c>
    </row>
    <row r="9" ht="15" customHeight="1" spans="1:7">
      <c r="A9" s="3" t="s">
        <v>24</v>
      </c>
      <c r="B9" s="16" t="s">
        <v>44</v>
      </c>
      <c r="C9" s="18" t="s">
        <v>45</v>
      </c>
      <c r="D9" s="18" t="s">
        <v>24</v>
      </c>
      <c r="E9" s="18" t="s">
        <v>24</v>
      </c>
      <c r="F9" s="21">
        <f>F8+F7+F6+F5</f>
        <v>0</v>
      </c>
      <c r="G9" s="3" t="s">
        <v>24</v>
      </c>
    </row>
    <row r="10" ht="15" customHeight="1" spans="1:7">
      <c r="A10" s="3" t="s">
        <v>24</v>
      </c>
      <c r="B10" s="16" t="s">
        <v>46</v>
      </c>
      <c r="C10" s="18" t="s">
        <v>47</v>
      </c>
      <c r="D10" s="18" t="s">
        <v>24</v>
      </c>
      <c r="E10" s="18" t="s">
        <v>24</v>
      </c>
      <c r="F10" s="21" t="s">
        <v>24</v>
      </c>
      <c r="G10" s="3" t="s">
        <v>24</v>
      </c>
    </row>
    <row r="11" ht="15" customHeight="1" spans="1:7">
      <c r="A11" s="3" t="s">
        <v>24</v>
      </c>
      <c r="B11" s="16" t="s">
        <v>48</v>
      </c>
      <c r="C11" s="18" t="s">
        <v>49</v>
      </c>
      <c r="D11" s="18" t="s">
        <v>24</v>
      </c>
      <c r="E11" s="18" t="s">
        <v>24</v>
      </c>
      <c r="F11" s="21">
        <f>F9</f>
        <v>0</v>
      </c>
      <c r="G11" s="3" t="s">
        <v>24</v>
      </c>
    </row>
    <row r="12" ht="15" customHeight="1" spans="1:7">
      <c r="A12" s="3" t="s">
        <v>24</v>
      </c>
      <c r="B12" s="16" t="s">
        <v>50</v>
      </c>
      <c r="C12" s="18" t="s">
        <v>51</v>
      </c>
      <c r="D12" s="18" t="s">
        <v>24</v>
      </c>
      <c r="E12" s="18" t="s">
        <v>24</v>
      </c>
      <c r="F12" s="21" t="s">
        <v>24</v>
      </c>
      <c r="G12" s="3" t="s">
        <v>24</v>
      </c>
    </row>
    <row r="13" ht="15" customHeight="1" spans="1:7">
      <c r="A13" s="3" t="s">
        <v>24</v>
      </c>
      <c r="B13" s="16" t="s">
        <v>52</v>
      </c>
      <c r="C13" s="18" t="s">
        <v>53</v>
      </c>
      <c r="D13" s="18" t="s">
        <v>24</v>
      </c>
      <c r="E13" s="18" t="s">
        <v>24</v>
      </c>
      <c r="F13" s="21">
        <f>F11*0.03</f>
        <v>0</v>
      </c>
      <c r="G13" s="3" t="s">
        <v>24</v>
      </c>
    </row>
    <row r="14" ht="15" customHeight="1" spans="1:7">
      <c r="A14" s="3" t="s">
        <v>24</v>
      </c>
      <c r="B14" s="16" t="s">
        <v>54</v>
      </c>
      <c r="C14" s="18" t="s">
        <v>55</v>
      </c>
      <c r="D14" s="18" t="s">
        <v>24</v>
      </c>
      <c r="E14" s="18" t="s">
        <v>24</v>
      </c>
      <c r="F14" s="21">
        <f>F13+F11</f>
        <v>0</v>
      </c>
      <c r="G14" s="3" t="s">
        <v>24</v>
      </c>
    </row>
    <row r="15" ht="409.5" customHeight="1" spans="1:7">
      <c r="A15" s="3" t="s">
        <v>24</v>
      </c>
      <c r="B15" s="16" t="s">
        <v>24</v>
      </c>
      <c r="C15" s="18" t="s">
        <v>24</v>
      </c>
      <c r="D15" s="18" t="s">
        <v>24</v>
      </c>
      <c r="E15" s="18" t="s">
        <v>24</v>
      </c>
      <c r="F15" s="21" t="s">
        <v>24</v>
      </c>
      <c r="G15" s="3" t="s">
        <v>24</v>
      </c>
    </row>
    <row r="16" ht="15" customHeight="1" spans="1:7">
      <c r="A16" s="3" t="s">
        <v>24</v>
      </c>
      <c r="B16" s="25" t="s">
        <v>56</v>
      </c>
      <c r="C16" s="25" t="s">
        <v>24</v>
      </c>
      <c r="D16" s="25" t="s">
        <v>24</v>
      </c>
      <c r="E16" s="25" t="s">
        <v>24</v>
      </c>
      <c r="F16" s="26" t="s">
        <v>57</v>
      </c>
      <c r="G16" s="3" t="s">
        <v>24</v>
      </c>
    </row>
    <row r="17" ht="12" customHeight="1" spans="1:7">
      <c r="A17" s="3" t="s">
        <v>24</v>
      </c>
      <c r="B17" s="3" t="s">
        <v>24</v>
      </c>
      <c r="C17" s="3" t="s">
        <v>24</v>
      </c>
      <c r="D17" s="3" t="s">
        <v>24</v>
      </c>
      <c r="E17" s="3" t="s">
        <v>24</v>
      </c>
      <c r="F17" s="4" t="s">
        <v>24</v>
      </c>
      <c r="G17" s="3" t="s">
        <v>24</v>
      </c>
    </row>
  </sheetData>
  <sheetProtection algorithmName="SHA-512" hashValue="XsJHPrwYLGlaoPMwaxQNopUYR0Ds/kucLqBKYhPZ3/6gonxfj4rh14yWj5bvK1hS7rK/MKKdXY+DW5qsvLXZ2w==" saltValue="N3wLFprJnQHb2Q4TeS57kg==" spinCount="100000" sheet="1" objects="1"/>
  <mergeCells count="15">
    <mergeCell ref="B2:F2"/>
    <mergeCell ref="B3:D3"/>
    <mergeCell ref="D4:E4"/>
    <mergeCell ref="D5:E5"/>
    <mergeCell ref="D6:E6"/>
    <mergeCell ref="D7:E7"/>
    <mergeCell ref="D8:E8"/>
    <mergeCell ref="C9:E9"/>
    <mergeCell ref="C10:E10"/>
    <mergeCell ref="C11:E11"/>
    <mergeCell ref="C12:E12"/>
    <mergeCell ref="C13:E13"/>
    <mergeCell ref="C14:E14"/>
    <mergeCell ref="C15:E15"/>
    <mergeCell ref="B16:E16"/>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83"/>
  <sheetViews>
    <sheetView showZeros="0" workbookViewId="0">
      <selection activeCell="G8" sqref="G8"/>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58</v>
      </c>
      <c r="C2" s="5" t="s">
        <v>24</v>
      </c>
      <c r="D2" s="5" t="s">
        <v>24</v>
      </c>
      <c r="E2" s="5" t="s">
        <v>24</v>
      </c>
      <c r="F2" s="5" t="s">
        <v>24</v>
      </c>
      <c r="G2" s="6" t="s">
        <v>24</v>
      </c>
      <c r="H2" s="3" t="s">
        <v>24</v>
      </c>
    </row>
    <row r="3" ht="16" customHeight="1" spans="1:8">
      <c r="A3" s="3" t="s">
        <v>24</v>
      </c>
      <c r="B3" s="7" t="s">
        <v>59</v>
      </c>
      <c r="C3" s="7" t="s">
        <v>24</v>
      </c>
      <c r="D3" s="8" t="s">
        <v>24</v>
      </c>
      <c r="E3" s="8" t="s">
        <v>24</v>
      </c>
      <c r="F3" s="8" t="s">
        <v>24</v>
      </c>
      <c r="G3" s="9" t="s">
        <v>60</v>
      </c>
      <c r="H3" s="3" t="s">
        <v>24</v>
      </c>
    </row>
    <row r="4" ht="22" customHeight="1" spans="1:8">
      <c r="A4" s="3" t="s">
        <v>24</v>
      </c>
      <c r="B4" s="10" t="s">
        <v>61</v>
      </c>
      <c r="C4" s="10" t="s">
        <v>24</v>
      </c>
      <c r="D4" s="10" t="s">
        <v>24</v>
      </c>
      <c r="E4" s="10" t="s">
        <v>24</v>
      </c>
      <c r="F4" s="10" t="s">
        <v>24</v>
      </c>
      <c r="G4" s="11" t="s">
        <v>24</v>
      </c>
      <c r="H4" s="3" t="s">
        <v>24</v>
      </c>
    </row>
    <row r="5" ht="17" customHeight="1" spans="1:8">
      <c r="A5" s="3" t="s">
        <v>24</v>
      </c>
      <c r="B5" s="12" t="s">
        <v>62</v>
      </c>
      <c r="C5" s="13" t="s">
        <v>63</v>
      </c>
      <c r="D5" s="13" t="s">
        <v>64</v>
      </c>
      <c r="E5" s="13" t="s">
        <v>65</v>
      </c>
      <c r="F5" s="14" t="s">
        <v>66</v>
      </c>
      <c r="G5" s="15" t="s">
        <v>67</v>
      </c>
      <c r="H5" s="3" t="s">
        <v>24</v>
      </c>
    </row>
    <row r="6" ht="15" customHeight="1" spans="1:8">
      <c r="A6" s="3" t="s">
        <v>24</v>
      </c>
      <c r="B6" s="16" t="s">
        <v>68</v>
      </c>
      <c r="C6" s="17" t="s">
        <v>69</v>
      </c>
      <c r="D6" s="18" t="s">
        <v>24</v>
      </c>
      <c r="E6" s="19" t="s">
        <v>24</v>
      </c>
      <c r="F6" s="20" t="s">
        <v>24</v>
      </c>
      <c r="G6" s="21" t="s">
        <v>24</v>
      </c>
      <c r="H6" s="3" t="s">
        <v>24</v>
      </c>
    </row>
    <row r="7" ht="15" customHeight="1" spans="1:8">
      <c r="A7" s="3" t="s">
        <v>24</v>
      </c>
      <c r="B7" s="16" t="s">
        <v>70</v>
      </c>
      <c r="C7" s="17" t="s">
        <v>71</v>
      </c>
      <c r="D7" s="18" t="s">
        <v>24</v>
      </c>
      <c r="E7" s="19" t="s">
        <v>24</v>
      </c>
      <c r="F7" s="20" t="s">
        <v>24</v>
      </c>
      <c r="G7" s="21" t="s">
        <v>24</v>
      </c>
      <c r="H7" s="3" t="s">
        <v>24</v>
      </c>
    </row>
    <row r="8" ht="15" customHeight="1" spans="1:8">
      <c r="A8" s="3" t="s">
        <v>24</v>
      </c>
      <c r="B8" s="16" t="s">
        <v>72</v>
      </c>
      <c r="C8" s="17" t="s">
        <v>73</v>
      </c>
      <c r="D8" s="18" t="s">
        <v>74</v>
      </c>
      <c r="E8" s="19" t="s">
        <v>75</v>
      </c>
      <c r="F8" s="20"/>
      <c r="G8" s="21">
        <f>E8*F8</f>
        <v>0</v>
      </c>
      <c r="H8" s="3" t="s">
        <v>24</v>
      </c>
    </row>
    <row r="9" ht="15" customHeight="1" spans="1:8">
      <c r="A9" s="3" t="s">
        <v>24</v>
      </c>
      <c r="B9" s="16" t="s">
        <v>76</v>
      </c>
      <c r="C9" s="17" t="s">
        <v>77</v>
      </c>
      <c r="D9" s="18" t="s">
        <v>74</v>
      </c>
      <c r="E9" s="19" t="s">
        <v>75</v>
      </c>
      <c r="F9" s="20"/>
      <c r="G9" s="21">
        <f>E9*F9</f>
        <v>0</v>
      </c>
      <c r="H9" s="3" t="s">
        <v>24</v>
      </c>
    </row>
    <row r="10" ht="15" customHeight="1" spans="1:8">
      <c r="A10" s="3" t="s">
        <v>24</v>
      </c>
      <c r="B10" s="16" t="s">
        <v>78</v>
      </c>
      <c r="C10" s="17" t="s">
        <v>79</v>
      </c>
      <c r="D10" s="18" t="s">
        <v>24</v>
      </c>
      <c r="E10" s="19" t="s">
        <v>24</v>
      </c>
      <c r="F10" s="20"/>
      <c r="G10" s="21"/>
      <c r="H10" s="3" t="s">
        <v>24</v>
      </c>
    </row>
    <row r="11" ht="15" customHeight="1" spans="1:8">
      <c r="A11" s="3" t="s">
        <v>24</v>
      </c>
      <c r="B11" s="16" t="s">
        <v>80</v>
      </c>
      <c r="C11" s="17" t="s">
        <v>81</v>
      </c>
      <c r="D11" s="18" t="s">
        <v>74</v>
      </c>
      <c r="E11" s="19" t="s">
        <v>75</v>
      </c>
      <c r="F11" s="20"/>
      <c r="G11" s="21">
        <f>E11*F11</f>
        <v>0</v>
      </c>
      <c r="H11" s="3" t="s">
        <v>24</v>
      </c>
    </row>
    <row r="12" ht="409.5" customHeight="1" spans="1:8">
      <c r="A12" s="3" t="s">
        <v>24</v>
      </c>
      <c r="B12" s="16" t="s">
        <v>24</v>
      </c>
      <c r="C12" s="17" t="s">
        <v>24</v>
      </c>
      <c r="D12" s="18" t="s">
        <v>24</v>
      </c>
      <c r="E12" s="19" t="s">
        <v>24</v>
      </c>
      <c r="F12" s="20" t="s">
        <v>24</v>
      </c>
      <c r="G12" s="21" t="s">
        <v>24</v>
      </c>
      <c r="H12" s="3" t="s">
        <v>24</v>
      </c>
    </row>
    <row r="13" ht="15" customHeight="1" spans="1:8">
      <c r="A13" s="3" t="s">
        <v>24</v>
      </c>
      <c r="B13" s="22" t="s">
        <v>82</v>
      </c>
      <c r="C13" s="23"/>
      <c r="D13" s="22">
        <f>G8+G9+G11</f>
        <v>0</v>
      </c>
      <c r="E13" s="24"/>
      <c r="F13" s="24"/>
      <c r="G13" s="23"/>
      <c r="H13" s="3" t="s">
        <v>24</v>
      </c>
    </row>
    <row r="14" ht="15" customHeight="1" spans="1:8">
      <c r="A14" s="3" t="s">
        <v>24</v>
      </c>
      <c r="B14" s="25" t="s">
        <v>56</v>
      </c>
      <c r="C14" s="25" t="s">
        <v>24</v>
      </c>
      <c r="D14" s="25" t="s">
        <v>24</v>
      </c>
      <c r="E14" s="25" t="s">
        <v>24</v>
      </c>
      <c r="F14" s="25" t="s">
        <v>24</v>
      </c>
      <c r="G14" s="26" t="s">
        <v>83</v>
      </c>
      <c r="H14" s="3" t="s">
        <v>24</v>
      </c>
    </row>
    <row r="15" ht="12" customHeight="1" spans="1:8">
      <c r="A15" s="3" t="s">
        <v>24</v>
      </c>
      <c r="B15" s="3" t="s">
        <v>24</v>
      </c>
      <c r="C15" s="3" t="s">
        <v>24</v>
      </c>
      <c r="D15" s="3" t="s">
        <v>24</v>
      </c>
      <c r="E15" s="3" t="s">
        <v>24</v>
      </c>
      <c r="F15" s="3" t="s">
        <v>24</v>
      </c>
      <c r="G15" s="4" t="s">
        <v>24</v>
      </c>
      <c r="H15" s="3" t="s">
        <v>24</v>
      </c>
    </row>
    <row r="16" ht="42" customHeight="1" spans="1:8">
      <c r="A16" s="3" t="s">
        <v>24</v>
      </c>
      <c r="B16" s="3" t="s">
        <v>24</v>
      </c>
      <c r="C16" s="3" t="s">
        <v>24</v>
      </c>
      <c r="D16" s="3" t="s">
        <v>24</v>
      </c>
      <c r="E16" s="3" t="s">
        <v>24</v>
      </c>
      <c r="F16" s="3" t="s">
        <v>24</v>
      </c>
      <c r="G16" s="4" t="s">
        <v>24</v>
      </c>
      <c r="H16" s="3" t="s">
        <v>24</v>
      </c>
    </row>
    <row r="17" ht="27" customHeight="1" spans="1:8">
      <c r="A17" s="3" t="s">
        <v>24</v>
      </c>
      <c r="B17" s="5" t="s">
        <v>58</v>
      </c>
      <c r="C17" s="5" t="s">
        <v>24</v>
      </c>
      <c r="D17" s="5" t="s">
        <v>24</v>
      </c>
      <c r="E17" s="5" t="s">
        <v>24</v>
      </c>
      <c r="F17" s="5" t="s">
        <v>24</v>
      </c>
      <c r="G17" s="6" t="s">
        <v>24</v>
      </c>
      <c r="H17" s="3" t="s">
        <v>24</v>
      </c>
    </row>
    <row r="18" ht="16" customHeight="1" spans="1:8">
      <c r="A18" s="3" t="s">
        <v>24</v>
      </c>
      <c r="B18" s="7" t="s">
        <v>59</v>
      </c>
      <c r="C18" s="7" t="s">
        <v>24</v>
      </c>
      <c r="D18" s="8" t="s">
        <v>24</v>
      </c>
      <c r="E18" s="8" t="s">
        <v>24</v>
      </c>
      <c r="F18" s="8" t="s">
        <v>24</v>
      </c>
      <c r="G18" s="9" t="s">
        <v>60</v>
      </c>
      <c r="H18" s="3" t="s">
        <v>24</v>
      </c>
    </row>
    <row r="19" ht="22" customHeight="1" spans="1:8">
      <c r="A19" s="3" t="s">
        <v>24</v>
      </c>
      <c r="B19" s="10" t="s">
        <v>84</v>
      </c>
      <c r="C19" s="10" t="s">
        <v>24</v>
      </c>
      <c r="D19" s="10" t="s">
        <v>24</v>
      </c>
      <c r="E19" s="10" t="s">
        <v>24</v>
      </c>
      <c r="F19" s="10" t="s">
        <v>24</v>
      </c>
      <c r="G19" s="11" t="s">
        <v>24</v>
      </c>
      <c r="H19" s="3" t="s">
        <v>24</v>
      </c>
    </row>
    <row r="20" ht="17" customHeight="1" spans="1:8">
      <c r="A20" s="3" t="s">
        <v>24</v>
      </c>
      <c r="B20" s="12" t="s">
        <v>62</v>
      </c>
      <c r="C20" s="13" t="s">
        <v>63</v>
      </c>
      <c r="D20" s="13" t="s">
        <v>64</v>
      </c>
      <c r="E20" s="13" t="s">
        <v>65</v>
      </c>
      <c r="F20" s="14" t="s">
        <v>66</v>
      </c>
      <c r="G20" s="15" t="s">
        <v>67</v>
      </c>
      <c r="H20" s="3" t="s">
        <v>24</v>
      </c>
    </row>
    <row r="21" ht="15" customHeight="1" spans="1:8">
      <c r="A21" s="3" t="s">
        <v>24</v>
      </c>
      <c r="B21" s="16" t="s">
        <v>85</v>
      </c>
      <c r="C21" s="17" t="s">
        <v>86</v>
      </c>
      <c r="D21" s="18" t="s">
        <v>24</v>
      </c>
      <c r="E21" s="19" t="s">
        <v>24</v>
      </c>
      <c r="F21" s="20" t="s">
        <v>24</v>
      </c>
      <c r="G21" s="21" t="s">
        <v>24</v>
      </c>
      <c r="H21" s="3" t="s">
        <v>24</v>
      </c>
    </row>
    <row r="22" ht="15" customHeight="1" spans="1:8">
      <c r="A22" s="3" t="s">
        <v>24</v>
      </c>
      <c r="B22" s="16" t="s">
        <v>87</v>
      </c>
      <c r="C22" s="17" t="s">
        <v>88</v>
      </c>
      <c r="D22" s="18" t="s">
        <v>24</v>
      </c>
      <c r="E22" s="19" t="s">
        <v>24</v>
      </c>
      <c r="F22" s="20" t="s">
        <v>24</v>
      </c>
      <c r="G22" s="21" t="s">
        <v>24</v>
      </c>
      <c r="H22" s="3" t="s">
        <v>24</v>
      </c>
    </row>
    <row r="23" ht="15" customHeight="1" spans="1:8">
      <c r="A23" s="3" t="s">
        <v>24</v>
      </c>
      <c r="B23" s="16" t="s">
        <v>72</v>
      </c>
      <c r="C23" s="17" t="s">
        <v>89</v>
      </c>
      <c r="D23" s="18" t="s">
        <v>90</v>
      </c>
      <c r="E23" s="19" t="s">
        <v>91</v>
      </c>
      <c r="F23" s="20"/>
      <c r="G23" s="21">
        <f>E23*F23</f>
        <v>0</v>
      </c>
      <c r="H23" s="3" t="s">
        <v>24</v>
      </c>
    </row>
    <row r="24" ht="15" customHeight="1" spans="1:8">
      <c r="A24" s="3" t="s">
        <v>24</v>
      </c>
      <c r="B24" s="16" t="s">
        <v>76</v>
      </c>
      <c r="C24" s="17" t="s">
        <v>92</v>
      </c>
      <c r="D24" s="18" t="s">
        <v>90</v>
      </c>
      <c r="E24" s="19" t="s">
        <v>93</v>
      </c>
      <c r="F24" s="20"/>
      <c r="G24" s="21">
        <f t="shared" ref="G24:G31" si="0">E24*F24</f>
        <v>0</v>
      </c>
      <c r="H24" s="3" t="s">
        <v>24</v>
      </c>
    </row>
    <row r="25" ht="15" customHeight="1" spans="1:8">
      <c r="A25" s="3" t="s">
        <v>24</v>
      </c>
      <c r="B25" s="16" t="s">
        <v>94</v>
      </c>
      <c r="C25" s="17" t="s">
        <v>95</v>
      </c>
      <c r="D25" s="18" t="s">
        <v>90</v>
      </c>
      <c r="E25" s="19" t="s">
        <v>96</v>
      </c>
      <c r="F25" s="20"/>
      <c r="G25" s="21">
        <f t="shared" si="0"/>
        <v>0</v>
      </c>
      <c r="H25" s="3" t="s">
        <v>24</v>
      </c>
    </row>
    <row r="26" ht="15" customHeight="1" spans="1:8">
      <c r="A26" s="3" t="s">
        <v>24</v>
      </c>
      <c r="B26" s="16" t="s">
        <v>97</v>
      </c>
      <c r="C26" s="17" t="s">
        <v>98</v>
      </c>
      <c r="D26" s="18" t="s">
        <v>99</v>
      </c>
      <c r="E26" s="19" t="s">
        <v>100</v>
      </c>
      <c r="F26" s="20"/>
      <c r="G26" s="21">
        <f t="shared" si="0"/>
        <v>0</v>
      </c>
      <c r="H26" s="3" t="s">
        <v>24</v>
      </c>
    </row>
    <row r="27" ht="15" customHeight="1" spans="1:8">
      <c r="A27" s="3" t="s">
        <v>24</v>
      </c>
      <c r="B27" s="16" t="s">
        <v>101</v>
      </c>
      <c r="C27" s="17" t="s">
        <v>102</v>
      </c>
      <c r="D27" s="18" t="s">
        <v>24</v>
      </c>
      <c r="E27" s="19" t="s">
        <v>24</v>
      </c>
      <c r="F27" s="20"/>
      <c r="G27" s="21"/>
      <c r="H27" s="3" t="s">
        <v>24</v>
      </c>
    </row>
    <row r="28" ht="15" customHeight="1" spans="1:8">
      <c r="A28" s="3" t="s">
        <v>24</v>
      </c>
      <c r="B28" s="16" t="s">
        <v>97</v>
      </c>
      <c r="C28" s="17" t="s">
        <v>103</v>
      </c>
      <c r="D28" s="18" t="s">
        <v>104</v>
      </c>
      <c r="E28" s="19" t="s">
        <v>105</v>
      </c>
      <c r="F28" s="20"/>
      <c r="G28" s="21">
        <f t="shared" si="0"/>
        <v>0</v>
      </c>
      <c r="H28" s="3" t="s">
        <v>24</v>
      </c>
    </row>
    <row r="29" ht="15" customHeight="1" spans="1:8">
      <c r="A29" s="3" t="s">
        <v>24</v>
      </c>
      <c r="B29" s="16" t="s">
        <v>106</v>
      </c>
      <c r="C29" s="17" t="s">
        <v>107</v>
      </c>
      <c r="D29" s="18" t="s">
        <v>24</v>
      </c>
      <c r="E29" s="19" t="s">
        <v>24</v>
      </c>
      <c r="F29" s="20"/>
      <c r="G29" s="21"/>
      <c r="H29" s="3" t="s">
        <v>24</v>
      </c>
    </row>
    <row r="30" ht="15" customHeight="1" spans="1:8">
      <c r="A30" s="3" t="s">
        <v>24</v>
      </c>
      <c r="B30" s="16" t="s">
        <v>108</v>
      </c>
      <c r="C30" s="17" t="s">
        <v>109</v>
      </c>
      <c r="D30" s="18" t="s">
        <v>24</v>
      </c>
      <c r="E30" s="19" t="s">
        <v>24</v>
      </c>
      <c r="F30" s="20"/>
      <c r="G30" s="21"/>
      <c r="H30" s="3" t="s">
        <v>24</v>
      </c>
    </row>
    <row r="31" ht="15" customHeight="1" spans="1:8">
      <c r="A31" s="3" t="s">
        <v>24</v>
      </c>
      <c r="B31" s="16" t="s">
        <v>72</v>
      </c>
      <c r="C31" s="17" t="s">
        <v>110</v>
      </c>
      <c r="D31" s="18" t="s">
        <v>90</v>
      </c>
      <c r="E31" s="19" t="s">
        <v>111</v>
      </c>
      <c r="F31" s="20"/>
      <c r="G31" s="21">
        <f t="shared" si="0"/>
        <v>0</v>
      </c>
      <c r="H31" s="3" t="s">
        <v>24</v>
      </c>
    </row>
    <row r="32" ht="409.5" customHeight="1" spans="1:8">
      <c r="A32" s="3" t="s">
        <v>24</v>
      </c>
      <c r="B32" s="16" t="s">
        <v>24</v>
      </c>
      <c r="C32" s="17" t="s">
        <v>24</v>
      </c>
      <c r="D32" s="18" t="s">
        <v>24</v>
      </c>
      <c r="E32" s="19" t="s">
        <v>24</v>
      </c>
      <c r="F32" s="20" t="s">
        <v>24</v>
      </c>
      <c r="G32" s="21" t="s">
        <v>24</v>
      </c>
      <c r="H32" s="3" t="s">
        <v>24</v>
      </c>
    </row>
    <row r="33" ht="15" customHeight="1" spans="1:8">
      <c r="A33" s="3" t="s">
        <v>24</v>
      </c>
      <c r="B33" s="22" t="s">
        <v>112</v>
      </c>
      <c r="C33" s="23"/>
      <c r="D33" s="27">
        <f>G23+G24+G25+G26+G28+G31</f>
        <v>0</v>
      </c>
      <c r="E33" s="28"/>
      <c r="F33" s="28"/>
      <c r="G33" s="29"/>
      <c r="H33" s="3" t="s">
        <v>24</v>
      </c>
    </row>
    <row r="34" ht="15" customHeight="1" spans="1:8">
      <c r="A34" s="3" t="s">
        <v>24</v>
      </c>
      <c r="B34" s="25" t="s">
        <v>113</v>
      </c>
      <c r="C34" s="25" t="s">
        <v>24</v>
      </c>
      <c r="D34" s="25" t="s">
        <v>24</v>
      </c>
      <c r="E34" s="25" t="s">
        <v>24</v>
      </c>
      <c r="F34" s="25" t="s">
        <v>24</v>
      </c>
      <c r="G34" s="26" t="s">
        <v>83</v>
      </c>
      <c r="H34" s="3" t="s">
        <v>24</v>
      </c>
    </row>
    <row r="35" ht="12" customHeight="1" spans="1:8">
      <c r="A35" s="3" t="s">
        <v>24</v>
      </c>
      <c r="B35" s="3" t="s">
        <v>24</v>
      </c>
      <c r="C35" s="3" t="s">
        <v>24</v>
      </c>
      <c r="D35" s="3" t="s">
        <v>24</v>
      </c>
      <c r="E35" s="3" t="s">
        <v>24</v>
      </c>
      <c r="F35" s="3" t="s">
        <v>24</v>
      </c>
      <c r="G35" s="4" t="s">
        <v>24</v>
      </c>
      <c r="H35" s="3" t="s">
        <v>24</v>
      </c>
    </row>
    <row r="36" ht="42" customHeight="1" spans="1:8">
      <c r="A36" s="3" t="s">
        <v>24</v>
      </c>
      <c r="B36" s="3" t="s">
        <v>24</v>
      </c>
      <c r="C36" s="3" t="s">
        <v>24</v>
      </c>
      <c r="D36" s="3" t="s">
        <v>24</v>
      </c>
      <c r="E36" s="3" t="s">
        <v>24</v>
      </c>
      <c r="F36" s="3" t="s">
        <v>24</v>
      </c>
      <c r="G36" s="4" t="s">
        <v>24</v>
      </c>
      <c r="H36" s="3" t="s">
        <v>24</v>
      </c>
    </row>
    <row r="37" ht="27" customHeight="1" spans="1:8">
      <c r="A37" s="3" t="s">
        <v>24</v>
      </c>
      <c r="B37" s="5" t="s">
        <v>58</v>
      </c>
      <c r="C37" s="5" t="s">
        <v>24</v>
      </c>
      <c r="D37" s="5" t="s">
        <v>24</v>
      </c>
      <c r="E37" s="5" t="s">
        <v>24</v>
      </c>
      <c r="F37" s="5" t="s">
        <v>24</v>
      </c>
      <c r="G37" s="6" t="s">
        <v>24</v>
      </c>
      <c r="H37" s="3" t="s">
        <v>24</v>
      </c>
    </row>
    <row r="38" ht="16" customHeight="1" spans="1:8">
      <c r="A38" s="3" t="s">
        <v>24</v>
      </c>
      <c r="B38" s="7" t="s">
        <v>59</v>
      </c>
      <c r="C38" s="7" t="s">
        <v>24</v>
      </c>
      <c r="D38" s="8" t="s">
        <v>24</v>
      </c>
      <c r="E38" s="8" t="s">
        <v>24</v>
      </c>
      <c r="F38" s="8" t="s">
        <v>24</v>
      </c>
      <c r="G38" s="9" t="s">
        <v>60</v>
      </c>
      <c r="H38" s="3" t="s">
        <v>24</v>
      </c>
    </row>
    <row r="39" ht="22" customHeight="1" spans="1:8">
      <c r="A39" s="3" t="s">
        <v>24</v>
      </c>
      <c r="B39" s="10" t="s">
        <v>114</v>
      </c>
      <c r="C39" s="10" t="s">
        <v>24</v>
      </c>
      <c r="D39" s="10" t="s">
        <v>24</v>
      </c>
      <c r="E39" s="10" t="s">
        <v>24</v>
      </c>
      <c r="F39" s="10" t="s">
        <v>24</v>
      </c>
      <c r="G39" s="11" t="s">
        <v>24</v>
      </c>
      <c r="H39" s="3" t="s">
        <v>24</v>
      </c>
    </row>
    <row r="40" ht="17" customHeight="1" spans="1:8">
      <c r="A40" s="3" t="s">
        <v>24</v>
      </c>
      <c r="B40" s="12" t="s">
        <v>62</v>
      </c>
      <c r="C40" s="13" t="s">
        <v>63</v>
      </c>
      <c r="D40" s="13" t="s">
        <v>64</v>
      </c>
      <c r="E40" s="13" t="s">
        <v>65</v>
      </c>
      <c r="F40" s="14" t="s">
        <v>66</v>
      </c>
      <c r="G40" s="15" t="s">
        <v>67</v>
      </c>
      <c r="H40" s="3" t="s">
        <v>24</v>
      </c>
    </row>
    <row r="41" ht="15" customHeight="1" spans="1:8">
      <c r="A41" s="3" t="s">
        <v>24</v>
      </c>
      <c r="B41" s="16" t="s">
        <v>115</v>
      </c>
      <c r="C41" s="17" t="s">
        <v>116</v>
      </c>
      <c r="D41" s="18" t="s">
        <v>24</v>
      </c>
      <c r="E41" s="19" t="s">
        <v>24</v>
      </c>
      <c r="F41" s="20" t="s">
        <v>24</v>
      </c>
      <c r="G41" s="21" t="s">
        <v>24</v>
      </c>
      <c r="H41" s="3" t="s">
        <v>24</v>
      </c>
    </row>
    <row r="42" ht="15" customHeight="1" spans="1:8">
      <c r="A42" s="3" t="s">
        <v>24</v>
      </c>
      <c r="B42" s="16" t="s">
        <v>117</v>
      </c>
      <c r="C42" s="17" t="s">
        <v>118</v>
      </c>
      <c r="D42" s="18" t="s">
        <v>99</v>
      </c>
      <c r="E42" s="19" t="s">
        <v>100</v>
      </c>
      <c r="F42" s="20"/>
      <c r="G42" s="21">
        <f>E42*F42</f>
        <v>0</v>
      </c>
      <c r="H42" s="3" t="s">
        <v>24</v>
      </c>
    </row>
    <row r="43" ht="15" customHeight="1" spans="1:8">
      <c r="A43" s="3" t="s">
        <v>24</v>
      </c>
      <c r="B43" s="16" t="s">
        <v>119</v>
      </c>
      <c r="C43" s="17" t="s">
        <v>120</v>
      </c>
      <c r="D43" s="18" t="s">
        <v>24</v>
      </c>
      <c r="E43" s="19" t="s">
        <v>24</v>
      </c>
      <c r="F43" s="20"/>
      <c r="G43" s="21"/>
      <c r="H43" s="3" t="s">
        <v>24</v>
      </c>
    </row>
    <row r="44" ht="15" customHeight="1" spans="1:8">
      <c r="A44" s="3" t="s">
        <v>24</v>
      </c>
      <c r="B44" s="16" t="s">
        <v>121</v>
      </c>
      <c r="C44" s="17" t="s">
        <v>122</v>
      </c>
      <c r="D44" s="18" t="s">
        <v>24</v>
      </c>
      <c r="E44" s="19" t="s">
        <v>24</v>
      </c>
      <c r="F44" s="20"/>
      <c r="G44" s="21"/>
      <c r="H44" s="3" t="s">
        <v>24</v>
      </c>
    </row>
    <row r="45" ht="15" customHeight="1" spans="1:8">
      <c r="A45" s="3" t="s">
        <v>24</v>
      </c>
      <c r="B45" s="16" t="s">
        <v>72</v>
      </c>
      <c r="C45" s="17" t="s">
        <v>123</v>
      </c>
      <c r="D45" s="18" t="s">
        <v>99</v>
      </c>
      <c r="E45" s="19" t="s">
        <v>100</v>
      </c>
      <c r="F45" s="20"/>
      <c r="G45" s="21">
        <f>E45*F45</f>
        <v>0</v>
      </c>
      <c r="H45" s="3" t="s">
        <v>24</v>
      </c>
    </row>
    <row r="46" ht="15" customHeight="1" spans="1:8">
      <c r="A46" s="3" t="s">
        <v>24</v>
      </c>
      <c r="B46" s="16" t="s">
        <v>124</v>
      </c>
      <c r="C46" s="17" t="s">
        <v>125</v>
      </c>
      <c r="D46" s="18" t="s">
        <v>24</v>
      </c>
      <c r="E46" s="19" t="s">
        <v>24</v>
      </c>
      <c r="F46" s="20"/>
      <c r="G46" s="21"/>
      <c r="H46" s="3" t="s">
        <v>24</v>
      </c>
    </row>
    <row r="47" ht="15" customHeight="1" spans="1:8">
      <c r="A47" s="3" t="s">
        <v>24</v>
      </c>
      <c r="B47" s="16" t="s">
        <v>126</v>
      </c>
      <c r="C47" s="17" t="s">
        <v>127</v>
      </c>
      <c r="D47" s="18" t="s">
        <v>104</v>
      </c>
      <c r="E47" s="19" t="s">
        <v>128</v>
      </c>
      <c r="F47" s="20"/>
      <c r="G47" s="21">
        <f>E47*F47</f>
        <v>0</v>
      </c>
      <c r="H47" s="3" t="s">
        <v>24</v>
      </c>
    </row>
    <row r="48" ht="15" customHeight="1" spans="1:8">
      <c r="A48" s="3" t="s">
        <v>24</v>
      </c>
      <c r="B48" s="16" t="s">
        <v>129</v>
      </c>
      <c r="C48" s="17" t="s">
        <v>130</v>
      </c>
      <c r="D48" s="18" t="s">
        <v>24</v>
      </c>
      <c r="E48" s="19" t="s">
        <v>24</v>
      </c>
      <c r="F48" s="20"/>
      <c r="G48" s="21"/>
      <c r="H48" s="3" t="s">
        <v>24</v>
      </c>
    </row>
    <row r="49" ht="15" customHeight="1" spans="1:8">
      <c r="A49" s="3" t="s">
        <v>24</v>
      </c>
      <c r="B49" s="16" t="s">
        <v>131</v>
      </c>
      <c r="C49" s="17" t="s">
        <v>132</v>
      </c>
      <c r="D49" s="18" t="s">
        <v>24</v>
      </c>
      <c r="E49" s="19" t="s">
        <v>24</v>
      </c>
      <c r="F49" s="20"/>
      <c r="G49" s="21"/>
      <c r="H49" s="3" t="s">
        <v>24</v>
      </c>
    </row>
    <row r="50" ht="15" customHeight="1" spans="1:8">
      <c r="A50" s="3" t="s">
        <v>24</v>
      </c>
      <c r="B50" s="16" t="s">
        <v>72</v>
      </c>
      <c r="C50" s="17" t="s">
        <v>133</v>
      </c>
      <c r="D50" s="18" t="s">
        <v>90</v>
      </c>
      <c r="E50" s="19" t="s">
        <v>91</v>
      </c>
      <c r="F50" s="20"/>
      <c r="G50" s="21">
        <f>E50*F50</f>
        <v>0</v>
      </c>
      <c r="H50" s="3" t="s">
        <v>24</v>
      </c>
    </row>
    <row r="51" ht="15" customHeight="1" spans="1:8">
      <c r="A51" s="3" t="s">
        <v>24</v>
      </c>
      <c r="B51" s="16" t="s">
        <v>76</v>
      </c>
      <c r="C51" s="17" t="s">
        <v>134</v>
      </c>
      <c r="D51" s="18" t="s">
        <v>90</v>
      </c>
      <c r="E51" s="19" t="s">
        <v>135</v>
      </c>
      <c r="F51" s="20"/>
      <c r="G51" s="21">
        <f>E51*F51</f>
        <v>0</v>
      </c>
      <c r="H51" s="3" t="s">
        <v>24</v>
      </c>
    </row>
    <row r="52" ht="15" customHeight="1" spans="1:8">
      <c r="A52" s="3" t="s">
        <v>24</v>
      </c>
      <c r="B52" s="16" t="s">
        <v>136</v>
      </c>
      <c r="C52" s="17" t="s">
        <v>137</v>
      </c>
      <c r="D52" s="18" t="s">
        <v>24</v>
      </c>
      <c r="E52" s="19" t="s">
        <v>24</v>
      </c>
      <c r="F52" s="20"/>
      <c r="G52" s="21"/>
      <c r="H52" s="3" t="s">
        <v>24</v>
      </c>
    </row>
    <row r="53" ht="15" customHeight="1" spans="1:8">
      <c r="A53" s="3" t="s">
        <v>24</v>
      </c>
      <c r="B53" s="16" t="s">
        <v>138</v>
      </c>
      <c r="C53" s="17" t="s">
        <v>139</v>
      </c>
      <c r="D53" s="18" t="s">
        <v>90</v>
      </c>
      <c r="E53" s="19" t="s">
        <v>140</v>
      </c>
      <c r="F53" s="20"/>
      <c r="G53" s="21">
        <f>E53*F53</f>
        <v>0</v>
      </c>
      <c r="H53" s="3" t="s">
        <v>24</v>
      </c>
    </row>
    <row r="54" ht="15" customHeight="1" spans="1:8">
      <c r="A54" s="3" t="s">
        <v>24</v>
      </c>
      <c r="B54" s="16" t="s">
        <v>141</v>
      </c>
      <c r="C54" s="17" t="s">
        <v>142</v>
      </c>
      <c r="D54" s="18" t="s">
        <v>24</v>
      </c>
      <c r="E54" s="19" t="s">
        <v>24</v>
      </c>
      <c r="F54" s="20"/>
      <c r="G54" s="21"/>
      <c r="H54" s="3" t="s">
        <v>24</v>
      </c>
    </row>
    <row r="55" ht="15" customHeight="1" spans="1:8">
      <c r="A55" s="3" t="s">
        <v>24</v>
      </c>
      <c r="B55" s="16" t="s">
        <v>143</v>
      </c>
      <c r="C55" s="17" t="s">
        <v>144</v>
      </c>
      <c r="D55" s="18" t="s">
        <v>24</v>
      </c>
      <c r="E55" s="19" t="s">
        <v>24</v>
      </c>
      <c r="F55" s="20"/>
      <c r="G55" s="21"/>
      <c r="H55" s="3" t="s">
        <v>24</v>
      </c>
    </row>
    <row r="56" ht="15" customHeight="1" spans="1:8">
      <c r="A56" s="3" t="s">
        <v>24</v>
      </c>
      <c r="B56" s="16" t="s">
        <v>76</v>
      </c>
      <c r="C56" s="17" t="s">
        <v>145</v>
      </c>
      <c r="D56" s="18" t="s">
        <v>104</v>
      </c>
      <c r="E56" s="19" t="s">
        <v>146</v>
      </c>
      <c r="F56" s="20"/>
      <c r="G56" s="21">
        <f>E56*F56</f>
        <v>0</v>
      </c>
      <c r="H56" s="3" t="s">
        <v>24</v>
      </c>
    </row>
    <row r="57" ht="406" customHeight="1" spans="1:8">
      <c r="A57" s="3" t="s">
        <v>24</v>
      </c>
      <c r="B57" s="16" t="s">
        <v>24</v>
      </c>
      <c r="C57" s="17" t="s">
        <v>24</v>
      </c>
      <c r="D57" s="18" t="s">
        <v>24</v>
      </c>
      <c r="E57" s="19" t="s">
        <v>24</v>
      </c>
      <c r="F57" s="20" t="s">
        <v>24</v>
      </c>
      <c r="G57" s="21" t="s">
        <v>24</v>
      </c>
      <c r="H57" s="3" t="s">
        <v>24</v>
      </c>
    </row>
    <row r="58" ht="15" customHeight="1" spans="1:8">
      <c r="A58" s="3" t="s">
        <v>24</v>
      </c>
      <c r="B58" s="22" t="s">
        <v>147</v>
      </c>
      <c r="C58" s="23"/>
      <c r="D58" s="27">
        <f>G42+G45+G47+G50+G51+G53+G56</f>
        <v>0</v>
      </c>
      <c r="E58" s="28"/>
      <c r="F58" s="28"/>
      <c r="G58" s="29"/>
      <c r="H58" s="3" t="s">
        <v>24</v>
      </c>
    </row>
    <row r="59" ht="15" customHeight="1" spans="1:8">
      <c r="A59" s="3" t="s">
        <v>24</v>
      </c>
      <c r="B59" s="25" t="s">
        <v>148</v>
      </c>
      <c r="C59" s="25" t="s">
        <v>24</v>
      </c>
      <c r="D59" s="25" t="s">
        <v>24</v>
      </c>
      <c r="E59" s="25" t="s">
        <v>24</v>
      </c>
      <c r="F59" s="25" t="s">
        <v>24</v>
      </c>
      <c r="G59" s="26" t="s">
        <v>83</v>
      </c>
      <c r="H59" s="3" t="s">
        <v>24</v>
      </c>
    </row>
    <row r="60" ht="12" customHeight="1" spans="1:8">
      <c r="A60" s="3" t="s">
        <v>24</v>
      </c>
      <c r="B60" s="3" t="s">
        <v>24</v>
      </c>
      <c r="C60" s="3" t="s">
        <v>24</v>
      </c>
      <c r="D60" s="3" t="s">
        <v>24</v>
      </c>
      <c r="E60" s="3" t="s">
        <v>24</v>
      </c>
      <c r="F60" s="3" t="s">
        <v>24</v>
      </c>
      <c r="G60" s="4" t="s">
        <v>24</v>
      </c>
      <c r="H60" s="3" t="s">
        <v>24</v>
      </c>
    </row>
    <row r="61" ht="42" customHeight="1" spans="1:8">
      <c r="A61" s="3" t="s">
        <v>24</v>
      </c>
      <c r="B61" s="3" t="s">
        <v>24</v>
      </c>
      <c r="C61" s="3" t="s">
        <v>24</v>
      </c>
      <c r="D61" s="3" t="s">
        <v>24</v>
      </c>
      <c r="E61" s="3" t="s">
        <v>24</v>
      </c>
      <c r="F61" s="3" t="s">
        <v>24</v>
      </c>
      <c r="G61" s="4" t="s">
        <v>24</v>
      </c>
      <c r="H61" s="3" t="s">
        <v>24</v>
      </c>
    </row>
    <row r="62" ht="27" customHeight="1" spans="1:8">
      <c r="A62" s="3" t="s">
        <v>24</v>
      </c>
      <c r="B62" s="5" t="s">
        <v>58</v>
      </c>
      <c r="C62" s="5" t="s">
        <v>24</v>
      </c>
      <c r="D62" s="5" t="s">
        <v>24</v>
      </c>
      <c r="E62" s="5" t="s">
        <v>24</v>
      </c>
      <c r="F62" s="5" t="s">
        <v>24</v>
      </c>
      <c r="G62" s="6" t="s">
        <v>24</v>
      </c>
      <c r="H62" s="3" t="s">
        <v>24</v>
      </c>
    </row>
    <row r="63" ht="16" customHeight="1" spans="1:8">
      <c r="A63" s="3" t="s">
        <v>24</v>
      </c>
      <c r="B63" s="7" t="s">
        <v>59</v>
      </c>
      <c r="C63" s="7" t="s">
        <v>24</v>
      </c>
      <c r="D63" s="8" t="s">
        <v>24</v>
      </c>
      <c r="E63" s="8" t="s">
        <v>24</v>
      </c>
      <c r="F63" s="8" t="s">
        <v>24</v>
      </c>
      <c r="G63" s="9" t="s">
        <v>60</v>
      </c>
      <c r="H63" s="3" t="s">
        <v>24</v>
      </c>
    </row>
    <row r="64" ht="22" customHeight="1" spans="1:8">
      <c r="A64" s="3" t="s">
        <v>24</v>
      </c>
      <c r="B64" s="10" t="s">
        <v>149</v>
      </c>
      <c r="C64" s="10" t="s">
        <v>24</v>
      </c>
      <c r="D64" s="10" t="s">
        <v>24</v>
      </c>
      <c r="E64" s="10" t="s">
        <v>24</v>
      </c>
      <c r="F64" s="10" t="s">
        <v>24</v>
      </c>
      <c r="G64" s="11" t="s">
        <v>24</v>
      </c>
      <c r="H64" s="3" t="s">
        <v>24</v>
      </c>
    </row>
    <row r="65" ht="17" customHeight="1" spans="1:8">
      <c r="A65" s="3" t="s">
        <v>24</v>
      </c>
      <c r="B65" s="12" t="s">
        <v>62</v>
      </c>
      <c r="C65" s="13" t="s">
        <v>63</v>
      </c>
      <c r="D65" s="13" t="s">
        <v>64</v>
      </c>
      <c r="E65" s="13" t="s">
        <v>65</v>
      </c>
      <c r="F65" s="14" t="s">
        <v>66</v>
      </c>
      <c r="G65" s="15" t="s">
        <v>67</v>
      </c>
      <c r="H65" s="3" t="s">
        <v>24</v>
      </c>
    </row>
    <row r="66" ht="15" customHeight="1" spans="1:8">
      <c r="A66" s="3" t="s">
        <v>24</v>
      </c>
      <c r="B66" s="16" t="s">
        <v>150</v>
      </c>
      <c r="C66" s="17" t="s">
        <v>151</v>
      </c>
      <c r="D66" s="18" t="s">
        <v>24</v>
      </c>
      <c r="E66" s="19" t="s">
        <v>24</v>
      </c>
      <c r="F66" s="20" t="s">
        <v>24</v>
      </c>
      <c r="G66" s="21" t="s">
        <v>24</v>
      </c>
      <c r="H66" s="3" t="s">
        <v>24</v>
      </c>
    </row>
    <row r="67" ht="15" customHeight="1" spans="1:8">
      <c r="A67" s="3" t="s">
        <v>24</v>
      </c>
      <c r="B67" s="16" t="s">
        <v>152</v>
      </c>
      <c r="C67" s="17" t="s">
        <v>153</v>
      </c>
      <c r="D67" s="18" t="s">
        <v>24</v>
      </c>
      <c r="E67" s="19" t="s">
        <v>24</v>
      </c>
      <c r="F67" s="20" t="s">
        <v>24</v>
      </c>
      <c r="G67" s="21" t="s">
        <v>24</v>
      </c>
      <c r="H67" s="3" t="s">
        <v>24</v>
      </c>
    </row>
    <row r="68" ht="15" customHeight="1" spans="1:8">
      <c r="A68" s="3" t="s">
        <v>24</v>
      </c>
      <c r="B68" s="16" t="s">
        <v>72</v>
      </c>
      <c r="C68" s="17" t="s">
        <v>154</v>
      </c>
      <c r="D68" s="18" t="s">
        <v>104</v>
      </c>
      <c r="E68" s="19" t="s">
        <v>105</v>
      </c>
      <c r="F68" s="20"/>
      <c r="G68" s="21">
        <f>E68*F68</f>
        <v>0</v>
      </c>
      <c r="H68" s="3" t="s">
        <v>24</v>
      </c>
    </row>
    <row r="69" ht="15" customHeight="1" spans="1:8">
      <c r="A69" s="3" t="s">
        <v>24</v>
      </c>
      <c r="B69" s="16" t="s">
        <v>155</v>
      </c>
      <c r="C69" s="17" t="s">
        <v>156</v>
      </c>
      <c r="D69" s="18" t="s">
        <v>24</v>
      </c>
      <c r="E69" s="19" t="s">
        <v>24</v>
      </c>
      <c r="F69" s="20"/>
      <c r="G69" s="21"/>
      <c r="H69" s="3" t="s">
        <v>24</v>
      </c>
    </row>
    <row r="70" ht="15" customHeight="1" spans="1:8">
      <c r="A70" s="3" t="s">
        <v>24</v>
      </c>
      <c r="B70" s="16" t="s">
        <v>157</v>
      </c>
      <c r="C70" s="17" t="s">
        <v>158</v>
      </c>
      <c r="D70" s="18" t="s">
        <v>24</v>
      </c>
      <c r="E70" s="19" t="s">
        <v>24</v>
      </c>
      <c r="F70" s="20"/>
      <c r="G70" s="21"/>
      <c r="H70" s="3" t="s">
        <v>24</v>
      </c>
    </row>
    <row r="71" ht="15" customHeight="1" spans="1:8">
      <c r="A71" s="3" t="s">
        <v>24</v>
      </c>
      <c r="B71" s="16" t="s">
        <v>72</v>
      </c>
      <c r="C71" s="17" t="s">
        <v>159</v>
      </c>
      <c r="D71" s="18" t="s">
        <v>160</v>
      </c>
      <c r="E71" s="19" t="s">
        <v>75</v>
      </c>
      <c r="F71" s="20"/>
      <c r="G71" s="21">
        <f t="shared" ref="G69:G78" si="1">E71*F71</f>
        <v>0</v>
      </c>
      <c r="H71" s="3" t="s">
        <v>24</v>
      </c>
    </row>
    <row r="72" ht="15" customHeight="1" spans="1:8">
      <c r="A72" s="3" t="s">
        <v>24</v>
      </c>
      <c r="B72" s="16" t="s">
        <v>76</v>
      </c>
      <c r="C72" s="17" t="s">
        <v>161</v>
      </c>
      <c r="D72" s="18" t="s">
        <v>160</v>
      </c>
      <c r="E72" s="19" t="s">
        <v>162</v>
      </c>
      <c r="F72" s="20"/>
      <c r="G72" s="21">
        <f t="shared" si="1"/>
        <v>0</v>
      </c>
      <c r="H72" s="3" t="s">
        <v>24</v>
      </c>
    </row>
    <row r="73" ht="15" customHeight="1" spans="1:8">
      <c r="A73" s="3" t="s">
        <v>24</v>
      </c>
      <c r="B73" s="16" t="s">
        <v>163</v>
      </c>
      <c r="C73" s="17" t="s">
        <v>164</v>
      </c>
      <c r="D73" s="18" t="s">
        <v>160</v>
      </c>
      <c r="E73" s="19" t="s">
        <v>75</v>
      </c>
      <c r="F73" s="20"/>
      <c r="G73" s="21">
        <f t="shared" si="1"/>
        <v>0</v>
      </c>
      <c r="H73" s="3" t="s">
        <v>24</v>
      </c>
    </row>
    <row r="74" ht="15" customHeight="1" spans="1:8">
      <c r="A74" s="3" t="s">
        <v>24</v>
      </c>
      <c r="B74" s="16" t="s">
        <v>94</v>
      </c>
      <c r="C74" s="17" t="s">
        <v>165</v>
      </c>
      <c r="D74" s="18" t="s">
        <v>160</v>
      </c>
      <c r="E74" s="19" t="s">
        <v>75</v>
      </c>
      <c r="F74" s="20"/>
      <c r="G74" s="21">
        <f t="shared" si="1"/>
        <v>0</v>
      </c>
      <c r="H74" s="3" t="s">
        <v>24</v>
      </c>
    </row>
    <row r="75" ht="15" customHeight="1" spans="1:8">
      <c r="A75" s="3" t="s">
        <v>24</v>
      </c>
      <c r="B75" s="16" t="s">
        <v>97</v>
      </c>
      <c r="C75" s="17" t="s">
        <v>166</v>
      </c>
      <c r="D75" s="18" t="s">
        <v>160</v>
      </c>
      <c r="E75" s="19" t="s">
        <v>162</v>
      </c>
      <c r="F75" s="20"/>
      <c r="G75" s="21">
        <f t="shared" si="1"/>
        <v>0</v>
      </c>
      <c r="H75" s="3" t="s">
        <v>24</v>
      </c>
    </row>
    <row r="76" ht="15" customHeight="1" spans="1:8">
      <c r="A76" s="3" t="s">
        <v>24</v>
      </c>
      <c r="B76" s="16" t="s">
        <v>167</v>
      </c>
      <c r="C76" s="17" t="s">
        <v>168</v>
      </c>
      <c r="D76" s="18" t="s">
        <v>160</v>
      </c>
      <c r="E76" s="19" t="s">
        <v>169</v>
      </c>
      <c r="F76" s="20"/>
      <c r="G76" s="21">
        <f t="shared" si="1"/>
        <v>0</v>
      </c>
      <c r="H76" s="3" t="s">
        <v>24</v>
      </c>
    </row>
    <row r="77" ht="15" customHeight="1" spans="1:8">
      <c r="A77" s="3" t="s">
        <v>24</v>
      </c>
      <c r="B77" s="16" t="s">
        <v>170</v>
      </c>
      <c r="C77" s="17" t="s">
        <v>171</v>
      </c>
      <c r="D77" s="18" t="s">
        <v>24</v>
      </c>
      <c r="E77" s="19" t="s">
        <v>24</v>
      </c>
      <c r="F77" s="20"/>
      <c r="G77" s="21"/>
      <c r="H77" s="3" t="s">
        <v>24</v>
      </c>
    </row>
    <row r="78" ht="15" customHeight="1" spans="1:8">
      <c r="A78" s="3" t="s">
        <v>24</v>
      </c>
      <c r="B78" s="16" t="s">
        <v>172</v>
      </c>
      <c r="C78" s="17" t="s">
        <v>173</v>
      </c>
      <c r="D78" s="18" t="s">
        <v>24</v>
      </c>
      <c r="E78" s="19" t="s">
        <v>24</v>
      </c>
      <c r="F78" s="20"/>
      <c r="G78" s="21"/>
      <c r="H78" s="3" t="s">
        <v>24</v>
      </c>
    </row>
    <row r="79" ht="15" customHeight="1" spans="1:8">
      <c r="A79" s="3" t="s">
        <v>24</v>
      </c>
      <c r="B79" s="16" t="s">
        <v>72</v>
      </c>
      <c r="C79" s="17" t="s">
        <v>174</v>
      </c>
      <c r="D79" s="18" t="s">
        <v>99</v>
      </c>
      <c r="E79" s="19" t="s">
        <v>175</v>
      </c>
      <c r="F79" s="20"/>
      <c r="G79" s="21">
        <f>E79*F79</f>
        <v>0</v>
      </c>
      <c r="H79" s="3" t="s">
        <v>24</v>
      </c>
    </row>
    <row r="80" ht="409.5" customHeight="1" spans="1:8">
      <c r="A80" s="3" t="s">
        <v>24</v>
      </c>
      <c r="B80" s="16" t="s">
        <v>24</v>
      </c>
      <c r="C80" s="17" t="s">
        <v>24</v>
      </c>
      <c r="D80" s="18" t="s">
        <v>24</v>
      </c>
      <c r="E80" s="19" t="s">
        <v>24</v>
      </c>
      <c r="F80" s="20" t="s">
        <v>24</v>
      </c>
      <c r="G80" s="21" t="s">
        <v>24</v>
      </c>
      <c r="H80" s="3" t="s">
        <v>24</v>
      </c>
    </row>
    <row r="81" ht="15" customHeight="1" spans="1:8">
      <c r="A81" s="3" t="s">
        <v>24</v>
      </c>
      <c r="B81" s="22" t="s">
        <v>176</v>
      </c>
      <c r="C81" s="23"/>
      <c r="D81" s="27">
        <f>G68+G71+G72+G73+G74+G75+G76+G79</f>
        <v>0</v>
      </c>
      <c r="E81" s="28"/>
      <c r="F81" s="28"/>
      <c r="G81" s="29"/>
      <c r="H81" s="3" t="s">
        <v>24</v>
      </c>
    </row>
    <row r="82" ht="15" customHeight="1" spans="1:8">
      <c r="A82" s="3" t="s">
        <v>24</v>
      </c>
      <c r="B82" s="25" t="s">
        <v>177</v>
      </c>
      <c r="C82" s="25" t="s">
        <v>24</v>
      </c>
      <c r="D82" s="25" t="s">
        <v>24</v>
      </c>
      <c r="E82" s="25" t="s">
        <v>24</v>
      </c>
      <c r="F82" s="25" t="s">
        <v>24</v>
      </c>
      <c r="G82" s="26" t="s">
        <v>83</v>
      </c>
      <c r="H82" s="3" t="s">
        <v>24</v>
      </c>
    </row>
    <row r="83" ht="12" customHeight="1" spans="1:8">
      <c r="A83" s="3" t="s">
        <v>24</v>
      </c>
      <c r="B83" s="3" t="s">
        <v>24</v>
      </c>
      <c r="C83" s="3" t="s">
        <v>24</v>
      </c>
      <c r="D83" s="3" t="s">
        <v>24</v>
      </c>
      <c r="E83" s="3" t="s">
        <v>24</v>
      </c>
      <c r="F83" s="3" t="s">
        <v>24</v>
      </c>
      <c r="G83" s="4" t="s">
        <v>24</v>
      </c>
      <c r="H83" s="3" t="s">
        <v>24</v>
      </c>
    </row>
  </sheetData>
  <sheetProtection algorithmName="SHA-512" hashValue="qx/MtgSb41JxPsMEVNwAQynHYDSDJHLZ9YdZAYTLLZoivjCBNMtZNLEs3eXlJlUISypW9SJIBB18uz04ur8PHg==" saltValue="U12fRbRlGSQrxf74A6dBPw==" spinCount="100000" sheet="1" objects="1"/>
  <mergeCells count="28">
    <mergeCell ref="B2:G2"/>
    <mergeCell ref="B3:C3"/>
    <mergeCell ref="D3:F3"/>
    <mergeCell ref="B4:G4"/>
    <mergeCell ref="B13:C13"/>
    <mergeCell ref="D13:G13"/>
    <mergeCell ref="B14:F14"/>
    <mergeCell ref="B17:G17"/>
    <mergeCell ref="B18:C18"/>
    <mergeCell ref="D18:F18"/>
    <mergeCell ref="B19:G19"/>
    <mergeCell ref="B33:C33"/>
    <mergeCell ref="D33:G33"/>
    <mergeCell ref="B34:F34"/>
    <mergeCell ref="B37:G37"/>
    <mergeCell ref="B38:C38"/>
    <mergeCell ref="D38:F38"/>
    <mergeCell ref="B39:G39"/>
    <mergeCell ref="B58:C58"/>
    <mergeCell ref="D58:G58"/>
    <mergeCell ref="B59:F59"/>
    <mergeCell ref="B62:G62"/>
    <mergeCell ref="B63:C63"/>
    <mergeCell ref="D63:F63"/>
    <mergeCell ref="B64:G64"/>
    <mergeCell ref="B81:C81"/>
    <mergeCell ref="D81:G81"/>
    <mergeCell ref="B82:F82"/>
  </mergeCells>
  <pageMargins left="0" right="0" top="0" bottom="0" header="0" footer="0"/>
  <pageSetup paperSize="9" orientation="landscape"/>
  <headerFooter/>
  <rowBreaks count="3" manualBreakCount="3">
    <brk id="15" max="16383" man="1"/>
    <brk id="35" max="16383" man="1"/>
    <brk id="6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2025-08-16T03:34:00Z</dcterms:created>
  <dcterms:modified xsi:type="dcterms:W3CDTF">2025-08-16T03:45:13Z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6B630C17B6EF4ACE8AD0C921551C3AAC_12</vt:lpwstr>
  </property>
  <property fmtid="{D5CDD505-2E9C-101B-9397-08002B2CF9AE}" pid="3" name="KSOProductBuildVer">
    <vt:lpwstr>2052-12.1.0.21915</vt:lpwstr>
  </property>
</Properties>
</file>