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<sst xmlns="http://schemas.openxmlformats.org/spreadsheetml/2006/main" count="390" uniqueCount="87">
  <si>
    <t>2025年春节期间薛家湾镇区氛围营造项目清单</t>
  </si>
  <si>
    <t>序号</t>
  </si>
  <si>
    <t>位置</t>
  </si>
  <si>
    <t>项目名称</t>
  </si>
  <si>
    <t>技术要求</t>
  </si>
  <si>
    <t>单位</t>
  </si>
  <si>
    <t>金额（元）</t>
  </si>
  <si>
    <t>备注</t>
  </si>
  <si>
    <t xml:space="preserve">
</t>
  </si>
  <si>
    <t>数量</t>
  </si>
  <si>
    <t>单价</t>
  </si>
  <si>
    <t>合价</t>
  </si>
  <si>
    <t>准格尔路</t>
  </si>
  <si>
    <t>路灯杆亮化</t>
  </si>
  <si>
    <t xml:space="preserve">1.以道路路灯为载体进行打造，节能环保，昼夜均有视觉美感。
2.灯笼材质：塑料、铜丝、电子元件、透明连接导线铜芯、AC220V
3.规格：LED80灯笼组,6个/组
</t>
  </si>
  <si>
    <t>组</t>
  </si>
  <si>
    <t>树木亮化</t>
  </si>
  <si>
    <t xml:space="preserve">1.以道路树木为载体进行打造，节能环保，昼夜均有视觉美感。
2.满天星：树干满缠满天星，分枝缠绕不少于5分枝。
3.30灯笼挂件：平均每棵树≥30个
4.灯笼材质：塑料、铜丝、电子元件、透明连接导线铜芯、AC220V
</t>
  </si>
  <si>
    <t>棵</t>
  </si>
  <si>
    <t>路灯帘</t>
  </si>
  <si>
    <t xml:space="preserve">1.以道路路灯为载体，两根路灯为一套进行打造，节能环保，昼夜均有视觉美感。
2.定制灯联，LED串灯，10米100珠子，外皮塑料阻燃防冻防晒材质，线芯铜芯材质，电压220V,数量≥25000串。
</t>
  </si>
  <si>
    <t>套</t>
  </si>
  <si>
    <t>准格尔西路</t>
  </si>
  <si>
    <t xml:space="preserve">1.以道路树木为载体进行打造，节能环保，昼夜均有视觉美感。
2.满天星：树干满缠满天星，分枝缠绕不少于5分枝。
3.30灯笼挂件：平均每棵树≥40个
4.灯笼材质：塑料、铜丝、电子元件、透明连接导线铜芯、AC220V
</t>
  </si>
  <si>
    <t>绿化带亮化</t>
  </si>
  <si>
    <t>1.以道路中央绿化带为载体进行打造，节能环保，昼夜均有视觉美感。
2.满天星：绿化带满刮网灯</t>
  </si>
  <si>
    <t>㎡</t>
  </si>
  <si>
    <t xml:space="preserve">1.以道路路灯为载体，两根路灯为一套进行打造，节能环保，昼夜均有视觉美感。
2.定制灯联，LED串灯，10米100珠子，外皮塑料阻燃防冻防晒材质，线芯铜芯材质，电压220V,数量≥25000串。
</t>
  </si>
  <si>
    <t>汇通西侧</t>
  </si>
  <si>
    <t xml:space="preserve">1.以道路路灯为载体进行打造，节能环保，昼夜均有视觉美感。
2.灯笼材质：塑料、铜丝、电子元件、透明连接导线铜芯、AC220V
3.规格：LED60灯笼组,6个/组
</t>
  </si>
  <si>
    <t>滨河南路</t>
  </si>
  <si>
    <t>树木亮化（乔木）</t>
  </si>
  <si>
    <t xml:space="preserve">1.以道路树木为载体进行打造，节能环保，昼夜均有视觉美感。
2.网灯：球形灌木满挂LED网灯
3.外皮塑料阻燃防冻防晒材质，线芯铜芯材质，电压220V,数量≥25000串。
</t>
  </si>
  <si>
    <t>南外环</t>
  </si>
  <si>
    <t>北苑大街</t>
  </si>
  <si>
    <t xml:space="preserve">1.以道路树木为载体进行打造，节能环保，昼夜均有视觉美感。
2.满天星：树干满缠满天星，分枝缠绕不少于5分枝。
3.小苹果灯、小桃子灯挂件，直径大≥8cm：平均每棵树≥80个
4.树枝采用发光条装饰，装饰效果饱满
5.灯笼材质：塑料、铜丝、电子元件、透明连接导线铜芯、AC220V
</t>
  </si>
  <si>
    <t>南山宾苑道路（迎宾路）</t>
  </si>
  <si>
    <t>开源路</t>
  </si>
  <si>
    <t>开源路南路</t>
  </si>
  <si>
    <t>1.以道路中央绿化带为载体进行打造，节能环保，昼夜均有视觉美感。
2.满天星：满挂LED网灯
3.外皮塑料阻燃防冻防晒材质，线芯铜芯材质，电压220V,数量≥25000串。</t>
  </si>
  <si>
    <t xml:space="preserve">1.以道路树木为载体进行打造，节能环保，昼夜均有视觉美感。
2.网灯：球形灌木满挂LED网灯
3.外皮塑料阻燃防冻防晒材质，线芯铜芯材质，电压220V,数量≥25000串。
</t>
  </si>
  <si>
    <t>泰和路</t>
  </si>
  <si>
    <t xml:space="preserve">1.以道路树木为载体进行打造，节能环保，昼夜均有视觉美感。
2.满天星：树干满缠满天星，分枝缠绕不少于5分枝。
3.小苹果灯、小桃子灯挂件，直径大≥8cm：平均每棵树≥80个。
4.树枝采用发光条装饰，装饰效果饱满
</t>
  </si>
  <si>
    <t>祥和小区段和谐街</t>
  </si>
  <si>
    <t>铁路桥下</t>
  </si>
  <si>
    <t>北转盘周边</t>
  </si>
  <si>
    <t xml:space="preserve">1.以道路树木为载体进行打造，节能环保，昼夜均有视觉美感。
2.满天星：树干满缠满天星，分枝缠绕不少于15分枝。
3.30灯笼挂件：平均每棵树≥60个
4.灯笼材质：塑料、铜丝、电子元件、透明连接导线铜芯、AC220V
</t>
  </si>
  <si>
    <t>河滨路</t>
  </si>
  <si>
    <t>学府路</t>
  </si>
  <si>
    <t>水晶路</t>
  </si>
  <si>
    <t>北苑西路</t>
  </si>
  <si>
    <t>北苑东路</t>
  </si>
  <si>
    <t>华府路</t>
  </si>
  <si>
    <t>先锋路</t>
  </si>
  <si>
    <t>金川路、文明巷、团结巷、文化巷</t>
  </si>
  <si>
    <t>1.以道路树木为载体进行打造，节能环保，昼夜均有视觉美感。
2.网灯：球形灌木满挂LED网灯
3.外皮塑料阻燃防冻防晒材质，线芯铜芯材质，电压220V,数量≥25000串。</t>
  </si>
  <si>
    <t>宾苑街</t>
  </si>
  <si>
    <t>政务大厅东路-都市广场西</t>
  </si>
  <si>
    <t>塔哈拉路、汇宾路</t>
  </si>
  <si>
    <t>薛周公路</t>
  </si>
  <si>
    <t>西苑路</t>
  </si>
  <si>
    <t>惠民路</t>
  </si>
  <si>
    <t>南苑西路</t>
  </si>
  <si>
    <t>为民路</t>
  </si>
  <si>
    <t>2号公路（龙王桥南侧至高家渠路口）</t>
  </si>
  <si>
    <t xml:space="preserve">1.以道路树木为载体进行打造，节能环保，昼夜均有视觉美感。
2.满天星：树干满缠满天星，分枝缠绕不少于5分枝。
3.30灯笼挂件：平均每棵树≥20个
4.灯笼材质：塑料、铜丝、电子元件、透明连接导线铜芯、AC220V
5.LED灯牌、字灯挂件：平均每棵树≥3个
</t>
  </si>
  <si>
    <t>万通街</t>
  </si>
  <si>
    <t>八小南路</t>
  </si>
  <si>
    <t>湖西街</t>
  </si>
  <si>
    <t>湖西路南段、康和路</t>
  </si>
  <si>
    <t>湖西良裕食品加工北路、南路</t>
  </si>
  <si>
    <t>和泽小区、特殊教育学校片区希望路</t>
  </si>
  <si>
    <t>金河街</t>
  </si>
  <si>
    <t>交警大队门前</t>
  </si>
  <si>
    <t>通达街</t>
  </si>
  <si>
    <t>呼大公路为民路口至蓝天路口</t>
  </si>
  <si>
    <t>二中路</t>
  </si>
  <si>
    <t>和谐路</t>
  </si>
  <si>
    <t>湖东路</t>
  </si>
  <si>
    <t>气象街</t>
  </si>
  <si>
    <t>广和路（特殊学校）</t>
  </si>
  <si>
    <t>竹溪街</t>
  </si>
  <si>
    <t>兴隆西街</t>
  </si>
  <si>
    <t>桃园路</t>
  </si>
  <si>
    <t>富昌路</t>
  </si>
  <si>
    <t>汇通小区至王青塔道路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</si>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</sst>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3"/>
  <sheetViews>
    <sheetView tabSelected="1" zoomScale="115" zoomScaleNormal="115" zoomScaleSheetLayoutView="130" workbookViewId="0">
      <pane ySplit="3" topLeftCell="A4" activePane="bottomLeft" state="frozen"/>
      <selection/>
      <selection pane="bottomLeft" activeCell="A1" sqref="A1:I1"/>
    </sheetView>
  </sheetViews>
  <sheetFormatPr defaultColWidth="9" defaultRowHeight="12"/>
  <cols>
    <col min="1" max="1" width="3.7" style="1" customWidth="1"/>
    <col min="2" max="2" width="8.15" style="1" customWidth="1"/>
    <col min="3" max="3" width="8.74166666666667" style="1" customWidth="1"/>
    <col min="4" max="4" width="23.2916666666667" style="1" customWidth="1"/>
    <col min="5" max="5" width="5.65" style="1" customWidth="1"/>
    <col min="6" max="8" width="9" style="1"/>
    <col min="9" max="9" width="6.59166666666667" style="5" customWidth="1"/>
    <col min="10" max="10" width="9" style="1"/>
    <col min="11" max="11" width="50.3166666666667" style="1" customWidth="1"/>
    <col min="12" max="16384" width="9" style="1"/>
  </cols>
  <sheetData>
    <row r="1" ht="3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9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/>
      <c r="H2" s="8"/>
      <c r="I2" s="29" t="s">
        <v>7</v>
      </c>
      <c r="K2" s="30" t="s">
        <v>8</v>
      </c>
    </row>
    <row r="3" s="2" customFormat="1" ht="38" customHeight="1" spans="1:9">
      <c r="A3" s="7"/>
      <c r="B3" s="7"/>
      <c r="C3" s="7"/>
      <c r="D3" s="7"/>
      <c r="E3" s="8"/>
      <c r="F3" s="8" t="s">
        <v>9</v>
      </c>
      <c r="G3" s="8" t="s">
        <v>10</v>
      </c>
      <c r="H3" s="8" t="s">
        <v>11</v>
      </c>
      <c r="I3" s="29"/>
    </row>
    <row r="4" s="2" customFormat="1" ht="72" customHeight="1" spans="1:9">
      <c r="A4" s="9">
        <v>1</v>
      </c>
      <c r="B4" s="9" t="s">
        <v>12</v>
      </c>
      <c r="C4" s="10" t="s">
        <v>13</v>
      </c>
      <c r="D4" s="11" t="s">
        <v>14</v>
      </c>
      <c r="E4" s="10" t="s">
        <v>15</v>
      </c>
      <c r="F4" s="12">
        <v>50</v>
      </c>
      <c r="G4" s="13"/>
      <c r="H4" s="14"/>
      <c r="I4" s="31"/>
    </row>
    <row r="5" s="2" customFormat="1" ht="104" customHeight="1" spans="1:9">
      <c r="A5" s="15"/>
      <c r="B5" s="15"/>
      <c r="C5" s="10" t="s">
        <v>16</v>
      </c>
      <c r="D5" s="11" t="s">
        <v>17</v>
      </c>
      <c r="E5" s="10" t="s">
        <v>18</v>
      </c>
      <c r="F5" s="12">
        <v>130</v>
      </c>
      <c r="G5" s="13"/>
      <c r="H5" s="14"/>
      <c r="I5" s="31"/>
    </row>
    <row r="6" s="2" customFormat="1" ht="91" customHeight="1" spans="1:9">
      <c r="A6" s="16"/>
      <c r="B6" s="16"/>
      <c r="C6" s="17" t="s">
        <v>19</v>
      </c>
      <c r="D6" s="18" t="s">
        <v>20</v>
      </c>
      <c r="E6" s="19" t="s">
        <v>21</v>
      </c>
      <c r="F6" s="19">
        <v>12</v>
      </c>
      <c r="G6" s="19"/>
      <c r="H6" s="14"/>
      <c r="I6" s="31"/>
    </row>
    <row r="7" s="2" customFormat="1" ht="73" customHeight="1" spans="1:9">
      <c r="A7" s="10">
        <v>2</v>
      </c>
      <c r="B7" s="10" t="s">
        <v>22</v>
      </c>
      <c r="C7" s="10" t="s">
        <v>13</v>
      </c>
      <c r="D7" s="11" t="s">
        <v>14</v>
      </c>
      <c r="E7" s="10" t="s">
        <v>15</v>
      </c>
      <c r="F7" s="12">
        <v>196</v>
      </c>
      <c r="G7" s="13"/>
      <c r="H7" s="14"/>
      <c r="I7" s="31"/>
    </row>
    <row r="8" s="3" customFormat="1" ht="106" customHeight="1" spans="1:9">
      <c r="A8" s="10"/>
      <c r="B8" s="10"/>
      <c r="C8" s="10" t="s">
        <v>16</v>
      </c>
      <c r="D8" s="11" t="s">
        <v>23</v>
      </c>
      <c r="E8" s="10" t="s">
        <v>18</v>
      </c>
      <c r="F8" s="20">
        <v>401</v>
      </c>
      <c r="G8" s="21"/>
      <c r="H8" s="14"/>
      <c r="I8" s="31"/>
    </row>
    <row r="9" s="3" customFormat="1" ht="70" customHeight="1" spans="1:9">
      <c r="A9" s="10"/>
      <c r="B9" s="10"/>
      <c r="C9" s="10" t="s">
        <v>24</v>
      </c>
      <c r="D9" s="11" t="s">
        <v>25</v>
      </c>
      <c r="E9" s="10" t="s">
        <v>26</v>
      </c>
      <c r="F9" s="20">
        <v>4500</v>
      </c>
      <c r="G9" s="21"/>
      <c r="H9" s="14"/>
      <c r="I9" s="24"/>
    </row>
    <row r="10" s="3" customFormat="1" ht="90" customHeight="1" spans="1:9">
      <c r="A10" s="10"/>
      <c r="B10" s="10"/>
      <c r="C10" s="17" t="s">
        <v>19</v>
      </c>
      <c r="D10" s="18" t="s">
        <v>27</v>
      </c>
      <c r="E10" s="19" t="s">
        <v>21</v>
      </c>
      <c r="F10" s="19">
        <v>49</v>
      </c>
      <c r="G10" s="19"/>
      <c r="H10" s="14"/>
      <c r="I10" s="31"/>
    </row>
    <row r="11" s="3" customFormat="1" ht="72" customHeight="1" spans="1:9">
      <c r="A11" s="10">
        <v>3</v>
      </c>
      <c r="B11" s="10" t="s">
        <v>28</v>
      </c>
      <c r="C11" s="10" t="s">
        <v>13</v>
      </c>
      <c r="D11" s="11" t="s">
        <v>29</v>
      </c>
      <c r="E11" s="10" t="s">
        <v>15</v>
      </c>
      <c r="F11" s="12">
        <v>5</v>
      </c>
      <c r="G11" s="13"/>
      <c r="H11" s="14"/>
      <c r="I11" s="31"/>
    </row>
    <row r="12" s="3" customFormat="1" ht="105" customHeight="1" spans="1:9">
      <c r="A12" s="10"/>
      <c r="B12" s="10"/>
      <c r="C12" s="10" t="s">
        <v>16</v>
      </c>
      <c r="D12" s="11" t="s">
        <v>23</v>
      </c>
      <c r="E12" s="10" t="s">
        <v>18</v>
      </c>
      <c r="F12" s="12">
        <f>38/2</f>
        <v>19</v>
      </c>
      <c r="G12" s="13"/>
      <c r="H12" s="14"/>
      <c r="I12" s="31"/>
    </row>
    <row r="13" s="3" customFormat="1" ht="73" customHeight="1" spans="1:9">
      <c r="A13" s="10">
        <v>4</v>
      </c>
      <c r="B13" s="10" t="s">
        <v>30</v>
      </c>
      <c r="C13" s="10" t="s">
        <v>13</v>
      </c>
      <c r="D13" s="11" t="s">
        <v>14</v>
      </c>
      <c r="E13" s="10" t="s">
        <v>15</v>
      </c>
      <c r="F13" s="20">
        <v>62</v>
      </c>
      <c r="G13" s="21"/>
      <c r="H13" s="14"/>
      <c r="I13" s="31"/>
    </row>
    <row r="14" s="3" customFormat="1" ht="103" customHeight="1" spans="1:9">
      <c r="A14" s="10"/>
      <c r="B14" s="10"/>
      <c r="C14" s="10" t="s">
        <v>31</v>
      </c>
      <c r="D14" s="11" t="s">
        <v>23</v>
      </c>
      <c r="E14" s="10" t="s">
        <v>18</v>
      </c>
      <c r="F14" s="20">
        <v>442</v>
      </c>
      <c r="G14" s="21"/>
      <c r="H14" s="14"/>
      <c r="I14" s="31"/>
    </row>
    <row r="15" s="3" customFormat="1" ht="73" customHeight="1" spans="1:9">
      <c r="A15" s="10"/>
      <c r="B15" s="10"/>
      <c r="C15" s="10" t="s">
        <v>16</v>
      </c>
      <c r="D15" s="11" t="s">
        <v>32</v>
      </c>
      <c r="E15" s="10" t="s">
        <v>18</v>
      </c>
      <c r="F15" s="20">
        <v>112</v>
      </c>
      <c r="G15" s="21"/>
      <c r="H15" s="14"/>
      <c r="I15" s="31"/>
    </row>
    <row r="16" s="3" customFormat="1" ht="74" customHeight="1" spans="1:9">
      <c r="A16" s="10">
        <v>5</v>
      </c>
      <c r="B16" s="10" t="s">
        <v>33</v>
      </c>
      <c r="C16" s="10" t="s">
        <v>13</v>
      </c>
      <c r="D16" s="11" t="s">
        <v>14</v>
      </c>
      <c r="E16" s="10" t="s">
        <v>15</v>
      </c>
      <c r="F16" s="20">
        <v>156</v>
      </c>
      <c r="G16" s="21"/>
      <c r="H16" s="14"/>
      <c r="I16" s="31"/>
    </row>
    <row r="17" s="3" customFormat="1" ht="105" customHeight="1" spans="1:9">
      <c r="A17" s="10"/>
      <c r="B17" s="10"/>
      <c r="C17" s="10" t="s">
        <v>16</v>
      </c>
      <c r="D17" s="11" t="s">
        <v>23</v>
      </c>
      <c r="E17" s="10" t="s">
        <v>18</v>
      </c>
      <c r="F17" s="20">
        <v>687</v>
      </c>
      <c r="G17" s="21"/>
      <c r="H17" s="14"/>
      <c r="I17" s="31"/>
    </row>
    <row r="18" s="3" customFormat="1" ht="73" customHeight="1" spans="1:9">
      <c r="A18" s="10">
        <v>6</v>
      </c>
      <c r="B18" s="10" t="s">
        <v>34</v>
      </c>
      <c r="C18" s="10" t="s">
        <v>13</v>
      </c>
      <c r="D18" s="11" t="s">
        <v>14</v>
      </c>
      <c r="E18" s="10" t="s">
        <v>15</v>
      </c>
      <c r="F18" s="20">
        <v>80</v>
      </c>
      <c r="G18" s="21"/>
      <c r="H18" s="14"/>
      <c r="I18" s="31"/>
    </row>
    <row r="19" s="4" customFormat="1" ht="105" customHeight="1" spans="1:9">
      <c r="A19" s="10"/>
      <c r="B19" s="10"/>
      <c r="C19" s="10" t="s">
        <v>16</v>
      </c>
      <c r="D19" s="11" t="s">
        <v>23</v>
      </c>
      <c r="E19" s="10" t="s">
        <v>18</v>
      </c>
      <c r="F19" s="20">
        <v>348</v>
      </c>
      <c r="G19" s="21"/>
      <c r="H19" s="14"/>
      <c r="I19" s="31"/>
    </row>
    <row r="20" s="4" customFormat="1" ht="127" customHeight="1" spans="1:9">
      <c r="A20" s="10"/>
      <c r="B20" s="10"/>
      <c r="C20" s="10" t="s">
        <v>16</v>
      </c>
      <c r="D20" s="11" t="s">
        <v>35</v>
      </c>
      <c r="E20" s="10" t="s">
        <v>18</v>
      </c>
      <c r="F20" s="20">
        <f>1264/2</f>
        <v>632</v>
      </c>
      <c r="G20" s="21"/>
      <c r="H20" s="14"/>
      <c r="I20" s="31"/>
    </row>
    <row r="21" s="3" customFormat="1" ht="106" customHeight="1" spans="1:9">
      <c r="A21" s="16">
        <v>7</v>
      </c>
      <c r="B21" s="10" t="s">
        <v>36</v>
      </c>
      <c r="C21" s="10" t="s">
        <v>16</v>
      </c>
      <c r="D21" s="11" t="s">
        <v>23</v>
      </c>
      <c r="E21" s="10" t="s">
        <v>18</v>
      </c>
      <c r="F21" s="20">
        <f>90/2</f>
        <v>45</v>
      </c>
      <c r="G21" s="21"/>
      <c r="H21" s="14"/>
      <c r="I21" s="31"/>
    </row>
    <row r="22" s="3" customFormat="1" ht="74" customHeight="1" spans="1:9">
      <c r="A22" s="10">
        <v>8</v>
      </c>
      <c r="B22" s="10" t="s">
        <v>37</v>
      </c>
      <c r="C22" s="10" t="s">
        <v>13</v>
      </c>
      <c r="D22" s="11" t="s">
        <v>14</v>
      </c>
      <c r="E22" s="10" t="s">
        <v>15</v>
      </c>
      <c r="F22" s="20">
        <v>30</v>
      </c>
      <c r="G22" s="21"/>
      <c r="H22" s="14"/>
      <c r="I22" s="31"/>
    </row>
    <row r="23" s="3" customFormat="1" ht="106" customHeight="1" spans="1:9">
      <c r="A23" s="10"/>
      <c r="B23" s="10"/>
      <c r="C23" s="10" t="s">
        <v>16</v>
      </c>
      <c r="D23" s="11" t="s">
        <v>23</v>
      </c>
      <c r="E23" s="10" t="s">
        <v>18</v>
      </c>
      <c r="F23" s="20">
        <v>30</v>
      </c>
      <c r="G23" s="21"/>
      <c r="H23" s="14"/>
      <c r="I23" s="31"/>
    </row>
    <row r="24" s="3" customFormat="1" ht="72" customHeight="1" spans="1:9">
      <c r="A24" s="9">
        <v>9</v>
      </c>
      <c r="B24" s="10" t="s">
        <v>38</v>
      </c>
      <c r="C24" s="10" t="s">
        <v>13</v>
      </c>
      <c r="D24" s="11" t="s">
        <v>14</v>
      </c>
      <c r="E24" s="10" t="s">
        <v>15</v>
      </c>
      <c r="F24" s="20">
        <v>65</v>
      </c>
      <c r="G24" s="21"/>
      <c r="H24" s="14"/>
      <c r="I24" s="32"/>
    </row>
    <row r="25" s="3" customFormat="1" ht="106" customHeight="1" spans="1:9">
      <c r="A25" s="15"/>
      <c r="B25" s="10"/>
      <c r="C25" s="10" t="s">
        <v>16</v>
      </c>
      <c r="D25" s="11" t="s">
        <v>23</v>
      </c>
      <c r="E25" s="10" t="s">
        <v>18</v>
      </c>
      <c r="F25" s="20">
        <v>122</v>
      </c>
      <c r="G25" s="21"/>
      <c r="H25" s="14"/>
      <c r="I25" s="32"/>
    </row>
    <row r="26" s="3" customFormat="1" ht="92" customHeight="1" spans="1:9">
      <c r="A26" s="15"/>
      <c r="B26" s="10"/>
      <c r="C26" s="10" t="s">
        <v>24</v>
      </c>
      <c r="D26" s="11" t="s">
        <v>39</v>
      </c>
      <c r="E26" s="10" t="s">
        <v>26</v>
      </c>
      <c r="F26" s="20">
        <v>3600</v>
      </c>
      <c r="G26" s="21"/>
      <c r="H26" s="14"/>
      <c r="I26" s="32"/>
    </row>
    <row r="27" s="3" customFormat="1" ht="73" customHeight="1" spans="1:9">
      <c r="A27" s="16"/>
      <c r="B27" s="10"/>
      <c r="C27" s="10" t="s">
        <v>16</v>
      </c>
      <c r="D27" s="11" t="s">
        <v>40</v>
      </c>
      <c r="E27" s="10" t="s">
        <v>18</v>
      </c>
      <c r="F27" s="20">
        <v>114</v>
      </c>
      <c r="G27" s="21"/>
      <c r="H27" s="14"/>
      <c r="I27" s="32"/>
    </row>
    <row r="28" s="3" customFormat="1" ht="73" customHeight="1" spans="1:9">
      <c r="A28" s="10">
        <v>10</v>
      </c>
      <c r="B28" s="10" t="s">
        <v>41</v>
      </c>
      <c r="C28" s="10" t="s">
        <v>13</v>
      </c>
      <c r="D28" s="11" t="s">
        <v>29</v>
      </c>
      <c r="E28" s="10" t="s">
        <v>15</v>
      </c>
      <c r="F28" s="20">
        <v>34</v>
      </c>
      <c r="G28" s="21"/>
      <c r="H28" s="14"/>
      <c r="I28" s="31"/>
    </row>
    <row r="29" s="3" customFormat="1" ht="107" customHeight="1" spans="1:9">
      <c r="A29" s="10"/>
      <c r="B29" s="10"/>
      <c r="C29" s="10" t="s">
        <v>16</v>
      </c>
      <c r="D29" s="11" t="s">
        <v>23</v>
      </c>
      <c r="E29" s="10" t="s">
        <v>18</v>
      </c>
      <c r="F29" s="20">
        <v>111</v>
      </c>
      <c r="G29" s="21"/>
      <c r="H29" s="14"/>
      <c r="I29" s="31"/>
    </row>
    <row r="30" s="3" customFormat="1" ht="101" customHeight="1" spans="1:9">
      <c r="A30" s="10"/>
      <c r="B30" s="10"/>
      <c r="C30" s="10" t="s">
        <v>16</v>
      </c>
      <c r="D30" s="11" t="s">
        <v>42</v>
      </c>
      <c r="E30" s="10" t="s">
        <v>18</v>
      </c>
      <c r="F30" s="20">
        <v>110</v>
      </c>
      <c r="G30" s="21"/>
      <c r="H30" s="14"/>
      <c r="I30" s="31"/>
    </row>
    <row r="31" s="3" customFormat="1" ht="71" customHeight="1" spans="1:9">
      <c r="A31" s="9">
        <v>11</v>
      </c>
      <c r="B31" s="22" t="s">
        <v>43</v>
      </c>
      <c r="C31" s="10" t="s">
        <v>13</v>
      </c>
      <c r="D31" s="11" t="s">
        <v>29</v>
      </c>
      <c r="E31" s="10" t="s">
        <v>15</v>
      </c>
      <c r="F31" s="20">
        <v>22</v>
      </c>
      <c r="G31" s="21"/>
      <c r="H31" s="14"/>
      <c r="I31" s="24"/>
    </row>
    <row r="32" s="3" customFormat="1" ht="108" customHeight="1" spans="1:9">
      <c r="A32" s="15"/>
      <c r="B32" s="23"/>
      <c r="C32" s="10" t="s">
        <v>16</v>
      </c>
      <c r="D32" s="11" t="s">
        <v>23</v>
      </c>
      <c r="E32" s="10" t="s">
        <v>18</v>
      </c>
      <c r="F32" s="20">
        <v>94</v>
      </c>
      <c r="G32" s="21"/>
      <c r="H32" s="14"/>
      <c r="I32" s="24"/>
    </row>
    <row r="33" s="3" customFormat="1" ht="107" customHeight="1" spans="1:9">
      <c r="A33" s="10">
        <v>12</v>
      </c>
      <c r="B33" s="22" t="s">
        <v>44</v>
      </c>
      <c r="C33" s="24" t="s">
        <v>16</v>
      </c>
      <c r="D33" s="25" t="s">
        <v>23</v>
      </c>
      <c r="E33" s="24" t="s">
        <v>18</v>
      </c>
      <c r="F33" s="26">
        <v>22</v>
      </c>
      <c r="G33" s="27"/>
      <c r="H33" s="14"/>
      <c r="I33" s="24"/>
    </row>
    <row r="34" s="3" customFormat="1" ht="70" customHeight="1" spans="1:9">
      <c r="A34" s="10"/>
      <c r="B34" s="23"/>
      <c r="C34" s="10" t="s">
        <v>24</v>
      </c>
      <c r="D34" s="11" t="s">
        <v>25</v>
      </c>
      <c r="E34" s="10" t="s">
        <v>26</v>
      </c>
      <c r="F34" s="20">
        <v>600</v>
      </c>
      <c r="G34" s="21"/>
      <c r="H34" s="14"/>
      <c r="I34" s="24"/>
    </row>
    <row r="35" s="3" customFormat="1" ht="106" customHeight="1" spans="1:9">
      <c r="A35" s="10">
        <v>13</v>
      </c>
      <c r="B35" s="24" t="s">
        <v>45</v>
      </c>
      <c r="C35" s="10" t="s">
        <v>16</v>
      </c>
      <c r="D35" s="28" t="s">
        <v>23</v>
      </c>
      <c r="E35" s="10" t="s">
        <v>18</v>
      </c>
      <c r="F35" s="26">
        <v>17</v>
      </c>
      <c r="G35" s="21"/>
      <c r="H35" s="14"/>
      <c r="I35" s="24"/>
    </row>
    <row r="36" s="3" customFormat="1" ht="108" customHeight="1" spans="1:9">
      <c r="A36" s="10"/>
      <c r="B36" s="24"/>
      <c r="C36" s="10" t="s">
        <v>16</v>
      </c>
      <c r="D36" s="11" t="s">
        <v>46</v>
      </c>
      <c r="E36" s="10" t="s">
        <v>18</v>
      </c>
      <c r="F36" s="20">
        <v>33</v>
      </c>
      <c r="G36" s="21"/>
      <c r="H36" s="14"/>
      <c r="I36" s="31"/>
    </row>
    <row r="37" s="3" customFormat="1" ht="70" customHeight="1" spans="1:9">
      <c r="A37" s="10"/>
      <c r="B37" s="24"/>
      <c r="C37" s="10" t="s">
        <v>16</v>
      </c>
      <c r="D37" s="11" t="s">
        <v>40</v>
      </c>
      <c r="E37" s="10" t="s">
        <v>18</v>
      </c>
      <c r="F37" s="20">
        <v>22</v>
      </c>
      <c r="G37" s="21"/>
      <c r="H37" s="14"/>
      <c r="I37" s="31"/>
    </row>
    <row r="38" s="3" customFormat="1" ht="74" customHeight="1" spans="1:9">
      <c r="A38" s="9">
        <v>14</v>
      </c>
      <c r="B38" s="10" t="s">
        <v>47</v>
      </c>
      <c r="C38" s="10" t="s">
        <v>13</v>
      </c>
      <c r="D38" s="11" t="s">
        <v>14</v>
      </c>
      <c r="E38" s="10" t="s">
        <v>15</v>
      </c>
      <c r="F38" s="20">
        <v>89</v>
      </c>
      <c r="G38" s="21"/>
      <c r="H38" s="14"/>
      <c r="I38" s="31"/>
    </row>
    <row r="39" s="3" customFormat="1" ht="107" customHeight="1" spans="1:9">
      <c r="A39" s="15"/>
      <c r="B39" s="10"/>
      <c r="C39" s="10" t="s">
        <v>16</v>
      </c>
      <c r="D39" s="11" t="s">
        <v>23</v>
      </c>
      <c r="E39" s="10" t="s">
        <v>18</v>
      </c>
      <c r="F39" s="20">
        <v>159</v>
      </c>
      <c r="G39" s="21"/>
      <c r="H39" s="14"/>
      <c r="I39" s="31"/>
    </row>
    <row r="40" s="3" customFormat="1" ht="71" customHeight="1" spans="1:9">
      <c r="A40" s="15"/>
      <c r="B40" s="10"/>
      <c r="C40" s="10" t="s">
        <v>16</v>
      </c>
      <c r="D40" s="11" t="s">
        <v>32</v>
      </c>
      <c r="E40" s="10" t="s">
        <v>18</v>
      </c>
      <c r="F40" s="20">
        <v>201</v>
      </c>
      <c r="G40" s="21"/>
      <c r="H40" s="14"/>
      <c r="I40" s="31"/>
    </row>
    <row r="41" s="3" customFormat="1" ht="103" customHeight="1" spans="1:9">
      <c r="A41" s="9">
        <v>15</v>
      </c>
      <c r="B41" s="10" t="s">
        <v>48</v>
      </c>
      <c r="C41" s="10" t="s">
        <v>16</v>
      </c>
      <c r="D41" s="11" t="s">
        <v>23</v>
      </c>
      <c r="E41" s="10" t="s">
        <v>18</v>
      </c>
      <c r="F41" s="20">
        <f>158/2</f>
        <v>79</v>
      </c>
      <c r="G41" s="21"/>
      <c r="H41" s="14"/>
      <c r="I41" s="31"/>
    </row>
    <row r="42" s="3" customFormat="1" ht="74" customHeight="1" spans="1:9">
      <c r="A42" s="16"/>
      <c r="B42" s="10"/>
      <c r="C42" s="10" t="s">
        <v>13</v>
      </c>
      <c r="D42" s="11" t="s">
        <v>29</v>
      </c>
      <c r="E42" s="10" t="s">
        <v>15</v>
      </c>
      <c r="F42" s="20">
        <f>32/2</f>
        <v>16</v>
      </c>
      <c r="G42" s="21"/>
      <c r="H42" s="14"/>
      <c r="I42" s="31"/>
    </row>
    <row r="43" s="3" customFormat="1" ht="73" customHeight="1" spans="1:9">
      <c r="A43" s="9">
        <v>16</v>
      </c>
      <c r="B43" s="10" t="s">
        <v>49</v>
      </c>
      <c r="C43" s="10" t="s">
        <v>13</v>
      </c>
      <c r="D43" s="11" t="s">
        <v>29</v>
      </c>
      <c r="E43" s="10" t="s">
        <v>15</v>
      </c>
      <c r="F43" s="20">
        <v>34</v>
      </c>
      <c r="G43" s="21"/>
      <c r="H43" s="14"/>
      <c r="I43" s="31"/>
    </row>
    <row r="44" s="3" customFormat="1" ht="106" customHeight="1" spans="1:9">
      <c r="A44" s="16"/>
      <c r="B44" s="10"/>
      <c r="C44" s="10" t="s">
        <v>16</v>
      </c>
      <c r="D44" s="11" t="s">
        <v>23</v>
      </c>
      <c r="E44" s="10" t="s">
        <v>18</v>
      </c>
      <c r="F44" s="20">
        <v>116</v>
      </c>
      <c r="G44" s="21"/>
      <c r="H44" s="14"/>
      <c r="I44" s="31"/>
    </row>
    <row r="45" s="3" customFormat="1" ht="70" customHeight="1" spans="1:9">
      <c r="A45" s="10">
        <v>17</v>
      </c>
      <c r="B45" s="10" t="s">
        <v>50</v>
      </c>
      <c r="C45" s="10" t="s">
        <v>13</v>
      </c>
      <c r="D45" s="11" t="s">
        <v>29</v>
      </c>
      <c r="E45" s="10" t="s">
        <v>15</v>
      </c>
      <c r="F45" s="20">
        <v>17</v>
      </c>
      <c r="G45" s="21"/>
      <c r="H45" s="14"/>
      <c r="I45" s="31"/>
    </row>
    <row r="46" s="3" customFormat="1" ht="106" customHeight="1" spans="1:9">
      <c r="A46" s="10"/>
      <c r="B46" s="10"/>
      <c r="C46" s="10" t="s">
        <v>16</v>
      </c>
      <c r="D46" s="11" t="s">
        <v>23</v>
      </c>
      <c r="E46" s="10" t="s">
        <v>18</v>
      </c>
      <c r="F46" s="20">
        <v>84</v>
      </c>
      <c r="G46" s="21"/>
      <c r="H46" s="14"/>
      <c r="I46" s="31"/>
    </row>
    <row r="47" s="3" customFormat="1" ht="70" customHeight="1" spans="1:9">
      <c r="A47" s="10">
        <v>18</v>
      </c>
      <c r="B47" s="10" t="s">
        <v>51</v>
      </c>
      <c r="C47" s="10" t="s">
        <v>13</v>
      </c>
      <c r="D47" s="11" t="s">
        <v>29</v>
      </c>
      <c r="E47" s="10" t="s">
        <v>15</v>
      </c>
      <c r="F47" s="20">
        <v>26</v>
      </c>
      <c r="G47" s="21"/>
      <c r="H47" s="14"/>
      <c r="I47" s="31"/>
    </row>
    <row r="48" s="3" customFormat="1" ht="105" customHeight="1" spans="1:9">
      <c r="A48" s="10"/>
      <c r="B48" s="10"/>
      <c r="C48" s="10" t="s">
        <v>16</v>
      </c>
      <c r="D48" s="11" t="s">
        <v>23</v>
      </c>
      <c r="E48" s="10" t="s">
        <v>18</v>
      </c>
      <c r="F48" s="20">
        <v>71</v>
      </c>
      <c r="G48" s="21"/>
      <c r="H48" s="14"/>
      <c r="I48" s="31"/>
    </row>
    <row r="49" s="3" customFormat="1" ht="70" customHeight="1" spans="1:9">
      <c r="A49" s="10">
        <v>19</v>
      </c>
      <c r="B49" s="10" t="s">
        <v>52</v>
      </c>
      <c r="C49" s="10" t="s">
        <v>13</v>
      </c>
      <c r="D49" s="11" t="s">
        <v>29</v>
      </c>
      <c r="E49" s="10" t="s">
        <v>15</v>
      </c>
      <c r="F49" s="20">
        <v>18</v>
      </c>
      <c r="G49" s="21"/>
      <c r="H49" s="14"/>
      <c r="I49" s="31"/>
    </row>
    <row r="50" s="3" customFormat="1" ht="106" customHeight="1" spans="1:9">
      <c r="A50" s="10"/>
      <c r="B50" s="10"/>
      <c r="C50" s="10" t="s">
        <v>16</v>
      </c>
      <c r="D50" s="11" t="s">
        <v>23</v>
      </c>
      <c r="E50" s="10" t="s">
        <v>18</v>
      </c>
      <c r="F50" s="20">
        <v>101</v>
      </c>
      <c r="G50" s="21"/>
      <c r="H50" s="14"/>
      <c r="I50" s="31"/>
    </row>
    <row r="51" s="3" customFormat="1" ht="70" customHeight="1" spans="1:9">
      <c r="A51" s="9">
        <v>20</v>
      </c>
      <c r="B51" s="10" t="s">
        <v>53</v>
      </c>
      <c r="C51" s="10" t="s">
        <v>13</v>
      </c>
      <c r="D51" s="11" t="s">
        <v>29</v>
      </c>
      <c r="E51" s="10" t="s">
        <v>15</v>
      </c>
      <c r="F51" s="20">
        <v>37</v>
      </c>
      <c r="G51" s="21"/>
      <c r="H51" s="14"/>
      <c r="I51" s="31"/>
    </row>
    <row r="52" s="3" customFormat="1" ht="104" customHeight="1" spans="1:9">
      <c r="A52" s="16"/>
      <c r="B52" s="10"/>
      <c r="C52" s="10" t="s">
        <v>16</v>
      </c>
      <c r="D52" s="11" t="s">
        <v>23</v>
      </c>
      <c r="E52" s="10" t="s">
        <v>18</v>
      </c>
      <c r="F52" s="20">
        <v>153</v>
      </c>
      <c r="G52" s="21"/>
      <c r="H52" s="14"/>
      <c r="I52" s="31"/>
    </row>
    <row r="53" s="3" customFormat="1" ht="75" customHeight="1" spans="1:9">
      <c r="A53" s="10">
        <v>21</v>
      </c>
      <c r="B53" s="10" t="s">
        <v>54</v>
      </c>
      <c r="C53" s="10" t="s">
        <v>13</v>
      </c>
      <c r="D53" s="11" t="s">
        <v>29</v>
      </c>
      <c r="E53" s="10" t="s">
        <v>15</v>
      </c>
      <c r="F53" s="20">
        <v>48</v>
      </c>
      <c r="G53" s="21"/>
      <c r="H53" s="14"/>
      <c r="I53" s="31"/>
    </row>
    <row r="54" s="4" customFormat="1" ht="75" customHeight="1" spans="1:9">
      <c r="A54" s="10"/>
      <c r="B54" s="10"/>
      <c r="C54" s="10" t="s">
        <v>16</v>
      </c>
      <c r="D54" s="11" t="s">
        <v>55</v>
      </c>
      <c r="E54" s="10" t="s">
        <v>18</v>
      </c>
      <c r="F54" s="20">
        <f>142/2</f>
        <v>71</v>
      </c>
      <c r="G54" s="21"/>
      <c r="H54" s="14"/>
      <c r="I54" s="31"/>
    </row>
    <row r="55" s="4" customFormat="1" ht="70" customHeight="1" spans="1:9">
      <c r="A55" s="10">
        <v>22</v>
      </c>
      <c r="B55" s="10" t="s">
        <v>56</v>
      </c>
      <c r="C55" s="10" t="s">
        <v>13</v>
      </c>
      <c r="D55" s="11" t="s">
        <v>29</v>
      </c>
      <c r="E55" s="10" t="s">
        <v>15</v>
      </c>
      <c r="F55" s="20">
        <v>35</v>
      </c>
      <c r="G55" s="21"/>
      <c r="H55" s="14"/>
      <c r="I55" s="31"/>
    </row>
    <row r="56" s="3" customFormat="1" ht="108" customHeight="1" spans="1:9">
      <c r="A56" s="10"/>
      <c r="B56" s="10"/>
      <c r="C56" s="10" t="s">
        <v>16</v>
      </c>
      <c r="D56" s="11" t="s">
        <v>23</v>
      </c>
      <c r="E56" s="10" t="s">
        <v>18</v>
      </c>
      <c r="F56" s="20">
        <v>170</v>
      </c>
      <c r="G56" s="21"/>
      <c r="H56" s="14"/>
      <c r="I56" s="31"/>
    </row>
    <row r="57" s="3" customFormat="1" ht="70" customHeight="1" spans="1:9">
      <c r="A57" s="9">
        <v>23</v>
      </c>
      <c r="B57" s="10" t="s">
        <v>57</v>
      </c>
      <c r="C57" s="10" t="s">
        <v>13</v>
      </c>
      <c r="D57" s="11" t="s">
        <v>29</v>
      </c>
      <c r="E57" s="10" t="s">
        <v>15</v>
      </c>
      <c r="F57" s="20">
        <f>58/2</f>
        <v>29</v>
      </c>
      <c r="G57" s="21"/>
      <c r="H57" s="14"/>
      <c r="I57" s="31"/>
    </row>
    <row r="58" s="3" customFormat="1" ht="106" customHeight="1" spans="1:9">
      <c r="A58" s="15"/>
      <c r="B58" s="10"/>
      <c r="C58" s="10" t="s">
        <v>16</v>
      </c>
      <c r="D58" s="11" t="s">
        <v>23</v>
      </c>
      <c r="E58" s="10" t="s">
        <v>18</v>
      </c>
      <c r="F58" s="20">
        <v>41</v>
      </c>
      <c r="G58" s="21"/>
      <c r="H58" s="14"/>
      <c r="I58" s="31"/>
    </row>
    <row r="59" s="3" customFormat="1" ht="70" customHeight="1" spans="1:9">
      <c r="A59" s="10">
        <v>24</v>
      </c>
      <c r="B59" s="10" t="s">
        <v>58</v>
      </c>
      <c r="C59" s="10" t="s">
        <v>13</v>
      </c>
      <c r="D59" s="11" t="s">
        <v>29</v>
      </c>
      <c r="E59" s="10" t="s">
        <v>15</v>
      </c>
      <c r="F59" s="20">
        <v>48</v>
      </c>
      <c r="G59" s="21"/>
      <c r="H59" s="14"/>
      <c r="I59" s="31"/>
    </row>
    <row r="60" s="3" customFormat="1" ht="107" customHeight="1" spans="1:9">
      <c r="A60" s="10"/>
      <c r="B60" s="10"/>
      <c r="C60" s="10" t="s">
        <v>16</v>
      </c>
      <c r="D60" s="11" t="s">
        <v>23</v>
      </c>
      <c r="E60" s="10" t="s">
        <v>18</v>
      </c>
      <c r="F60" s="20">
        <v>290</v>
      </c>
      <c r="G60" s="21"/>
      <c r="H60" s="14"/>
      <c r="I60" s="31"/>
    </row>
    <row r="61" s="3" customFormat="1" ht="71" customHeight="1" spans="1:9">
      <c r="A61" s="10"/>
      <c r="B61" s="10"/>
      <c r="C61" s="10" t="s">
        <v>16</v>
      </c>
      <c r="D61" s="11" t="s">
        <v>40</v>
      </c>
      <c r="E61" s="10" t="s">
        <v>18</v>
      </c>
      <c r="F61" s="20">
        <v>118</v>
      </c>
      <c r="G61" s="21"/>
      <c r="H61" s="14"/>
      <c r="I61" s="31"/>
    </row>
    <row r="62" s="3" customFormat="1" ht="70" customHeight="1" spans="1:9">
      <c r="A62" s="10">
        <v>25</v>
      </c>
      <c r="B62" s="10" t="s">
        <v>59</v>
      </c>
      <c r="C62" s="10" t="s">
        <v>13</v>
      </c>
      <c r="D62" s="11" t="s">
        <v>29</v>
      </c>
      <c r="E62" s="10" t="s">
        <v>15</v>
      </c>
      <c r="F62" s="20">
        <f>56/2</f>
        <v>28</v>
      </c>
      <c r="G62" s="21"/>
      <c r="H62" s="14"/>
      <c r="I62" s="31"/>
    </row>
    <row r="63" s="3" customFormat="1" ht="71" customHeight="1" spans="1:9">
      <c r="A63" s="10"/>
      <c r="B63" s="10"/>
      <c r="C63" s="10" t="s">
        <v>16</v>
      </c>
      <c r="D63" s="11" t="s">
        <v>40</v>
      </c>
      <c r="E63" s="10" t="s">
        <v>18</v>
      </c>
      <c r="F63" s="20">
        <f>62/2</f>
        <v>31</v>
      </c>
      <c r="G63" s="21"/>
      <c r="H63" s="14"/>
      <c r="I63" s="31"/>
    </row>
    <row r="64" s="3" customFormat="1" ht="107" customHeight="1" spans="1:9">
      <c r="A64" s="10"/>
      <c r="B64" s="10"/>
      <c r="C64" s="10" t="s">
        <v>16</v>
      </c>
      <c r="D64" s="11" t="s">
        <v>23</v>
      </c>
      <c r="E64" s="10" t="s">
        <v>18</v>
      </c>
      <c r="F64" s="20">
        <f>324/2</f>
        <v>162</v>
      </c>
      <c r="G64" s="21"/>
      <c r="H64" s="14"/>
      <c r="I64" s="31"/>
    </row>
    <row r="65" s="3" customFormat="1" ht="70" customHeight="1" spans="1:9">
      <c r="A65" s="10">
        <v>26</v>
      </c>
      <c r="B65" s="10" t="s">
        <v>60</v>
      </c>
      <c r="C65" s="10" t="s">
        <v>13</v>
      </c>
      <c r="D65" s="11" t="s">
        <v>29</v>
      </c>
      <c r="E65" s="10" t="s">
        <v>15</v>
      </c>
      <c r="F65" s="20">
        <v>6</v>
      </c>
      <c r="G65" s="21"/>
      <c r="H65" s="14"/>
      <c r="I65" s="31"/>
    </row>
    <row r="66" s="3" customFormat="1" ht="108" customHeight="1" spans="1:9">
      <c r="A66" s="9">
        <v>27</v>
      </c>
      <c r="B66" s="10" t="s">
        <v>61</v>
      </c>
      <c r="C66" s="10" t="s">
        <v>16</v>
      </c>
      <c r="D66" s="11" t="s">
        <v>23</v>
      </c>
      <c r="E66" s="10" t="s">
        <v>18</v>
      </c>
      <c r="F66" s="20">
        <v>57</v>
      </c>
      <c r="G66" s="21"/>
      <c r="H66" s="14"/>
      <c r="I66" s="31"/>
    </row>
    <row r="67" s="3" customFormat="1" ht="70" customHeight="1" spans="1:9">
      <c r="A67" s="16"/>
      <c r="B67" s="10"/>
      <c r="C67" s="10" t="s">
        <v>13</v>
      </c>
      <c r="D67" s="11" t="s">
        <v>29</v>
      </c>
      <c r="E67" s="10" t="s">
        <v>15</v>
      </c>
      <c r="F67" s="20">
        <v>24</v>
      </c>
      <c r="G67" s="21"/>
      <c r="H67" s="14"/>
      <c r="I67" s="31"/>
    </row>
    <row r="68" s="3" customFormat="1" ht="70" customHeight="1" spans="1:9">
      <c r="A68" s="9">
        <v>28</v>
      </c>
      <c r="B68" s="10" t="s">
        <v>62</v>
      </c>
      <c r="C68" s="10" t="s">
        <v>13</v>
      </c>
      <c r="D68" s="11" t="s">
        <v>29</v>
      </c>
      <c r="E68" s="10" t="s">
        <v>15</v>
      </c>
      <c r="F68" s="20">
        <v>15</v>
      </c>
      <c r="G68" s="21"/>
      <c r="H68" s="14"/>
      <c r="I68" s="31"/>
    </row>
    <row r="69" s="3" customFormat="1" ht="106" customHeight="1" spans="1:9">
      <c r="A69" s="16"/>
      <c r="B69" s="10"/>
      <c r="C69" s="10" t="s">
        <v>16</v>
      </c>
      <c r="D69" s="11" t="s">
        <v>23</v>
      </c>
      <c r="E69" s="10" t="s">
        <v>18</v>
      </c>
      <c r="F69" s="20">
        <v>90</v>
      </c>
      <c r="G69" s="21"/>
      <c r="H69" s="14"/>
      <c r="I69" s="31"/>
    </row>
    <row r="70" s="3" customFormat="1" ht="108" customHeight="1" spans="1:9">
      <c r="A70" s="9">
        <v>29</v>
      </c>
      <c r="B70" s="10" t="s">
        <v>63</v>
      </c>
      <c r="C70" s="10" t="s">
        <v>16</v>
      </c>
      <c r="D70" s="11" t="s">
        <v>23</v>
      </c>
      <c r="E70" s="10" t="s">
        <v>18</v>
      </c>
      <c r="F70" s="20">
        <v>110</v>
      </c>
      <c r="G70" s="21"/>
      <c r="H70" s="14"/>
      <c r="I70" s="31"/>
    </row>
    <row r="71" s="3" customFormat="1" ht="70" customHeight="1" spans="1:9">
      <c r="A71" s="16"/>
      <c r="B71" s="10"/>
      <c r="C71" s="10" t="s">
        <v>13</v>
      </c>
      <c r="D71" s="11" t="s">
        <v>29</v>
      </c>
      <c r="E71" s="10" t="s">
        <v>15</v>
      </c>
      <c r="F71" s="20">
        <f>122/2</f>
        <v>61</v>
      </c>
      <c r="G71" s="21"/>
      <c r="H71" s="14"/>
      <c r="I71" s="31"/>
    </row>
    <row r="72" s="3" customFormat="1" ht="70" customHeight="1" spans="1:9">
      <c r="A72" s="9">
        <v>30</v>
      </c>
      <c r="B72" s="10" t="s">
        <v>64</v>
      </c>
      <c r="C72" s="10" t="s">
        <v>13</v>
      </c>
      <c r="D72" s="11" t="s">
        <v>29</v>
      </c>
      <c r="E72" s="10" t="s">
        <v>15</v>
      </c>
      <c r="F72" s="20">
        <f>96/2</f>
        <v>48</v>
      </c>
      <c r="G72" s="21"/>
      <c r="H72" s="14"/>
      <c r="I72" s="31"/>
    </row>
    <row r="73" s="3" customFormat="1" ht="108" customHeight="1" spans="1:9">
      <c r="A73" s="15"/>
      <c r="B73" s="10"/>
      <c r="C73" s="10" t="s">
        <v>16</v>
      </c>
      <c r="D73" s="11" t="s">
        <v>23</v>
      </c>
      <c r="E73" s="10" t="s">
        <v>18</v>
      </c>
      <c r="F73" s="20">
        <v>200</v>
      </c>
      <c r="G73" s="21"/>
      <c r="H73" s="14"/>
      <c r="I73" s="31"/>
    </row>
    <row r="74" s="3" customFormat="1" ht="128" customHeight="1" spans="1:9">
      <c r="A74" s="16"/>
      <c r="B74" s="10"/>
      <c r="C74" s="10" t="s">
        <v>16</v>
      </c>
      <c r="D74" s="11" t="s">
        <v>65</v>
      </c>
      <c r="E74" s="10" t="s">
        <v>18</v>
      </c>
      <c r="F74" s="20">
        <v>50</v>
      </c>
      <c r="G74" s="21"/>
      <c r="H74" s="14"/>
      <c r="I74" s="31"/>
    </row>
    <row r="75" s="3" customFormat="1" ht="76" customHeight="1" spans="1:9">
      <c r="A75" s="9">
        <v>31</v>
      </c>
      <c r="B75" s="10" t="s">
        <v>66</v>
      </c>
      <c r="C75" s="10" t="s">
        <v>13</v>
      </c>
      <c r="D75" s="11" t="s">
        <v>29</v>
      </c>
      <c r="E75" s="10" t="s">
        <v>15</v>
      </c>
      <c r="F75" s="20">
        <v>24</v>
      </c>
      <c r="G75" s="21"/>
      <c r="H75" s="14"/>
      <c r="I75" s="31"/>
    </row>
    <row r="76" s="3" customFormat="1" ht="104" customHeight="1" spans="1:9">
      <c r="A76" s="16"/>
      <c r="B76" s="10"/>
      <c r="C76" s="10" t="s">
        <v>16</v>
      </c>
      <c r="D76" s="11" t="s">
        <v>23</v>
      </c>
      <c r="E76" s="10" t="s">
        <v>18</v>
      </c>
      <c r="F76" s="20">
        <f>170/2</f>
        <v>85</v>
      </c>
      <c r="G76" s="21"/>
      <c r="H76" s="14"/>
      <c r="I76" s="31"/>
    </row>
    <row r="77" s="3" customFormat="1" ht="70" customHeight="1" spans="1:9">
      <c r="A77" s="9">
        <v>32</v>
      </c>
      <c r="B77" s="10" t="s">
        <v>67</v>
      </c>
      <c r="C77" s="10" t="s">
        <v>13</v>
      </c>
      <c r="D77" s="11" t="s">
        <v>29</v>
      </c>
      <c r="E77" s="10" t="s">
        <v>15</v>
      </c>
      <c r="F77" s="20">
        <v>18</v>
      </c>
      <c r="G77" s="21"/>
      <c r="H77" s="14"/>
      <c r="I77" s="31"/>
    </row>
    <row r="78" s="3" customFormat="1" ht="105" customHeight="1" spans="1:9">
      <c r="A78" s="16"/>
      <c r="B78" s="10"/>
      <c r="C78" s="10" t="s">
        <v>16</v>
      </c>
      <c r="D78" s="11" t="s">
        <v>23</v>
      </c>
      <c r="E78" s="10" t="s">
        <v>18</v>
      </c>
      <c r="F78" s="20">
        <v>63</v>
      </c>
      <c r="G78" s="21"/>
      <c r="H78" s="14"/>
      <c r="I78" s="31"/>
    </row>
    <row r="79" s="3" customFormat="1" ht="70" customHeight="1" spans="1:9">
      <c r="A79" s="9">
        <v>33</v>
      </c>
      <c r="B79" s="10" t="s">
        <v>68</v>
      </c>
      <c r="C79" s="10" t="s">
        <v>13</v>
      </c>
      <c r="D79" s="11" t="s">
        <v>29</v>
      </c>
      <c r="E79" s="10" t="s">
        <v>15</v>
      </c>
      <c r="F79" s="20">
        <v>20</v>
      </c>
      <c r="G79" s="21"/>
      <c r="H79" s="14"/>
      <c r="I79" s="31"/>
    </row>
    <row r="80" s="3" customFormat="1" ht="106" customHeight="1" spans="1:9">
      <c r="A80" s="16"/>
      <c r="B80" s="10"/>
      <c r="C80" s="10" t="s">
        <v>16</v>
      </c>
      <c r="D80" s="11" t="s">
        <v>23</v>
      </c>
      <c r="E80" s="10" t="s">
        <v>18</v>
      </c>
      <c r="F80" s="20">
        <f>202/2</f>
        <v>101</v>
      </c>
      <c r="G80" s="21"/>
      <c r="H80" s="14"/>
      <c r="I80" s="31"/>
    </row>
    <row r="81" s="3" customFormat="1" ht="70" customHeight="1" spans="1:9">
      <c r="A81" s="9">
        <v>34</v>
      </c>
      <c r="B81" s="10" t="s">
        <v>69</v>
      </c>
      <c r="C81" s="10" t="s">
        <v>13</v>
      </c>
      <c r="D81" s="11" t="s">
        <v>29</v>
      </c>
      <c r="E81" s="10" t="s">
        <v>15</v>
      </c>
      <c r="F81" s="20">
        <v>36</v>
      </c>
      <c r="G81" s="21"/>
      <c r="H81" s="14"/>
      <c r="I81" s="31"/>
    </row>
    <row r="82" s="3" customFormat="1" ht="110" customHeight="1" spans="1:9">
      <c r="A82" s="16"/>
      <c r="B82" s="10"/>
      <c r="C82" s="10" t="s">
        <v>16</v>
      </c>
      <c r="D82" s="11" t="s">
        <v>23</v>
      </c>
      <c r="E82" s="10" t="s">
        <v>18</v>
      </c>
      <c r="F82" s="20">
        <v>120</v>
      </c>
      <c r="G82" s="21"/>
      <c r="H82" s="14"/>
      <c r="I82" s="31"/>
    </row>
    <row r="83" s="3" customFormat="1" ht="70" customHeight="1" spans="1:9">
      <c r="A83" s="9">
        <v>35</v>
      </c>
      <c r="B83" s="10" t="s">
        <v>70</v>
      </c>
      <c r="C83" s="10" t="s">
        <v>13</v>
      </c>
      <c r="D83" s="11" t="s">
        <v>29</v>
      </c>
      <c r="E83" s="10" t="s">
        <v>15</v>
      </c>
      <c r="F83" s="20">
        <f>36/2</f>
        <v>18</v>
      </c>
      <c r="G83" s="21"/>
      <c r="H83" s="14"/>
      <c r="I83" s="31"/>
    </row>
    <row r="84" s="3" customFormat="1" ht="106" customHeight="1" spans="1:9">
      <c r="A84" s="16"/>
      <c r="B84" s="10"/>
      <c r="C84" s="10" t="s">
        <v>16</v>
      </c>
      <c r="D84" s="11" t="s">
        <v>23</v>
      </c>
      <c r="E84" s="10" t="s">
        <v>18</v>
      </c>
      <c r="F84" s="20">
        <f>130/2</f>
        <v>65</v>
      </c>
      <c r="G84" s="21"/>
      <c r="H84" s="14"/>
      <c r="I84" s="31"/>
    </row>
    <row r="85" s="3" customFormat="1" ht="70" customHeight="1" spans="1:9">
      <c r="A85" s="9">
        <v>36</v>
      </c>
      <c r="B85" s="10" t="s">
        <v>71</v>
      </c>
      <c r="C85" s="10" t="s">
        <v>13</v>
      </c>
      <c r="D85" s="11" t="s">
        <v>29</v>
      </c>
      <c r="E85" s="10" t="s">
        <v>15</v>
      </c>
      <c r="F85" s="20">
        <v>44</v>
      </c>
      <c r="G85" s="21"/>
      <c r="H85" s="14"/>
      <c r="I85" s="31"/>
    </row>
    <row r="86" s="3" customFormat="1" ht="103" customHeight="1" spans="1:9">
      <c r="A86" s="16"/>
      <c r="B86" s="10"/>
      <c r="C86" s="10" t="s">
        <v>16</v>
      </c>
      <c r="D86" s="11" t="s">
        <v>23</v>
      </c>
      <c r="E86" s="10" t="s">
        <v>18</v>
      </c>
      <c r="F86" s="20">
        <f>526/2</f>
        <v>263</v>
      </c>
      <c r="G86" s="21"/>
      <c r="H86" s="14"/>
      <c r="I86" s="31"/>
    </row>
    <row r="87" s="3" customFormat="1" ht="70" customHeight="1" spans="1:9">
      <c r="A87" s="9">
        <v>37</v>
      </c>
      <c r="B87" s="10" t="s">
        <v>72</v>
      </c>
      <c r="C87" s="10" t="s">
        <v>13</v>
      </c>
      <c r="D87" s="11" t="s">
        <v>29</v>
      </c>
      <c r="E87" s="10" t="s">
        <v>15</v>
      </c>
      <c r="F87" s="20">
        <v>40</v>
      </c>
      <c r="G87" s="21"/>
      <c r="H87" s="14"/>
      <c r="I87" s="31"/>
    </row>
    <row r="88" s="3" customFormat="1" ht="105" customHeight="1" spans="1:9">
      <c r="A88" s="16"/>
      <c r="B88" s="10"/>
      <c r="C88" s="10" t="s">
        <v>16</v>
      </c>
      <c r="D88" s="11" t="s">
        <v>23</v>
      </c>
      <c r="E88" s="10" t="s">
        <v>18</v>
      </c>
      <c r="F88" s="20">
        <f>1236/2</f>
        <v>618</v>
      </c>
      <c r="G88" s="21"/>
      <c r="H88" s="14"/>
      <c r="I88" s="31"/>
    </row>
    <row r="89" s="3" customFormat="1" ht="70" customHeight="1" spans="1:9">
      <c r="A89" s="9">
        <v>38</v>
      </c>
      <c r="B89" s="10" t="s">
        <v>73</v>
      </c>
      <c r="C89" s="10" t="s">
        <v>13</v>
      </c>
      <c r="D89" s="11" t="s">
        <v>29</v>
      </c>
      <c r="E89" s="10" t="s">
        <v>15</v>
      </c>
      <c r="F89" s="20">
        <v>20</v>
      </c>
      <c r="G89" s="21"/>
      <c r="H89" s="14"/>
      <c r="I89" s="31"/>
    </row>
    <row r="90" s="3" customFormat="1" ht="106" customHeight="1" spans="1:9">
      <c r="A90" s="16"/>
      <c r="B90" s="10"/>
      <c r="C90" s="10" t="s">
        <v>16</v>
      </c>
      <c r="D90" s="11" t="s">
        <v>17</v>
      </c>
      <c r="E90" s="10" t="s">
        <v>18</v>
      </c>
      <c r="F90" s="20">
        <v>50</v>
      </c>
      <c r="G90" s="21"/>
      <c r="H90" s="14"/>
      <c r="I90" s="31"/>
    </row>
    <row r="91" s="3" customFormat="1" ht="70" customHeight="1" spans="1:9">
      <c r="A91" s="10">
        <v>39</v>
      </c>
      <c r="B91" s="10" t="s">
        <v>74</v>
      </c>
      <c r="C91" s="10" t="s">
        <v>13</v>
      </c>
      <c r="D91" s="11" t="s">
        <v>29</v>
      </c>
      <c r="E91" s="10" t="s">
        <v>15</v>
      </c>
      <c r="F91" s="20">
        <v>48</v>
      </c>
      <c r="G91" s="21"/>
      <c r="H91" s="14"/>
      <c r="I91" s="31"/>
    </row>
    <row r="92" s="3" customFormat="1" ht="70" customHeight="1" spans="1:9">
      <c r="A92" s="9">
        <v>40</v>
      </c>
      <c r="B92" s="10" t="s">
        <v>75</v>
      </c>
      <c r="C92" s="10" t="s">
        <v>13</v>
      </c>
      <c r="D92" s="11" t="s">
        <v>14</v>
      </c>
      <c r="E92" s="10" t="s">
        <v>15</v>
      </c>
      <c r="F92" s="20">
        <f>164/2</f>
        <v>82</v>
      </c>
      <c r="G92" s="21"/>
      <c r="H92" s="14"/>
      <c r="I92" s="31"/>
    </row>
    <row r="93" s="3" customFormat="1" ht="108" customHeight="1" spans="1:9">
      <c r="A93" s="16"/>
      <c r="B93" s="10"/>
      <c r="C93" s="10" t="s">
        <v>16</v>
      </c>
      <c r="D93" s="11" t="s">
        <v>23</v>
      </c>
      <c r="E93" s="10" t="s">
        <v>18</v>
      </c>
      <c r="F93" s="20">
        <f>526/2</f>
        <v>263</v>
      </c>
      <c r="G93" s="21"/>
      <c r="H93" s="14"/>
      <c r="I93" s="31"/>
    </row>
    <row r="94" s="3" customFormat="1" ht="70" customHeight="1" spans="1:9">
      <c r="A94" s="10">
        <v>41</v>
      </c>
      <c r="B94" s="10" t="s">
        <v>76</v>
      </c>
      <c r="C94" s="10" t="s">
        <v>13</v>
      </c>
      <c r="D94" s="11" t="s">
        <v>29</v>
      </c>
      <c r="E94" s="10" t="s">
        <v>15</v>
      </c>
      <c r="F94" s="20">
        <v>30</v>
      </c>
      <c r="G94" s="21"/>
      <c r="H94" s="14"/>
      <c r="I94" s="31"/>
    </row>
    <row r="95" s="3" customFormat="1" ht="70" customHeight="1" spans="1:9">
      <c r="A95" s="9">
        <v>42</v>
      </c>
      <c r="B95" s="10" t="s">
        <v>77</v>
      </c>
      <c r="C95" s="10" t="s">
        <v>13</v>
      </c>
      <c r="D95" s="11" t="s">
        <v>29</v>
      </c>
      <c r="E95" s="10" t="s">
        <v>15</v>
      </c>
      <c r="F95" s="20">
        <v>42</v>
      </c>
      <c r="G95" s="21"/>
      <c r="H95" s="14"/>
      <c r="I95" s="31"/>
    </row>
    <row r="96" s="3" customFormat="1" ht="107" customHeight="1" spans="1:9">
      <c r="A96" s="16"/>
      <c r="B96" s="10"/>
      <c r="C96" s="10" t="s">
        <v>16</v>
      </c>
      <c r="D96" s="11" t="s">
        <v>23</v>
      </c>
      <c r="E96" s="10" t="s">
        <v>18</v>
      </c>
      <c r="F96" s="20">
        <v>78</v>
      </c>
      <c r="G96" s="21"/>
      <c r="H96" s="14"/>
      <c r="I96" s="31"/>
    </row>
    <row r="97" s="3" customFormat="1" ht="70" customHeight="1" spans="1:9">
      <c r="A97" s="9">
        <v>43</v>
      </c>
      <c r="B97" s="10" t="s">
        <v>78</v>
      </c>
      <c r="C97" s="10" t="s">
        <v>13</v>
      </c>
      <c r="D97" s="11" t="s">
        <v>29</v>
      </c>
      <c r="E97" s="10" t="s">
        <v>15</v>
      </c>
      <c r="F97" s="20">
        <v>8</v>
      </c>
      <c r="G97" s="21"/>
      <c r="H97" s="14"/>
      <c r="I97" s="31"/>
    </row>
    <row r="98" s="3" customFormat="1" ht="108" customHeight="1" spans="1:9">
      <c r="A98" s="16"/>
      <c r="B98" s="10"/>
      <c r="C98" s="10" t="s">
        <v>16</v>
      </c>
      <c r="D98" s="11" t="s">
        <v>23</v>
      </c>
      <c r="E98" s="10" t="s">
        <v>18</v>
      </c>
      <c r="F98" s="20">
        <v>34</v>
      </c>
      <c r="G98" s="21"/>
      <c r="H98" s="14"/>
      <c r="I98" s="31"/>
    </row>
    <row r="99" s="3" customFormat="1" ht="70" customHeight="1" spans="1:9">
      <c r="A99" s="9">
        <v>44</v>
      </c>
      <c r="B99" s="10" t="s">
        <v>79</v>
      </c>
      <c r="C99" s="10" t="s">
        <v>13</v>
      </c>
      <c r="D99" s="11" t="s">
        <v>29</v>
      </c>
      <c r="E99" s="10" t="s">
        <v>15</v>
      </c>
      <c r="F99" s="20">
        <v>11</v>
      </c>
      <c r="G99" s="21"/>
      <c r="H99" s="14"/>
      <c r="I99" s="31"/>
    </row>
    <row r="100" s="3" customFormat="1" ht="108" customHeight="1" spans="1:9">
      <c r="A100" s="16"/>
      <c r="B100" s="10"/>
      <c r="C100" s="10" t="s">
        <v>16</v>
      </c>
      <c r="D100" s="28" t="s">
        <v>23</v>
      </c>
      <c r="E100" s="10" t="s">
        <v>18</v>
      </c>
      <c r="F100" s="26">
        <v>65</v>
      </c>
      <c r="G100" s="21"/>
      <c r="H100" s="14"/>
      <c r="I100" s="31"/>
    </row>
    <row r="101" s="3" customFormat="1" ht="70" customHeight="1" spans="1:9">
      <c r="A101" s="10">
        <v>45</v>
      </c>
      <c r="B101" s="10" t="s">
        <v>80</v>
      </c>
      <c r="C101" s="10" t="s">
        <v>13</v>
      </c>
      <c r="D101" s="11" t="s">
        <v>29</v>
      </c>
      <c r="E101" s="10" t="s">
        <v>15</v>
      </c>
      <c r="F101" s="20">
        <v>42</v>
      </c>
      <c r="G101" s="21"/>
      <c r="H101" s="14"/>
      <c r="I101" s="31"/>
    </row>
    <row r="102" s="3" customFormat="1" ht="70" customHeight="1" spans="1:9">
      <c r="A102" s="10">
        <v>46</v>
      </c>
      <c r="B102" s="10" t="s">
        <v>81</v>
      </c>
      <c r="C102" s="10" t="s">
        <v>13</v>
      </c>
      <c r="D102" s="11" t="s">
        <v>29</v>
      </c>
      <c r="E102" s="10" t="s">
        <v>15</v>
      </c>
      <c r="F102" s="20">
        <v>23</v>
      </c>
      <c r="G102" s="21"/>
      <c r="H102" s="14"/>
      <c r="I102" s="31"/>
    </row>
    <row r="103" s="3" customFormat="1" ht="107" customHeight="1" spans="1:9">
      <c r="A103" s="10"/>
      <c r="B103" s="10"/>
      <c r="C103" s="10" t="s">
        <v>16</v>
      </c>
      <c r="D103" s="11" t="s">
        <v>23</v>
      </c>
      <c r="E103" s="10" t="s">
        <v>18</v>
      </c>
      <c r="F103" s="20">
        <v>220</v>
      </c>
      <c r="G103" s="21"/>
      <c r="H103" s="14"/>
      <c r="I103" s="10"/>
    </row>
    <row r="104" s="3" customFormat="1" ht="72" customHeight="1" spans="1:9">
      <c r="A104" s="10"/>
      <c r="B104" s="10"/>
      <c r="C104" s="10" t="s">
        <v>16</v>
      </c>
      <c r="D104" s="11" t="s">
        <v>40</v>
      </c>
      <c r="E104" s="10" t="s">
        <v>18</v>
      </c>
      <c r="F104" s="20">
        <v>73</v>
      </c>
      <c r="G104" s="21"/>
      <c r="H104" s="14"/>
      <c r="I104" s="10"/>
    </row>
    <row r="105" s="3" customFormat="1" ht="108" customHeight="1" spans="1:9">
      <c r="A105" s="10"/>
      <c r="B105" s="10"/>
      <c r="C105" s="10" t="s">
        <v>16</v>
      </c>
      <c r="D105" s="28" t="s">
        <v>23</v>
      </c>
      <c r="E105" s="10" t="s">
        <v>18</v>
      </c>
      <c r="F105" s="26">
        <v>8</v>
      </c>
      <c r="G105" s="21"/>
      <c r="H105" s="14"/>
      <c r="I105" s="10"/>
    </row>
    <row r="106" s="3" customFormat="1" ht="70" customHeight="1" spans="1:9">
      <c r="A106" s="10">
        <v>47</v>
      </c>
      <c r="B106" s="10" t="s">
        <v>82</v>
      </c>
      <c r="C106" s="10" t="s">
        <v>13</v>
      </c>
      <c r="D106" s="11" t="s">
        <v>29</v>
      </c>
      <c r="E106" s="10" t="s">
        <v>15</v>
      </c>
      <c r="F106" s="20">
        <v>5</v>
      </c>
      <c r="G106" s="21"/>
      <c r="H106" s="14"/>
      <c r="I106" s="31"/>
    </row>
    <row r="107" s="3" customFormat="1" ht="70" customHeight="1" spans="1:9">
      <c r="A107" s="10">
        <v>48</v>
      </c>
      <c r="B107" s="10" t="s">
        <v>83</v>
      </c>
      <c r="C107" s="10" t="s">
        <v>13</v>
      </c>
      <c r="D107" s="11" t="s">
        <v>29</v>
      </c>
      <c r="E107" s="10" t="s">
        <v>15</v>
      </c>
      <c r="F107" s="20">
        <v>23</v>
      </c>
      <c r="G107" s="21"/>
      <c r="H107" s="14"/>
      <c r="I107" s="31"/>
    </row>
    <row r="108" s="3" customFormat="1" ht="105" customHeight="1" spans="1:9">
      <c r="A108" s="10"/>
      <c r="B108" s="10"/>
      <c r="C108" s="10" t="s">
        <v>16</v>
      </c>
      <c r="D108" s="11" t="s">
        <v>23</v>
      </c>
      <c r="E108" s="10" t="s">
        <v>18</v>
      </c>
      <c r="F108" s="20">
        <v>114</v>
      </c>
      <c r="G108" s="21"/>
      <c r="H108" s="14"/>
      <c r="I108" s="31"/>
    </row>
    <row r="109" s="3" customFormat="1" ht="71" customHeight="1" spans="1:9">
      <c r="A109" s="10"/>
      <c r="B109" s="10"/>
      <c r="C109" s="10" t="s">
        <v>16</v>
      </c>
      <c r="D109" s="11" t="s">
        <v>32</v>
      </c>
      <c r="E109" s="10" t="s">
        <v>18</v>
      </c>
      <c r="F109" s="20">
        <v>44</v>
      </c>
      <c r="G109" s="21"/>
      <c r="H109" s="14"/>
      <c r="I109" s="31"/>
    </row>
    <row r="110" s="3" customFormat="1" ht="70" customHeight="1" spans="1:9">
      <c r="A110" s="9">
        <v>49</v>
      </c>
      <c r="B110" s="10" t="s">
        <v>84</v>
      </c>
      <c r="C110" s="10" t="s">
        <v>13</v>
      </c>
      <c r="D110" s="11" t="s">
        <v>29</v>
      </c>
      <c r="E110" s="10" t="s">
        <v>15</v>
      </c>
      <c r="F110" s="20">
        <v>31</v>
      </c>
      <c r="G110" s="21"/>
      <c r="H110" s="14"/>
      <c r="I110" s="31"/>
    </row>
    <row r="111" s="3" customFormat="1" ht="106" customHeight="1" spans="1:9">
      <c r="A111" s="16"/>
      <c r="B111" s="10"/>
      <c r="C111" s="10" t="s">
        <v>16</v>
      </c>
      <c r="D111" s="11" t="s">
        <v>23</v>
      </c>
      <c r="E111" s="10" t="s">
        <v>18</v>
      </c>
      <c r="F111" s="20">
        <v>81</v>
      </c>
      <c r="G111" s="21"/>
      <c r="H111" s="14"/>
      <c r="I111" s="31"/>
    </row>
    <row r="112" customFormat="1" ht="74" customHeight="1" spans="1:9">
      <c r="A112" s="10">
        <v>50</v>
      </c>
      <c r="B112" s="10" t="s">
        <v>85</v>
      </c>
      <c r="C112" s="10" t="s">
        <v>13</v>
      </c>
      <c r="D112" s="11" t="s">
        <v>29</v>
      </c>
      <c r="E112" s="10" t="s">
        <v>15</v>
      </c>
      <c r="F112" s="20">
        <v>48</v>
      </c>
      <c r="G112" s="21"/>
      <c r="H112" s="14"/>
      <c r="I112" s="31"/>
    </row>
    <row r="113" ht="32" customHeight="1" spans="1:9">
      <c r="A113" s="33" t="s">
        <v>86</v>
      </c>
      <c r="B113" s="34"/>
      <c r="C113" s="34"/>
      <c r="D113" s="34"/>
      <c r="E113" s="34"/>
      <c r="F113" s="34"/>
      <c r="G113" s="35"/>
      <c r="H113" s="12">
        <f>SUM(H4:H112)</f>
        <v>0</v>
      </c>
      <c r="I113" s="31"/>
    </row>
  </sheetData>
  <mergeCells count="95">
    <mergeCell ref="A1:I1"/>
    <mergeCell ref="F2:H2"/>
    <mergeCell ref="A113:G113"/>
    <mergeCell ref="A2:A3"/>
    <mergeCell ref="A4:A6"/>
    <mergeCell ref="A7:A10"/>
    <mergeCell ref="A11:A12"/>
    <mergeCell ref="A13:A15"/>
    <mergeCell ref="A16:A17"/>
    <mergeCell ref="A18:A20"/>
    <mergeCell ref="A22:A23"/>
    <mergeCell ref="A24:A27"/>
    <mergeCell ref="A28:A30"/>
    <mergeCell ref="A31:A32"/>
    <mergeCell ref="A33:A34"/>
    <mergeCell ref="A35:A37"/>
    <mergeCell ref="A38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1"/>
    <mergeCell ref="A62:A64"/>
    <mergeCell ref="A66:A67"/>
    <mergeCell ref="A68:A69"/>
    <mergeCell ref="A70:A71"/>
    <mergeCell ref="A72:A74"/>
    <mergeCell ref="A75:A76"/>
    <mergeCell ref="A77:A78"/>
    <mergeCell ref="A79:A80"/>
    <mergeCell ref="A81:A82"/>
    <mergeCell ref="A83:A84"/>
    <mergeCell ref="A85:A86"/>
    <mergeCell ref="A87:A88"/>
    <mergeCell ref="A89:A90"/>
    <mergeCell ref="A92:A93"/>
    <mergeCell ref="A95:A96"/>
    <mergeCell ref="A97:A98"/>
    <mergeCell ref="A99:A100"/>
    <mergeCell ref="A102:A105"/>
    <mergeCell ref="A107:A109"/>
    <mergeCell ref="A110:A111"/>
    <mergeCell ref="B2:B3"/>
    <mergeCell ref="B4:B6"/>
    <mergeCell ref="B7:B10"/>
    <mergeCell ref="B11:B12"/>
    <mergeCell ref="B13:B15"/>
    <mergeCell ref="B16:B17"/>
    <mergeCell ref="B18:B20"/>
    <mergeCell ref="B22:B23"/>
    <mergeCell ref="B24:B27"/>
    <mergeCell ref="B28:B30"/>
    <mergeCell ref="B31:B32"/>
    <mergeCell ref="B33:B34"/>
    <mergeCell ref="B35:B37"/>
    <mergeCell ref="B38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1"/>
    <mergeCell ref="B62:B64"/>
    <mergeCell ref="B66:B67"/>
    <mergeCell ref="B68:B69"/>
    <mergeCell ref="B70:B71"/>
    <mergeCell ref="B72:B74"/>
    <mergeCell ref="B75:B76"/>
    <mergeCell ref="B77:B78"/>
    <mergeCell ref="B79:B80"/>
    <mergeCell ref="B81:B82"/>
    <mergeCell ref="B83:B84"/>
    <mergeCell ref="B85:B86"/>
    <mergeCell ref="B87:B88"/>
    <mergeCell ref="B89:B90"/>
    <mergeCell ref="B92:B93"/>
    <mergeCell ref="B95:B96"/>
    <mergeCell ref="B97:B98"/>
    <mergeCell ref="B99:B100"/>
    <mergeCell ref="B102:B105"/>
    <mergeCell ref="B107:B109"/>
    <mergeCell ref="B110:B111"/>
    <mergeCell ref="C2:C3"/>
    <mergeCell ref="D2:D3"/>
    <mergeCell ref="E2:E3"/>
    <mergeCell ref="I2:I3"/>
  </mergeCells>
  <pageMargins left="0.751388888888889" right="0.751388888888889" top="1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happy仔</cp:lastModifiedBy>
  <dcterms:created xsi:type="dcterms:W3CDTF">2018-02-27T11:14:00Z</dcterms:created>
  <dcterms:modified xsi:type="dcterms:W3CDTF">2024-11-22T09:29:41Z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22ED7E85E42A47D8B2FBD5E9D7344E41_13</vt:lpwstr>
  </property>
  <property fmtid="{D5CDD505-2E9C-101B-9397-08002B2CF9AE}" pid="4" name="KSOReadingLayout">
    <vt:bool>false</vt:bool>
  </property>
</Properties>
</file>