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workbookProtection workbookAlgorithmName="SHA-512" workbookHashValue="EghYrXVx212VUpS/4tcplmYsujD+jO56stl4N1nyvhsZj8dPOFkaZ9JawlMVxbRXTkE+Tq1GNw58qHstIrqsPg==" workbookSaltValue="Sq9Yf73AGIxFKC3XqZ0QFA==" workbookSpinCount="100000" lockStructure="1"/>
  <bookViews>
    <workbookView windowWidth="28800" windowHeight="12165" activeTab="1"/>
  </bookViews>
  <sheets>
    <sheet name="编制说明" sheetId="5" r:id="rId1"/>
    <sheet name="第100章  总则" sheetId="1" r:id="rId2"/>
    <sheet name="第200章  路基" sheetId="2" r:id="rId3"/>
    <sheet name="第300章  路面" sheetId="3" r:id="rId4"/>
    <sheet name="第600章  安全设施及预埋管线" sheetId="4" r:id="rId5"/>
    <sheet name="投标报价汇总表"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<sst xmlns="http://schemas.openxmlformats.org/spreadsheetml/2006/main" count="197" uniqueCount="144">
  <si>
    <t>工程量清单</t>
  </si>
  <si>
    <r>
      <rPr>
        <b/>
        <sz val="12"/>
        <rFont val="Arial"/>
        <charset val="0"/>
      </rPr>
      <t xml:space="preserve">1. </t>
    </r>
    <r>
      <rPr>
        <b/>
        <sz val="12"/>
        <rFont val="宋体"/>
        <charset val="134"/>
      </rPr>
      <t>工程量清单说明</t>
    </r>
  </si>
  <si>
    <t>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</si>
  <si>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r>
      <rPr>
        <sz val="12"/>
        <rFont val="Arial"/>
        <charset val="0"/>
      </rPr>
      <t xml:space="preserve">1.2  </t>
    </r>
    <r>
      <rPr>
        <sz val="12"/>
        <rFont val="宋体"/>
        <charset val="0"/>
      </rPr>
      <t>本工程量清单应与招标文件中的投标人须知，通用合同条款、专用合同条款、工程量清单计量规则、技术规范及图纸等一起阅读和理解。</t>
    </r>
  </si>
  <si>
    <t>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t>
  </si>
  <si>
    <t>1.4  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</si>
  <si>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1.5  对作业和材料的一般说明或规定，未重复写入工程量清单内，在给工程量清单各子目标价前，应参阅第七章“技术规范”的有关内容。</t>
  </si>
  <si>
    <t>1.6  工程量清单中所列工程量的变动，丝毫不会降低或影响合同条款的效力，也不免除承包人按规定的标准进行施工和修复缺陷的责任。</t>
  </si>
  <si>
    <r>
      <rPr>
        <sz val="12"/>
        <rFont val="Arial"/>
        <charset val="0"/>
      </rPr>
      <t xml:space="preserve">1.7  </t>
    </r>
    <r>
      <rPr>
        <sz val="12"/>
        <rFont val="宋体"/>
        <charset val="0"/>
      </rPr>
      <t>图纸中所列的工程数量表及数量汇总表仅是提供资料，不是工程量清单的外延。当图纸与工程量清单所列数量不一致时，以工程量清单所列数量作为报价的依据。</t>
    </r>
  </si>
  <si>
    <r>
      <rPr>
        <b/>
        <sz val="12"/>
        <rFont val="Arial"/>
        <charset val="0"/>
      </rPr>
      <t xml:space="preserve">2. </t>
    </r>
    <r>
      <rPr>
        <b/>
        <sz val="12"/>
        <rFont val="宋体"/>
        <charset val="134"/>
      </rPr>
      <t>投标报价的说明</t>
    </r>
  </si>
  <si>
    <t>2.1  工程量清单中的每一子目（有数量）须填入单价或价格，且只允许有一个报价。</t>
  </si>
  <si>
    <t>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</si>
  <si>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  工程量清单中投标人没有填入单价或价格的子目，其费用视为已分摊在工程量清单中其他相关子目的单价或价格之中。承包人必须按监理人指令完成工程量清单中未填入单价或价格的子目，但不能得到结算与支付。</t>
  </si>
  <si>
    <t>2.4符合合同条款规定的全部费用应认为已被计入有标价的工程量清单所列各子目之中，未列子目不予计量的工作，其费用应视为已分摊在本合同工程的有关子目的单价或总额价之中。</t>
  </si>
  <si>
    <r>
      <rPr>
        <sz val="12"/>
        <rFont val="Arial"/>
        <charset val="0"/>
      </rPr>
      <t xml:space="preserve">2.5  </t>
    </r>
    <r>
      <rPr>
        <sz val="12"/>
        <rFont val="宋体"/>
        <charset val="0"/>
      </rPr>
      <t>承包人用于本合同工程的各类装备的提供、运输、维护、拆卸、拼装等支付的费用，已包括在工程量清单的单价或总额价之中。</t>
    </r>
  </si>
  <si>
    <r>
      <rPr>
        <sz val="12"/>
        <rFont val="Arial"/>
        <charset val="0"/>
      </rPr>
      <t xml:space="preserve">2.6 </t>
    </r>
    <r>
      <rPr>
        <sz val="12"/>
        <rFont val="宋体"/>
        <charset val="0"/>
      </rPr>
      <t>工程量清单中各项金额均以人民币（元）结算。</t>
    </r>
  </si>
  <si>
    <r>
      <rPr>
        <sz val="12"/>
        <rFont val="Arial"/>
        <charset val="0"/>
      </rPr>
      <t xml:space="preserve">2.7  </t>
    </r>
    <r>
      <rPr>
        <sz val="12"/>
        <rFont val="宋体"/>
        <charset val="0"/>
      </rPr>
      <t>暂列金额（不含计日工总额）的数量及拟用子目的说明：本项目暂列金额不计取。</t>
    </r>
  </si>
  <si>
    <r>
      <rPr>
        <b/>
        <sz val="12"/>
        <rFont val="Arial"/>
        <charset val="0"/>
      </rPr>
      <t xml:space="preserve">3. </t>
    </r>
    <r>
      <rPr>
        <b/>
        <sz val="12"/>
        <rFont val="宋体"/>
        <charset val="134"/>
      </rPr>
      <t>计日工说明</t>
    </r>
  </si>
  <si>
    <r>
      <rPr>
        <b/>
        <sz val="12"/>
        <rFont val="Arial"/>
        <charset val="0"/>
      </rPr>
      <t xml:space="preserve">4. </t>
    </r>
    <r>
      <rPr>
        <b/>
        <sz val="12"/>
        <rFont val="宋体"/>
        <charset val="0"/>
      </rPr>
      <t>其它说明</t>
    </r>
  </si>
  <si>
    <r>
      <rPr>
        <sz val="12"/>
        <rFont val="Arial"/>
        <charset val="0"/>
      </rPr>
      <t>4.1</t>
    </r>
    <r>
      <rPr>
        <sz val="12"/>
        <rFont val="宋体"/>
        <charset val="0"/>
      </rPr>
      <t>工程一切险和第三方责任险应由承包人以承包人与发包人联名投保，保险费已列入工程量清单</t>
    </r>
    <r>
      <rPr>
        <sz val="12"/>
        <rFont val="Arial"/>
        <charset val="0"/>
      </rPr>
      <t>100</t>
    </r>
    <r>
      <rPr>
        <sz val="12"/>
        <rFont val="宋体"/>
        <charset val="0"/>
      </rPr>
      <t>章内。</t>
    </r>
  </si>
  <si>
    <t>4.2为确保将安全施工措施落到实处，投标人应根据《公路水运工程安全生产监督管理办法》（交通运输部令2017年第25号）以及《关于印发&lt;企业安全生产费用提取和使用管理办法&gt;的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</si>
  <si>
    <t>工程量清单表</t>
  </si>
  <si>
    <t>标段: 郑峁梁村伙房焉至松树峁通社道路硬化工程</t>
  </si>
  <si>
    <t>货币单位: 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</si>
  <si>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</si>
  <si>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</si>
  <si>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</si>
  <si>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</si>
  <si>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</si>
  <si>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</si>
  <si>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</si>
  <si>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</si>
  <si>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</si>
  <si>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</si>
  <si>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</si>
  <si>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</si>
  <si>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</si>
  <si>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</si>
  <si>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</si>
  <si>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</si>
  <si>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</si>
  <si>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</si>
  <si>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</si>
  <si>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102-3</t>
  </si>
  <si>
    <t>安全生产费</t>
  </si>
  <si>
    <t>清单  第 100 章合计   人民币</t>
  </si>
  <si>
    <t>清单 第200章  路基</t>
  </si>
  <si>
    <t>203</t>
  </si>
  <si>
    <t>挖方路基</t>
  </si>
  <si>
    <t>203-1</t>
  </si>
  <si>
    <t>路基挖方</t>
  </si>
  <si>
    <t>挖土方</t>
  </si>
  <si>
    <t>m3</t>
  </si>
  <si>
    <t>391.670</t>
  </si>
  <si>
    <t>204</t>
  </si>
  <si>
    <t>填方路基</t>
  </si>
  <si>
    <t>204-1</t>
  </si>
  <si>
    <t>路基填筑(包括填前压实)</t>
  </si>
  <si>
    <t>利用土方</t>
  </si>
  <si>
    <t>126.000</t>
  </si>
  <si>
    <t>207</t>
  </si>
  <si>
    <t>坡面排水</t>
  </si>
  <si>
    <t>207-1</t>
  </si>
  <si>
    <t>三角形边沟</t>
  </si>
  <si>
    <t>-c</t>
  </si>
  <si>
    <t>C25现浇混凝土</t>
  </si>
  <si>
    <t>148.050</t>
  </si>
  <si>
    <t>207-4</t>
  </si>
  <si>
    <t>跌水与急流槽</t>
  </si>
  <si>
    <t>1.750</t>
  </si>
  <si>
    <t>-e</t>
  </si>
  <si>
    <t>DN500 SN12.5双壁波纹管</t>
  </si>
  <si>
    <t>m</t>
  </si>
  <si>
    <t>328.300</t>
  </si>
  <si>
    <t>清单  第 200 章合计   人民币</t>
  </si>
  <si>
    <t>清单 第300章  路面</t>
  </si>
  <si>
    <t>302</t>
  </si>
  <si>
    <t>垫层</t>
  </si>
  <si>
    <t>302-1</t>
  </si>
  <si>
    <t>未筛分碎石垫层</t>
  </si>
  <si>
    <t>厚150mm</t>
  </si>
  <si>
    <t>m2</t>
  </si>
  <si>
    <t>312</t>
  </si>
  <si>
    <t>水泥混凝土面板</t>
  </si>
  <si>
    <t>312-1</t>
  </si>
  <si>
    <t>C30水泥混凝土面层</t>
  </si>
  <si>
    <t>厚180mm (混凝土弯拉强度4.0MPa)</t>
  </si>
  <si>
    <t>803.160</t>
  </si>
  <si>
    <t>312-2</t>
  </si>
  <si>
    <t>HPB300传力杆钢筋</t>
  </si>
  <si>
    <t>光圆钢筋(HPB300)</t>
  </si>
  <si>
    <t>kg</t>
  </si>
  <si>
    <t>111.330</t>
  </si>
  <si>
    <t>313</t>
  </si>
  <si>
    <t>路肩培土、中央分隔带回填土、土路肩加固及路缘石</t>
  </si>
  <si>
    <t>313-1</t>
  </si>
  <si>
    <t>未筛分碎石路肩</t>
  </si>
  <si>
    <t>106.310</t>
  </si>
  <si>
    <t>314</t>
  </si>
  <si>
    <t>路面及中央分隔带排水</t>
  </si>
  <si>
    <t>314-7</t>
  </si>
  <si>
    <t>C25现浇混凝土拦水带</t>
  </si>
  <si>
    <t>水泥混凝土拦水带</t>
  </si>
  <si>
    <t>870.000</t>
  </si>
  <si>
    <t>清单  第 300 章合计   人民币</t>
  </si>
  <si>
    <t>清单 第600章  安全设施及预埋管线</t>
  </si>
  <si>
    <t>604</t>
  </si>
  <si>
    <t>道路交通标志</t>
  </si>
  <si>
    <t>604-1</t>
  </si>
  <si>
    <t>单柱式交通标志</t>
  </si>
  <si>
    <t>△700</t>
  </si>
  <si>
    <t>个</t>
  </si>
  <si>
    <t>6.000</t>
  </si>
  <si>
    <t>○800</t>
  </si>
  <si>
    <t>604-14</t>
  </si>
  <si>
    <t>镀锌钢管道口标柱Φ120*4*1000</t>
  </si>
  <si>
    <t>4.000</t>
  </si>
  <si>
    <t>清单  第 600 章合计   人民币</t>
  </si>
  <si>
    <t>投标报价汇总表</t>
  </si>
  <si>
    <t>标段：郑峁梁村伙房焉至松树峁通社道路硬化工程</t>
  </si>
  <si>
    <t>序  号</t>
  </si>
  <si>
    <t>章  次</t>
  </si>
  <si>
    <t>科  目  名  称</t>
  </si>
  <si>
    <t>金额(元)</t>
  </si>
  <si>
    <t>1</t>
  </si>
  <si>
    <t>100</t>
  </si>
  <si>
    <t>2</t>
  </si>
  <si>
    <t>200</t>
  </si>
  <si>
    <t>3</t>
  </si>
  <si>
    <t>300</t>
  </si>
  <si>
    <t>4</t>
  </si>
  <si>
    <t>600</t>
  </si>
  <si>
    <t>5</t>
  </si>
  <si>
    <t>第100章至700章清单合计</t>
  </si>
  <si>
    <t>6</t>
  </si>
  <si>
    <t>已包含在清单合计中的材料、工程设备、专业工程暂估价合计</t>
  </si>
  <si>
    <t>7</t>
  </si>
  <si>
    <t>清单合计减去材料、工程设备、专业工程暂估价
合计(即5-6)=7</t>
  </si>
  <si>
    <t>8</t>
  </si>
  <si>
    <t>计日工合计</t>
  </si>
  <si>
    <t>9</t>
  </si>
  <si>
    <t>暂列金额(不含计日工总额)</t>
  </si>
  <si>
    <t>10</t>
  </si>
  <si>
    <t>投标报价(5+8+9)=10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</si>
</sst>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quot;;General"/>
  </numFmts>
  <fonts count="34">
    <font>
      <sz val="12"/>
      <color indexed="8"/>
      <name val="宋体"/>
      <charset val="134"/>
    </font>
    <font>
      <b/>
      <sz val="20"/>
      <color indexed="8"/>
      <name val="宋体"/>
      <charset val="134"/>
    </font>
    <font>
      <sz val="9"/>
      <color indexed="8"/>
      <name val="宋体"/>
      <charset val="134"/>
    </font>
    <font>
      <sz val="11"/>
      <color indexed="8"/>
      <name val="宋体"/>
      <charset val="134"/>
    </font>
    <font>
      <b/>
      <sz val="20"/>
      <color indexed="8"/>
      <name val="smartSimSun"/>
      <charset val="134"/>
    </font>
    <font>
      <sz val="11"/>
      <color indexed="8"/>
      <name val="smartSimSun"/>
      <charset val="134"/>
    </font>
    <font>
      <sz val="9"/>
      <color indexed="8"/>
      <name val="smartSimSun"/>
      <charset val="134"/>
    </font>
    <font>
      <b/>
      <sz val="15"/>
      <name val="Arial"/>
      <charset val="134"/>
    </font>
    <font>
      <b/>
      <sz val="12"/>
      <name val="Arial"/>
      <charset val="0"/>
    </font>
    <font>
      <sz val="12"/>
      <name val="Arial"/>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b/>
      <sz val="12"/>
      <name val="宋体"/>
      <charset val="134"/>
    </font>
    <font>
      <sz val="12"/>
      <name val="宋体"/>
      <charset val="0"/>
    </font>
    <font>
      <b/>
      <sz val="12"/>
      <name val="宋体"/>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3" borderId="5" applyNumberFormat="0" applyAlignment="0" applyProtection="0">
      <alignment vertical="center"/>
    </xf>
    <xf numFmtId="0" fontId="20" fillId="4" borderId="6" applyNumberFormat="0" applyAlignment="0" applyProtection="0">
      <alignment vertical="center"/>
    </xf>
    <xf numFmtId="0" fontId="21" fillId="4" borderId="5" applyNumberFormat="0" applyAlignment="0" applyProtection="0">
      <alignment vertical="center"/>
    </xf>
    <xf numFmtId="0" fontId="22" fillId="5"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cellStyleXfs>
  <cellXfs count="29">
    <xf numFmtId="0" fontId="0" fillId="0" borderId="0" xfId="0" applyAlignment="1">
      <alignment horizontal="left" vertical="center" wrapText="1"/>
    </xf>
    <xf numFmtId="0" fontId="1" fillId="0" borderId="0" xfId="0" applyFont="1" applyAlignment="1">
      <alignment horizontal="center" vertical="center" shrinkToFit="1"/>
    </xf>
    <xf numFmtId="0" fontId="2" fillId="0" borderId="1" xfId="0" applyFont="1" applyBorder="1" applyAlignment="1">
      <alignment horizontal="left" vertical="center" shrinkToFit="1"/>
    </xf>
    <xf numFmtId="0" fontId="0" fillId="0" borderId="1" xfId="0" applyBorder="1" applyAlignment="1">
      <alignment horizontal="left" vertical="center" wrapText="1"/>
    </xf>
    <xf numFmtId="0" fontId="2" fillId="0" borderId="1" xfId="0" applyFont="1" applyBorder="1" applyAlignment="1">
      <alignment horizontal="center" vertical="center" shrinkToFit="1"/>
    </xf>
    <xf numFmtId="176" fontId="2" fillId="0" borderId="1" xfId="0" applyNumberFormat="1" applyFont="1" applyBorder="1" applyAlignment="1">
      <alignment horizontal="right" vertical="center" shrinkToFit="1"/>
    </xf>
    <xf numFmtId="176" fontId="2" fillId="0" borderId="1" xfId="0" applyNumberFormat="1" applyFont="1" applyBorder="1" applyAlignment="1" applyProtection="1">
      <alignment horizontal="right" vertical="center" shrinkToFit="1"/>
      <protection locked="0"/>
    </xf>
    <xf numFmtId="0" fontId="2" fillId="0" borderId="1" xfId="0" applyFont="1" applyBorder="1" applyAlignment="1">
      <alignment horizontal="center" vertical="center" wrapText="1"/>
    </xf>
    <xf numFmtId="0" fontId="2" fillId="0" borderId="1" xfId="0" applyFont="1" applyBorder="1" applyAlignment="1" applyProtection="1">
      <alignment horizontal="right" vertical="center" shrinkToFit="1"/>
      <protection locked="0"/>
    </xf>
    <xf numFmtId="0" fontId="3" fillId="0" borderId="0" xfId="0" applyFont="1" applyAlignment="1">
      <alignment horizontal="left" vertical="center" wrapText="1"/>
    </xf>
    <xf numFmtId="0" fontId="4" fillId="0" borderId="0" xfId="0" applyFont="1" applyAlignment="1">
      <alignment horizontal="center" vertical="center" shrinkToFit="1"/>
    </xf>
    <xf numFmtId="0" fontId="5" fillId="0" borderId="1" xfId="0" applyFont="1" applyBorder="1" applyAlignment="1">
      <alignment horizontal="left" vertical="center" shrinkToFit="1"/>
    </xf>
    <xf numFmtId="0" fontId="5" fillId="0" borderId="1" xfId="0" applyFont="1" applyBorder="1" applyAlignment="1">
      <alignment horizontal="center" vertical="center" shrinkToFit="1"/>
    </xf>
    <xf numFmtId="0" fontId="5" fillId="0" borderId="1" xfId="0" applyFont="1" applyBorder="1" applyAlignment="1">
      <alignment horizontal="center" shrinkToFit="1"/>
    </xf>
    <xf numFmtId="0" fontId="5" fillId="0" borderId="1" xfId="0" applyFont="1" applyBorder="1" applyAlignment="1">
      <alignment horizontal="left" shrinkToFit="1"/>
    </xf>
    <xf numFmtId="0" fontId="5" fillId="0" borderId="1" xfId="0" applyFont="1" applyBorder="1" applyAlignment="1">
      <alignment horizontal="right" shrinkToFit="1"/>
    </xf>
    <xf numFmtId="0" fontId="5" fillId="0" borderId="1" xfId="0" applyFont="1" applyBorder="1" applyAlignment="1" applyProtection="1">
      <alignment horizontal="right" shrinkToFit="1"/>
      <protection locked="0"/>
    </xf>
    <xf numFmtId="176" fontId="5" fillId="0" borderId="1" xfId="0" applyNumberFormat="1" applyFont="1" applyBorder="1" applyAlignment="1">
      <alignment horizontal="right" shrinkToFit="1"/>
    </xf>
    <xf numFmtId="0" fontId="5" fillId="0" borderId="1" xfId="0" applyFont="1" applyBorder="1" applyAlignment="1">
      <alignment horizontal="right" vertical="center" shrinkToFit="1"/>
    </xf>
    <xf numFmtId="176" fontId="5" fillId="0" borderId="1" xfId="0" applyNumberFormat="1" applyFont="1" applyBorder="1" applyAlignment="1">
      <alignment horizontal="center" vertical="center" shrinkToFit="1"/>
    </xf>
    <xf numFmtId="0" fontId="6" fillId="0" borderId="0" xfId="0" applyFont="1" applyAlignment="1">
      <alignment horizontal="left" vertical="center" shrinkToFit="1"/>
    </xf>
    <xf numFmtId="0" fontId="4" fillId="0" borderId="1" xfId="0" applyFont="1" applyBorder="1" applyAlignment="1">
      <alignment horizontal="center" vertical="center" shrinkToFit="1"/>
    </xf>
    <xf numFmtId="0" fontId="7"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9" fillId="0" borderId="0"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vertical="center" wrapText="1"/>
    </xf>
    <xf numFmtId="0" fontId="8" fillId="0" borderId="0" xfId="0" applyNumberFormat="1" applyFont="1" applyFill="1" applyBorder="1" applyAlignment="1" applyProtection="1">
      <alignment horizontal="justify" vertical="center" wrapText="1"/>
    </xf>
    <xf numFmtId="0" fontId="9" fillId="0" borderId="0" xfId="49" applyFont="1" applyFill="1" applyAlignment="1" applyProtection="1">
      <alignment horizontal="justify" vertical="center" wrapText="1"/>
    </xf>
    <xf numFmtId="0" fontId="9" fillId="0" borderId="0" xfId="49" applyFont="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5" sqref="A5"/>
    </sheetView>
  </sheetViews>
  <sheetFormatPr defaultColWidth="9" defaultRowHeight="14.25"/>
  <cols>
    <col min="1" max="1" width="86" customWidth="1"/>
  </cols>
  <sheetData>
    <row r="1" ht="19.5" spans="1:1">
      <c r="A1" s="22" t="s">
        <v>0</v>
      </c>
    </row>
    <row r="2" ht="15.75" spans="1:1">
      <c r="A2" s="23" t="s">
        <v>1</v>
      </c>
    </row>
    <row r="3" ht="57.75" spans="1:1">
      <c r="A3" s="24" t="s">
        <v>2</v>
      </c>
    </row>
    <row r="4" ht="29.25" spans="1:1">
      <c r="A4" s="25" t="s">
        <v>3</v>
      </c>
    </row>
    <row r="5" ht="72.75" spans="1:1">
      <c r="A5" s="25" t="s">
        <v>4</v>
      </c>
    </row>
    <row r="6" ht="44.25" spans="1:1">
      <c r="A6" s="25" t="s">
        <v>5</v>
      </c>
    </row>
    <row r="7" ht="30" spans="1:1">
      <c r="A7" s="25" t="s">
        <v>6</v>
      </c>
    </row>
    <row r="8" ht="29.25" spans="1:1">
      <c r="A8" s="25" t="s">
        <v>7</v>
      </c>
    </row>
    <row r="9" ht="29.25" spans="1:1">
      <c r="A9" s="25" t="s">
        <v>8</v>
      </c>
    </row>
    <row r="10" ht="15.75" spans="1:1">
      <c r="A10" s="23" t="s">
        <v>9</v>
      </c>
    </row>
    <row r="11" ht="15" spans="1:1">
      <c r="A11" s="25" t="s">
        <v>10</v>
      </c>
    </row>
    <row r="12" ht="43.5" spans="1:1">
      <c r="A12" s="25" t="s">
        <v>11</v>
      </c>
    </row>
    <row r="13" ht="43.5" spans="1:1">
      <c r="A13" s="25" t="s">
        <v>12</v>
      </c>
    </row>
    <row r="14" ht="29.25" spans="1:1">
      <c r="A14" s="25" t="s">
        <v>13</v>
      </c>
    </row>
    <row r="15" ht="29.25" spans="1:1">
      <c r="A15" s="25" t="s">
        <v>14</v>
      </c>
    </row>
    <row r="16" ht="15" spans="1:1">
      <c r="A16" s="25" t="s">
        <v>15</v>
      </c>
    </row>
    <row r="17" ht="15" spans="1:1">
      <c r="A17" s="25" t="s">
        <v>16</v>
      </c>
    </row>
    <row r="18" ht="15.75" spans="1:1">
      <c r="A18" s="26" t="s">
        <v>17</v>
      </c>
    </row>
    <row r="19" ht="15.75" spans="1:1">
      <c r="A19" s="26" t="s">
        <v>18</v>
      </c>
    </row>
    <row r="20" ht="30" spans="1:1">
      <c r="A20" s="27" t="s">
        <v>19</v>
      </c>
    </row>
    <row r="21" ht="117" spans="1:1">
      <c r="A21" s="28" t="s">
        <v>20</v>
      </c>
    </row>
  </sheetData>
  <sheetProtection sheet="1" objects="1"/>
  <pageMargins left="0.75" right="0.75" top="0.629861111111111" bottom="0.511805555555556"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tabSelected="1" workbookViewId="0">
      <selection activeCell="G17" sqref="G17"/>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10" t="s">
        <v>21</v>
      </c>
      <c r="B1" s="10"/>
      <c r="C1" s="10"/>
      <c r="D1" s="10"/>
      <c r="E1" s="10"/>
      <c r="F1" s="10"/>
    </row>
    <row r="2" s="9" customFormat="1" ht="30" customHeight="1" spans="1:6">
      <c r="A2" s="11" t="s">
        <v>22</v>
      </c>
      <c r="B2" s="11"/>
      <c r="C2" s="11"/>
      <c r="D2" s="11"/>
      <c r="E2" s="11" t="s">
        <v>23</v>
      </c>
      <c r="F2" s="11"/>
    </row>
    <row r="3" s="9" customFormat="1" ht="30" customHeight="1" spans="1:6">
      <c r="A3" s="12" t="s">
        <v>24</v>
      </c>
      <c r="B3" s="12"/>
      <c r="C3" s="12"/>
      <c r="D3" s="12"/>
      <c r="E3" s="12"/>
      <c r="F3" s="12"/>
    </row>
    <row r="4" s="9" customFormat="1" ht="30" customHeight="1" spans="1:6">
      <c r="A4" s="12" t="s">
        <v>25</v>
      </c>
      <c r="B4" s="12" t="s">
        <v>26</v>
      </c>
      <c r="C4" s="12" t="s">
        <v>27</v>
      </c>
      <c r="D4" s="12" t="s">
        <v>28</v>
      </c>
      <c r="E4" s="12" t="s">
        <v>29</v>
      </c>
      <c r="F4" s="12" t="s">
        <v>30</v>
      </c>
    </row>
    <row r="5" s="9" customFormat="1" ht="30" customHeight="1" spans="1:6">
      <c r="A5" s="13" t="s">
        <v>31</v>
      </c>
      <c r="B5" s="14" t="s">
        <v>32</v>
      </c>
      <c r="C5" s="13"/>
      <c r="D5" s="15"/>
      <c r="E5" s="16"/>
      <c r="F5" s="17">
        <f>F6</f>
        <v>0</v>
      </c>
    </row>
    <row r="6" s="9" customFormat="1" ht="30" customHeight="1" spans="1:6">
      <c r="A6" s="13" t="s">
        <v>33</v>
      </c>
      <c r="B6" s="14" t="s">
        <v>34</v>
      </c>
      <c r="C6" s="13"/>
      <c r="D6" s="15"/>
      <c r="E6" s="16"/>
      <c r="F6" s="17">
        <f>F7+F8</f>
        <v>0</v>
      </c>
    </row>
    <row r="7" s="9" customFormat="1" ht="30" customHeight="1" spans="1:6">
      <c r="A7" s="13" t="s">
        <v>35</v>
      </c>
      <c r="B7" s="14" t="s">
        <v>36</v>
      </c>
      <c r="C7" s="13" t="s">
        <v>37</v>
      </c>
      <c r="D7" s="15" t="s">
        <v>38</v>
      </c>
      <c r="E7" s="16"/>
      <c r="F7" s="17">
        <f>D7*E7</f>
        <v>0</v>
      </c>
    </row>
    <row r="8" s="9" customFormat="1" ht="30" customHeight="1" spans="1:6">
      <c r="A8" s="13" t="s">
        <v>39</v>
      </c>
      <c r="B8" s="14" t="s">
        <v>40</v>
      </c>
      <c r="C8" s="13" t="s">
        <v>37</v>
      </c>
      <c r="D8" s="15" t="s">
        <v>38</v>
      </c>
      <c r="E8" s="16"/>
      <c r="F8" s="17">
        <f>D8*E8</f>
        <v>0</v>
      </c>
    </row>
    <row r="9" s="9" customFormat="1" ht="30" customHeight="1" spans="1:6">
      <c r="A9" s="13" t="s">
        <v>41</v>
      </c>
      <c r="B9" s="14" t="s">
        <v>42</v>
      </c>
      <c r="C9" s="13"/>
      <c r="D9" s="15"/>
      <c r="E9" s="16"/>
      <c r="F9" s="17">
        <f>F10</f>
        <v>0</v>
      </c>
    </row>
    <row r="10" s="9" customFormat="1" ht="30" customHeight="1" spans="1:6">
      <c r="A10" s="13" t="s">
        <v>43</v>
      </c>
      <c r="B10" s="14" t="s">
        <v>44</v>
      </c>
      <c r="C10" s="13" t="s">
        <v>37</v>
      </c>
      <c r="D10" s="15" t="s">
        <v>38</v>
      </c>
      <c r="E10" s="16"/>
      <c r="F10" s="17">
        <f>D10*E10</f>
        <v>0</v>
      </c>
    </row>
    <row r="11" s="9" customFormat="1" ht="30" customHeight="1" spans="1:6">
      <c r="A11" s="12"/>
      <c r="B11" s="18" t="s">
        <v>45</v>
      </c>
      <c r="C11" s="12"/>
      <c r="D11" s="19">
        <f>F5+F9</f>
        <v>0</v>
      </c>
      <c r="E11" s="19"/>
      <c r="F11" s="19"/>
    </row>
    <row r="12" ht="16.1" customHeight="1" spans="1:6">
      <c r="A12" s="20"/>
      <c r="B12" s="20"/>
      <c r="C12" s="20"/>
      <c r="D12" s="20"/>
      <c r="E12" s="20"/>
      <c r="F12" s="20"/>
    </row>
    <row r="13" ht="16.85" customHeight="1" spans="1:6">
      <c r="A13" s="20"/>
      <c r="B13" s="20"/>
      <c r="C13" s="20"/>
      <c r="D13" s="20"/>
      <c r="E13" s="20"/>
      <c r="F13" s="20"/>
    </row>
  </sheetData>
  <sheetProtection sheet="1" objects="1"/>
  <mergeCells count="7">
    <mergeCell ref="A1:F1"/>
    <mergeCell ref="A2:D2"/>
    <mergeCell ref="E2:F2"/>
    <mergeCell ref="A3:F3"/>
    <mergeCell ref="D11:F11"/>
    <mergeCell ref="A12:F12"/>
    <mergeCell ref="A13:F13"/>
  </mergeCells>
  <pageMargins left="0.98" right="0.12" top="1.02361111111111"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topLeftCell="A2" workbookViewId="0">
      <selection activeCell="I11" sqref="I11"/>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21" t="s">
        <v>21</v>
      </c>
      <c r="B1" s="21"/>
      <c r="C1" s="21"/>
      <c r="D1" s="21"/>
      <c r="E1" s="21"/>
      <c r="F1" s="21"/>
    </row>
    <row r="2" ht="30" customHeight="1" spans="1:6">
      <c r="A2" s="11" t="s">
        <v>22</v>
      </c>
      <c r="B2" s="11"/>
      <c r="C2" s="11"/>
      <c r="D2" s="11"/>
      <c r="E2" s="11" t="s">
        <v>23</v>
      </c>
      <c r="F2" s="11"/>
    </row>
    <row r="3" ht="30" customHeight="1" spans="1:6">
      <c r="A3" s="12" t="s">
        <v>46</v>
      </c>
      <c r="B3" s="12"/>
      <c r="C3" s="12"/>
      <c r="D3" s="12"/>
      <c r="E3" s="12"/>
      <c r="F3" s="12"/>
    </row>
    <row r="4" ht="30" customHeight="1" spans="1:6">
      <c r="A4" s="12" t="s">
        <v>25</v>
      </c>
      <c r="B4" s="12" t="s">
        <v>26</v>
      </c>
      <c r="C4" s="12" t="s">
        <v>27</v>
      </c>
      <c r="D4" s="12" t="s">
        <v>28</v>
      </c>
      <c r="E4" s="12" t="s">
        <v>29</v>
      </c>
      <c r="F4" s="12" t="s">
        <v>30</v>
      </c>
    </row>
    <row r="5" ht="30" customHeight="1" spans="1:6">
      <c r="A5" s="13" t="s">
        <v>47</v>
      </c>
      <c r="B5" s="14" t="s">
        <v>48</v>
      </c>
      <c r="C5" s="13"/>
      <c r="D5" s="15"/>
      <c r="E5" s="16"/>
      <c r="F5" s="17">
        <f>F6</f>
        <v>0</v>
      </c>
    </row>
    <row r="6" ht="30" customHeight="1" spans="1:6">
      <c r="A6" s="13" t="s">
        <v>49</v>
      </c>
      <c r="B6" s="14" t="s">
        <v>50</v>
      </c>
      <c r="C6" s="13"/>
      <c r="D6" s="15"/>
      <c r="E6" s="16"/>
      <c r="F6" s="17">
        <f>F7</f>
        <v>0</v>
      </c>
    </row>
    <row r="7" ht="30" customHeight="1" spans="1:6">
      <c r="A7" s="13" t="s">
        <v>35</v>
      </c>
      <c r="B7" s="14" t="s">
        <v>51</v>
      </c>
      <c r="C7" s="13" t="s">
        <v>52</v>
      </c>
      <c r="D7" s="15" t="s">
        <v>53</v>
      </c>
      <c r="E7" s="16"/>
      <c r="F7" s="17">
        <f>D7*E7</f>
        <v>0</v>
      </c>
    </row>
    <row r="8" ht="30" customHeight="1" spans="1:6">
      <c r="A8" s="13" t="s">
        <v>54</v>
      </c>
      <c r="B8" s="14" t="s">
        <v>55</v>
      </c>
      <c r="C8" s="13"/>
      <c r="D8" s="15"/>
      <c r="E8" s="16"/>
      <c r="F8" s="17">
        <f>F9</f>
        <v>0</v>
      </c>
    </row>
    <row r="9" ht="30" customHeight="1" spans="1:6">
      <c r="A9" s="13" t="s">
        <v>56</v>
      </c>
      <c r="B9" s="14" t="s">
        <v>57</v>
      </c>
      <c r="C9" s="13"/>
      <c r="D9" s="15"/>
      <c r="E9" s="16"/>
      <c r="F9" s="17">
        <f>F10</f>
        <v>0</v>
      </c>
    </row>
    <row r="10" ht="30" customHeight="1" spans="1:6">
      <c r="A10" s="13" t="s">
        <v>35</v>
      </c>
      <c r="B10" s="14" t="s">
        <v>58</v>
      </c>
      <c r="C10" s="13" t="s">
        <v>52</v>
      </c>
      <c r="D10" s="15" t="s">
        <v>59</v>
      </c>
      <c r="E10" s="16"/>
      <c r="F10" s="17">
        <f>D10*E10</f>
        <v>0</v>
      </c>
    </row>
    <row r="11" ht="30" customHeight="1" spans="1:6">
      <c r="A11" s="13" t="s">
        <v>60</v>
      </c>
      <c r="B11" s="14" t="s">
        <v>61</v>
      </c>
      <c r="C11" s="13"/>
      <c r="D11" s="15"/>
      <c r="E11" s="16"/>
      <c r="F11" s="17">
        <f>F12+F14</f>
        <v>0</v>
      </c>
    </row>
    <row r="12" ht="30" customHeight="1" spans="1:6">
      <c r="A12" s="13" t="s">
        <v>62</v>
      </c>
      <c r="B12" s="14" t="s">
        <v>63</v>
      </c>
      <c r="C12" s="13"/>
      <c r="D12" s="15"/>
      <c r="E12" s="16"/>
      <c r="F12" s="17">
        <f>F13</f>
        <v>0</v>
      </c>
    </row>
    <row r="13" ht="30" customHeight="1" spans="1:6">
      <c r="A13" s="13" t="s">
        <v>64</v>
      </c>
      <c r="B13" s="14" t="s">
        <v>65</v>
      </c>
      <c r="C13" s="13" t="s">
        <v>52</v>
      </c>
      <c r="D13" s="15" t="s">
        <v>66</v>
      </c>
      <c r="E13" s="16"/>
      <c r="F13" s="17">
        <f>D13*E13</f>
        <v>0</v>
      </c>
    </row>
    <row r="14" ht="30" customHeight="1" spans="1:6">
      <c r="A14" s="13" t="s">
        <v>67</v>
      </c>
      <c r="B14" s="14" t="s">
        <v>68</v>
      </c>
      <c r="C14" s="13"/>
      <c r="D14" s="15"/>
      <c r="E14" s="16"/>
      <c r="F14" s="17">
        <f>F15+F16</f>
        <v>0</v>
      </c>
    </row>
    <row r="15" ht="30" customHeight="1" spans="1:6">
      <c r="A15" s="13" t="s">
        <v>64</v>
      </c>
      <c r="B15" s="14" t="s">
        <v>65</v>
      </c>
      <c r="C15" s="13" t="s">
        <v>52</v>
      </c>
      <c r="D15" s="15" t="s">
        <v>69</v>
      </c>
      <c r="E15" s="16"/>
      <c r="F15" s="17">
        <f>D15*E15</f>
        <v>0</v>
      </c>
    </row>
    <row r="16" ht="30" customHeight="1" spans="1:6">
      <c r="A16" s="13" t="s">
        <v>70</v>
      </c>
      <c r="B16" s="14" t="s">
        <v>71</v>
      </c>
      <c r="C16" s="13" t="s">
        <v>72</v>
      </c>
      <c r="D16" s="15" t="s">
        <v>73</v>
      </c>
      <c r="E16" s="16"/>
      <c r="F16" s="17">
        <f>D16*E16</f>
        <v>0</v>
      </c>
    </row>
    <row r="17" ht="30" customHeight="1" spans="1:6">
      <c r="A17" s="12"/>
      <c r="B17" s="18" t="s">
        <v>74</v>
      </c>
      <c r="C17" s="12"/>
      <c r="D17" s="19">
        <f>F5+F8+F11</f>
        <v>0</v>
      </c>
      <c r="E17" s="19"/>
      <c r="F17" s="19"/>
    </row>
    <row r="18" ht="16.1" customHeight="1" spans="1:6">
      <c r="A18" s="20"/>
      <c r="B18" s="20"/>
      <c r="C18" s="20"/>
      <c r="D18" s="20"/>
      <c r="E18" s="20"/>
      <c r="F18" s="20"/>
    </row>
    <row r="19" ht="16.85" customHeight="1" spans="1:6">
      <c r="A19" s="20"/>
      <c r="B19" s="20"/>
      <c r="C19" s="20"/>
      <c r="D19" s="20"/>
      <c r="E19" s="20"/>
      <c r="F19" s="20"/>
    </row>
  </sheetData>
  <sheetProtection sheet="1" objects="1"/>
  <mergeCells count="7">
    <mergeCell ref="A1:F1"/>
    <mergeCell ref="A2:D2"/>
    <mergeCell ref="E2:F2"/>
    <mergeCell ref="A3:F3"/>
    <mergeCell ref="D17:F17"/>
    <mergeCell ref="A18:F18"/>
    <mergeCell ref="A19:F19"/>
  </mergeCells>
  <pageMargins left="0.98" right="0.12" top="0.865972222222222"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topLeftCell="A2" workbookViewId="0">
      <selection activeCell="D14" sqref="D14"/>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10" t="s">
        <v>21</v>
      </c>
      <c r="B1" s="10"/>
      <c r="C1" s="10"/>
      <c r="D1" s="10"/>
      <c r="E1" s="10"/>
      <c r="F1" s="10"/>
    </row>
    <row r="2" ht="30" customHeight="1" spans="1:6">
      <c r="A2" s="11" t="s">
        <v>22</v>
      </c>
      <c r="B2" s="11"/>
      <c r="C2" s="11"/>
      <c r="D2" s="11"/>
      <c r="E2" s="11" t="s">
        <v>23</v>
      </c>
      <c r="F2" s="11"/>
    </row>
    <row r="3" ht="30" customHeight="1" spans="1:6">
      <c r="A3" s="12" t="s">
        <v>75</v>
      </c>
      <c r="B3" s="12"/>
      <c r="C3" s="12"/>
      <c r="D3" s="12"/>
      <c r="E3" s="12"/>
      <c r="F3" s="12"/>
    </row>
    <row r="4" ht="30" customHeight="1" spans="1:6">
      <c r="A4" s="12" t="s">
        <v>25</v>
      </c>
      <c r="B4" s="12" t="s">
        <v>26</v>
      </c>
      <c r="C4" s="12" t="s">
        <v>27</v>
      </c>
      <c r="D4" s="12" t="s">
        <v>28</v>
      </c>
      <c r="E4" s="12" t="s">
        <v>29</v>
      </c>
      <c r="F4" s="12" t="s">
        <v>30</v>
      </c>
    </row>
    <row r="5" ht="30" customHeight="1" spans="1:6">
      <c r="A5" s="13" t="s">
        <v>76</v>
      </c>
      <c r="B5" s="14" t="s">
        <v>77</v>
      </c>
      <c r="C5" s="13"/>
      <c r="D5" s="15"/>
      <c r="E5" s="16"/>
      <c r="F5" s="17">
        <f>F6</f>
        <v>0</v>
      </c>
    </row>
    <row r="6" ht="30" customHeight="1" spans="1:6">
      <c r="A6" s="13" t="s">
        <v>78</v>
      </c>
      <c r="B6" s="14" t="s">
        <v>79</v>
      </c>
      <c r="C6" s="13"/>
      <c r="D6" s="15"/>
      <c r="E6" s="16"/>
      <c r="F6" s="17">
        <f>F7</f>
        <v>0</v>
      </c>
    </row>
    <row r="7" ht="30" customHeight="1" spans="1:6">
      <c r="A7" s="13" t="s">
        <v>35</v>
      </c>
      <c r="B7" s="14" t="s">
        <v>80</v>
      </c>
      <c r="C7" s="13" t="s">
        <v>81</v>
      </c>
      <c r="D7" s="15">
        <v>5177</v>
      </c>
      <c r="E7" s="16"/>
      <c r="F7" s="17">
        <f>D7*E7</f>
        <v>0</v>
      </c>
    </row>
    <row r="8" ht="30" customHeight="1" spans="1:6">
      <c r="A8" s="13" t="s">
        <v>82</v>
      </c>
      <c r="B8" s="14" t="s">
        <v>83</v>
      </c>
      <c r="C8" s="13"/>
      <c r="D8" s="15"/>
      <c r="E8" s="16"/>
      <c r="F8" s="17">
        <f>F9+F11</f>
        <v>0</v>
      </c>
    </row>
    <row r="9" ht="30" customHeight="1" spans="1:6">
      <c r="A9" s="13" t="s">
        <v>84</v>
      </c>
      <c r="B9" s="14" t="s">
        <v>85</v>
      </c>
      <c r="C9" s="13"/>
      <c r="D9" s="15"/>
      <c r="E9" s="16"/>
      <c r="F9" s="17">
        <f>F10</f>
        <v>0</v>
      </c>
    </row>
    <row r="10" ht="30" customHeight="1" spans="1:6">
      <c r="A10" s="13" t="s">
        <v>35</v>
      </c>
      <c r="B10" s="14" t="s">
        <v>86</v>
      </c>
      <c r="C10" s="13" t="s">
        <v>52</v>
      </c>
      <c r="D10" s="15" t="s">
        <v>87</v>
      </c>
      <c r="E10" s="16"/>
      <c r="F10" s="17">
        <f>D10*E10</f>
        <v>0</v>
      </c>
    </row>
    <row r="11" ht="30" customHeight="1" spans="1:6">
      <c r="A11" s="13" t="s">
        <v>88</v>
      </c>
      <c r="B11" s="14" t="s">
        <v>89</v>
      </c>
      <c r="C11" s="13"/>
      <c r="D11" s="15"/>
      <c r="E11" s="16"/>
      <c r="F11" s="17">
        <f>F12</f>
        <v>0</v>
      </c>
    </row>
    <row r="12" ht="30" customHeight="1" spans="1:6">
      <c r="A12" s="13" t="s">
        <v>35</v>
      </c>
      <c r="B12" s="14" t="s">
        <v>90</v>
      </c>
      <c r="C12" s="13" t="s">
        <v>91</v>
      </c>
      <c r="D12" s="15" t="s">
        <v>92</v>
      </c>
      <c r="E12" s="16"/>
      <c r="F12" s="17">
        <f>D12*E12</f>
        <v>0</v>
      </c>
    </row>
    <row r="13" ht="30" customHeight="1" spans="1:6">
      <c r="A13" s="13" t="s">
        <v>93</v>
      </c>
      <c r="B13" s="14" t="s">
        <v>94</v>
      </c>
      <c r="C13" s="13"/>
      <c r="D13" s="15"/>
      <c r="E13" s="16"/>
      <c r="F13" s="17">
        <f>F14</f>
        <v>0</v>
      </c>
    </row>
    <row r="14" ht="30" customHeight="1" spans="1:6">
      <c r="A14" s="13" t="s">
        <v>95</v>
      </c>
      <c r="B14" s="14" t="s">
        <v>96</v>
      </c>
      <c r="C14" s="13" t="s">
        <v>52</v>
      </c>
      <c r="D14" s="15" t="s">
        <v>97</v>
      </c>
      <c r="E14" s="16"/>
      <c r="F14" s="17">
        <f>D14*E14</f>
        <v>0</v>
      </c>
    </row>
    <row r="15" ht="30" customHeight="1" spans="1:6">
      <c r="A15" s="13" t="s">
        <v>98</v>
      </c>
      <c r="B15" s="14" t="s">
        <v>99</v>
      </c>
      <c r="C15" s="13"/>
      <c r="D15" s="15"/>
      <c r="E15" s="16"/>
      <c r="F15" s="17">
        <f>F16</f>
        <v>0</v>
      </c>
    </row>
    <row r="16" ht="30" customHeight="1" spans="1:6">
      <c r="A16" s="13" t="s">
        <v>100</v>
      </c>
      <c r="B16" s="14" t="s">
        <v>101</v>
      </c>
      <c r="C16" s="13"/>
      <c r="D16" s="15"/>
      <c r="E16" s="16"/>
      <c r="F16" s="17">
        <f>F17</f>
        <v>0</v>
      </c>
    </row>
    <row r="17" ht="30" customHeight="1" spans="1:6">
      <c r="A17" s="13" t="s">
        <v>39</v>
      </c>
      <c r="B17" s="14" t="s">
        <v>102</v>
      </c>
      <c r="C17" s="13" t="s">
        <v>72</v>
      </c>
      <c r="D17" s="15" t="s">
        <v>103</v>
      </c>
      <c r="E17" s="16"/>
      <c r="F17" s="17">
        <f>D17*E17</f>
        <v>0</v>
      </c>
    </row>
    <row r="18" ht="30" customHeight="1" spans="1:6">
      <c r="A18" s="12"/>
      <c r="B18" s="18" t="s">
        <v>104</v>
      </c>
      <c r="C18" s="12"/>
      <c r="D18" s="19">
        <f>F5+F8+F13+F15</f>
        <v>0</v>
      </c>
      <c r="E18" s="19"/>
      <c r="F18" s="19"/>
    </row>
    <row r="19" ht="16.1" customHeight="1" spans="1:6">
      <c r="A19" s="20"/>
      <c r="B19" s="20"/>
      <c r="C19" s="20"/>
      <c r="D19" s="20"/>
      <c r="E19" s="20"/>
      <c r="F19" s="20"/>
    </row>
    <row r="20" ht="16.85" customHeight="1" spans="1:6">
      <c r="A20" s="20"/>
      <c r="B20" s="20"/>
      <c r="C20" s="20"/>
      <c r="D20" s="20"/>
      <c r="E20" s="20"/>
      <c r="F20" s="20"/>
    </row>
  </sheetData>
  <sheetProtection sheet="1" objects="1"/>
  <mergeCells count="7">
    <mergeCell ref="A1:F1"/>
    <mergeCell ref="A2:D2"/>
    <mergeCell ref="E2:F2"/>
    <mergeCell ref="A3:F3"/>
    <mergeCell ref="D18:F18"/>
    <mergeCell ref="A19:F19"/>
    <mergeCell ref="A20:F20"/>
  </mergeCells>
  <pageMargins left="0.98" right="0.12" top="0.865972222222222" bottom="0.315" header="0" footer="0"/>
  <pageSetup paperSize="9" fitToWidth="0"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
  <sheetViews>
    <sheetView workbookViewId="0">
      <selection activeCell="C9" sqref="C9"/>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10" t="s">
        <v>21</v>
      </c>
      <c r="B1" s="10"/>
      <c r="C1" s="10"/>
      <c r="D1" s="10"/>
      <c r="E1" s="10"/>
      <c r="F1" s="10"/>
    </row>
    <row r="2" s="9" customFormat="1" ht="30" customHeight="1" spans="1:6">
      <c r="A2" s="11" t="s">
        <v>22</v>
      </c>
      <c r="B2" s="11"/>
      <c r="C2" s="11"/>
      <c r="D2" s="11"/>
      <c r="E2" s="11" t="s">
        <v>23</v>
      </c>
      <c r="F2" s="11"/>
    </row>
    <row r="3" s="9" customFormat="1" ht="30" customHeight="1" spans="1:6">
      <c r="A3" s="12" t="s">
        <v>105</v>
      </c>
      <c r="B3" s="12"/>
      <c r="C3" s="12"/>
      <c r="D3" s="12"/>
      <c r="E3" s="12"/>
      <c r="F3" s="12"/>
    </row>
    <row r="4" s="9" customFormat="1" ht="30" customHeight="1" spans="1:6">
      <c r="A4" s="12" t="s">
        <v>25</v>
      </c>
      <c r="B4" s="12" t="s">
        <v>26</v>
      </c>
      <c r="C4" s="12" t="s">
        <v>27</v>
      </c>
      <c r="D4" s="12" t="s">
        <v>28</v>
      </c>
      <c r="E4" s="12" t="s">
        <v>29</v>
      </c>
      <c r="F4" s="12" t="s">
        <v>30</v>
      </c>
    </row>
    <row r="5" s="9" customFormat="1" ht="30" customHeight="1" spans="1:6">
      <c r="A5" s="13" t="s">
        <v>106</v>
      </c>
      <c r="B5" s="14" t="s">
        <v>107</v>
      </c>
      <c r="C5" s="13"/>
      <c r="D5" s="15"/>
      <c r="E5" s="16"/>
      <c r="F5" s="17">
        <f>F6+F9</f>
        <v>0</v>
      </c>
    </row>
    <row r="6" s="9" customFormat="1" ht="30" customHeight="1" spans="1:6">
      <c r="A6" s="13" t="s">
        <v>108</v>
      </c>
      <c r="B6" s="14" t="s">
        <v>109</v>
      </c>
      <c r="C6" s="13"/>
      <c r="D6" s="15"/>
      <c r="E6" s="16"/>
      <c r="F6" s="17">
        <f>F7+F8</f>
        <v>0</v>
      </c>
    </row>
    <row r="7" s="9" customFormat="1" ht="30" customHeight="1" spans="1:6">
      <c r="A7" s="13" t="s">
        <v>35</v>
      </c>
      <c r="B7" s="14" t="s">
        <v>110</v>
      </c>
      <c r="C7" s="13" t="s">
        <v>111</v>
      </c>
      <c r="D7" s="15" t="s">
        <v>112</v>
      </c>
      <c r="E7" s="16"/>
      <c r="F7" s="17">
        <f>D7*E7</f>
        <v>0</v>
      </c>
    </row>
    <row r="8" s="9" customFormat="1" ht="30" customHeight="1" spans="1:6">
      <c r="A8" s="13" t="s">
        <v>39</v>
      </c>
      <c r="B8" s="14" t="s">
        <v>113</v>
      </c>
      <c r="C8" s="13" t="s">
        <v>111</v>
      </c>
      <c r="D8" s="15">
        <v>1</v>
      </c>
      <c r="E8" s="16"/>
      <c r="F8" s="17">
        <f>D8*E8</f>
        <v>0</v>
      </c>
    </row>
    <row r="9" s="9" customFormat="1" ht="30" customHeight="1" spans="1:6">
      <c r="A9" s="13" t="s">
        <v>114</v>
      </c>
      <c r="B9" s="14" t="s">
        <v>115</v>
      </c>
      <c r="C9" s="13" t="s">
        <v>111</v>
      </c>
      <c r="D9" s="15" t="s">
        <v>116</v>
      </c>
      <c r="E9" s="16"/>
      <c r="F9" s="17">
        <f>D9*E9</f>
        <v>0</v>
      </c>
    </row>
    <row r="10" s="9" customFormat="1" ht="30" customHeight="1" spans="1:6">
      <c r="A10" s="12"/>
      <c r="B10" s="18" t="s">
        <v>117</v>
      </c>
      <c r="C10" s="12"/>
      <c r="D10" s="19">
        <f>F5</f>
        <v>0</v>
      </c>
      <c r="E10" s="19"/>
      <c r="F10" s="19"/>
    </row>
    <row r="11" ht="16.1" customHeight="1" spans="1:6">
      <c r="A11" s="20"/>
      <c r="B11" s="20"/>
      <c r="C11" s="20"/>
      <c r="D11" s="20"/>
      <c r="E11" s="20"/>
      <c r="F11" s="20"/>
    </row>
    <row r="12" ht="16.85" customHeight="1" spans="1:6">
      <c r="A12" s="20"/>
      <c r="B12" s="20"/>
      <c r="C12" s="20"/>
      <c r="D12" s="20"/>
      <c r="E12" s="20"/>
      <c r="F12" s="20"/>
    </row>
  </sheetData>
  <sheetProtection sheet="1" objects="1"/>
  <mergeCells count="7">
    <mergeCell ref="A1:F1"/>
    <mergeCell ref="A2:D2"/>
    <mergeCell ref="E2:F2"/>
    <mergeCell ref="A3:F3"/>
    <mergeCell ref="D10:F10"/>
    <mergeCell ref="A11:F11"/>
    <mergeCell ref="A12:F12"/>
  </mergeCells>
  <pageMargins left="0.98" right="0.12" top="0.66875" bottom="0.315" header="0" footer="0"/>
  <pageSetup paperSize="9" fitToWidth="0"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workbookViewId="0">
      <selection activeCell="B8" sqref="B8:D8"/>
    </sheetView>
  </sheetViews>
  <sheetFormatPr defaultColWidth="9" defaultRowHeight="14.25" outlineLevelCol="4"/>
  <cols>
    <col min="1" max="2" width="12.25" customWidth="1"/>
    <col min="3" max="3" width="16.25" customWidth="1"/>
    <col min="4" max="4" width="28.5" customWidth="1"/>
    <col min="5" max="5" width="12.25" customWidth="1"/>
    <col min="6" max="6" width="20" customWidth="1"/>
  </cols>
  <sheetData>
    <row r="1" ht="32.95" customHeight="1" spans="1:5">
      <c r="A1" s="1" t="s">
        <v>118</v>
      </c>
      <c r="B1" s="1"/>
      <c r="C1" s="1"/>
      <c r="D1" s="1"/>
      <c r="E1" s="1"/>
    </row>
    <row r="2" ht="30" customHeight="1" spans="1:5">
      <c r="A2" s="2" t="s">
        <v>119</v>
      </c>
      <c r="B2" s="2"/>
      <c r="C2" s="2"/>
      <c r="D2" s="3"/>
      <c r="E2" s="3"/>
    </row>
    <row r="3" ht="30" customHeight="1" spans="1:5">
      <c r="A3" s="4" t="s">
        <v>120</v>
      </c>
      <c r="B3" s="4" t="s">
        <v>121</v>
      </c>
      <c r="C3" s="4" t="s">
        <v>122</v>
      </c>
      <c r="D3" s="4"/>
      <c r="E3" s="4" t="s">
        <v>123</v>
      </c>
    </row>
    <row r="4" ht="30" customHeight="1" spans="1:5">
      <c r="A4" s="4" t="s">
        <v>124</v>
      </c>
      <c r="B4" s="4" t="s">
        <v>125</v>
      </c>
      <c r="C4" s="4" t="s">
        <v>24</v>
      </c>
      <c r="D4" s="4"/>
      <c r="E4" s="5">
        <f>'第100章  总则'!D11</f>
        <v>0</v>
      </c>
    </row>
    <row r="5" ht="30" customHeight="1" spans="1:5">
      <c r="A5" s="4" t="s">
        <v>126</v>
      </c>
      <c r="B5" s="4" t="s">
        <v>127</v>
      </c>
      <c r="C5" s="4" t="s">
        <v>46</v>
      </c>
      <c r="D5" s="4"/>
      <c r="E5" s="5">
        <f>'第200章  路基'!D17</f>
        <v>0</v>
      </c>
    </row>
    <row r="6" ht="30" customHeight="1" spans="1:5">
      <c r="A6" s="4" t="s">
        <v>128</v>
      </c>
      <c r="B6" s="4" t="s">
        <v>129</v>
      </c>
      <c r="C6" s="4" t="s">
        <v>75</v>
      </c>
      <c r="D6" s="4"/>
      <c r="E6" s="5">
        <f>'第300章  路面'!D18</f>
        <v>0</v>
      </c>
    </row>
    <row r="7" ht="30" customHeight="1" spans="1:5">
      <c r="A7" s="4" t="s">
        <v>130</v>
      </c>
      <c r="B7" s="4" t="s">
        <v>131</v>
      </c>
      <c r="C7" s="4" t="s">
        <v>105</v>
      </c>
      <c r="D7" s="4"/>
      <c r="E7" s="5">
        <f>'第600章  安全设施及预埋管线'!D10</f>
        <v>0</v>
      </c>
    </row>
    <row r="8" ht="30" customHeight="1" spans="1:5">
      <c r="A8" s="4" t="s">
        <v>132</v>
      </c>
      <c r="B8" s="4" t="s">
        <v>133</v>
      </c>
      <c r="C8" s="4"/>
      <c r="D8" s="4"/>
      <c r="E8" s="5">
        <f>E4+E5+E6+E7</f>
        <v>0</v>
      </c>
    </row>
    <row r="9" ht="30" customHeight="1" spans="1:5">
      <c r="A9" s="4" t="s">
        <v>134</v>
      </c>
      <c r="B9" s="4" t="s">
        <v>135</v>
      </c>
      <c r="C9" s="4"/>
      <c r="D9" s="4"/>
      <c r="E9" s="6"/>
    </row>
    <row r="10" ht="30" customHeight="1" spans="1:5">
      <c r="A10" s="4" t="s">
        <v>136</v>
      </c>
      <c r="B10" s="7" t="s">
        <v>137</v>
      </c>
      <c r="C10" s="7"/>
      <c r="D10" s="7"/>
      <c r="E10" s="5">
        <f>E8-E9</f>
        <v>0</v>
      </c>
    </row>
    <row r="11" ht="30" customHeight="1" spans="1:5">
      <c r="A11" s="4" t="s">
        <v>138</v>
      </c>
      <c r="B11" s="4" t="s">
        <v>139</v>
      </c>
      <c r="C11" s="4"/>
      <c r="D11" s="4"/>
      <c r="E11" s="6"/>
    </row>
    <row r="12" ht="30" customHeight="1" spans="1:5">
      <c r="A12" s="4" t="s">
        <v>140</v>
      </c>
      <c r="B12" s="4" t="s">
        <v>141</v>
      </c>
      <c r="C12" s="4"/>
      <c r="D12" s="4"/>
      <c r="E12" s="8"/>
    </row>
    <row r="13" ht="30" customHeight="1" spans="1:5">
      <c r="A13" s="4" t="s">
        <v>142</v>
      </c>
      <c r="B13" s="4" t="s">
        <v>143</v>
      </c>
      <c r="C13" s="4"/>
      <c r="D13" s="4"/>
      <c r="E13" s="5">
        <f>E8+E11+E12</f>
        <v>0</v>
      </c>
    </row>
  </sheetData>
  <sheetProtection algorithmName="SHA-512" hashValue="1PhdlwSPo9TzCkbm630bGnAZbQRfeleG7YuUF/buIZU7jp/P8jo71LFKehZ6NlkR9gNTxlxa1VPaS+CQ8IdI4Q==" saltValue="4sZ4b7H672oAu8ZOg2ryDw==" spinCount="100000" sheet="1" objects="1"/>
  <mergeCells count="13">
    <mergeCell ref="A1:E1"/>
    <mergeCell ref="A2:C2"/>
    <mergeCell ref="C3:D3"/>
    <mergeCell ref="C4:D4"/>
    <mergeCell ref="C5:D5"/>
    <mergeCell ref="C6:D6"/>
    <mergeCell ref="C7:D7"/>
    <mergeCell ref="B8:D8"/>
    <mergeCell ref="B9:D9"/>
    <mergeCell ref="B10:D10"/>
    <mergeCell ref="B11:D11"/>
    <mergeCell ref="B12:D12"/>
    <mergeCell ref="B13:D13"/>
  </mergeCells>
  <pageMargins left="0.98" right="0.12" top="0.708333333333333"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5" master="" otherUserPermission="visible"/>
  <rangeList sheetStid="1" master="" otherUserPermission="visible"/>
  <rangeList sheetStid="2" master="" otherUserPermission="visible"/>
  <rangeList sheetStid="3" master="" otherUserPermission="visible"/>
  <rangeList sheetStid="4" master="" otherUserPermission="visible"/>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6</vt:i4>
      </vt:variant>
    </vt:vector>
  </HeadingPairs>
  <TitlesOfParts>
    <vt:vector size="6" baseType="lpstr">
      <vt:lpstr>编制说明</vt:lpstr>
      <vt:lpstr>第100章  总则</vt:lpstr>
      <vt:lpstr>第200章  路基</vt:lpstr>
      <vt:lpstr>第300章  路面</vt:lpstr>
      <vt:lpstr>第600章  安全设施及预埋管线</vt:lpstr>
      <vt:lpstr>投标报价汇总表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Xixi</cp:lastModifiedBy>
  <dcterms:created xsi:type="dcterms:W3CDTF">2025-10-13T03:29:00Z</dcterms:created>
  <dcterms:modified xsi:type="dcterms:W3CDTF">2025-10-13T07:36:15Z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135861BA3E764432BE32980FCDF37CE9_12</vt:lpwstr>
  </property>
  <property fmtid="{D5CDD505-2E9C-101B-9397-08002B2CF9AE}" pid="3" name="KSOProductBuildVer">
    <vt:lpwstr>2052-12.1.0.22529</vt:lpwstr>
  </property>
</Properties>
</file>