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2188" windowHeight="9180" firstSheet="1" activeTab="1"/>
  </bookViews>
  <sheets>
    <sheet name="CDKOHSL" sheetId="20" state="hidden" r:id="rId1"/>
    <sheet name="说明" sheetId="18" r:id="rId2"/>
    <sheet name="100章" sheetId="4" r:id="rId3"/>
    <sheet name="200章" sheetId="21" r:id="rId4"/>
    <sheet name="300章" sheetId="22" r:id="rId5"/>
    <sheet name="600章" sheetId="16" r:id="rId6"/>
    <sheet name="汇总表" sheetId="3" r:id="rId7"/>
  </sheets>
  <definedNames>
    <definedName name="_xlnm.Print_Area" localSheetId="2">'100章'!$A$1:$F$22</definedName>
    <definedName name="_xlnm.Print_Area" localSheetId="1">说明!$A$1:$A$21</definedName>
    <definedName name="_xlnm.Print_Titles" localSheetId="2">'100章'!$1:$4</definedName>
    <definedName name="_xlnm.Print_Titles" localSheetId="3">'200章'!$1:$4</definedName>
    <definedName name="_xlnm.Print_Titles" localSheetId="4">'300章'!$1:$4</definedName>
    <definedName name="_xlnm.Print_Titles" localSheetId="5">'600章'!$1:$4</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<sst xmlns="http://schemas.openxmlformats.org/spreadsheetml/2006/main" count="174" uniqueCount="131">
  <si>
    <t>工程量清单</t>
  </si>
  <si>
    <r>
      <rPr>
        <b/>
        <sz val="12"/>
        <rFont val="Arial"/>
        <charset val="134"/>
      </rPr>
      <t xml:space="preserve">1. </t>
    </r>
    <r>
      <rPr>
        <b/>
        <sz val="12"/>
        <rFont val="宋体"/>
        <charset val="134"/>
      </rPr>
      <t>工程量清单说明</t>
    </r>
  </si>
  <si>
    <r>
      <rPr>
        <sz val="12"/>
        <rFont val="Arial"/>
        <charset val="134"/>
      </rPr>
      <t xml:space="preserve">        1.1  </t>
    </r>
    <r>
      <rPr>
        <sz val="12"/>
        <rFont val="宋体"/>
        <charset val="134"/>
      </rPr>
      <t xml:space="preserve">本工程量清单是根据招标文件中包括的有合同约束力的工程量清单计量规则、图纸以及有关工程量清单的国家标准、行业标准、合同条款中约定的其他规则编制。约定计量规则中没有的子目，其工程量按照有合同约束力的图纸所标示尺寸的理论净量计算。计量采用中华人民共和国法定计量单位。
</t>
    </r>
  </si>
  <si>
    <r>
      <rPr>
        <sz val="12"/>
        <rFont val="Arial"/>
        <charset val="134"/>
      </rPr>
      <t xml:space="preserve">        1.2  </t>
    </r>
    <r>
      <rPr>
        <sz val="12"/>
        <rFont val="宋体"/>
        <charset val="134"/>
      </rPr>
      <t xml:space="preserve">本工程量清单应与招标文件中的投标人须知，通用合同条款、专用合同条款、工程量清单计量规则、技术规范及图纸等一起阅读和理解。
</t>
    </r>
  </si>
  <si>
    <r>
      <rPr>
        <sz val="12"/>
        <rFont val="Arial"/>
        <charset val="134"/>
      </rPr>
      <t xml:space="preserve">        1.3  </t>
    </r>
    <r>
      <rPr>
        <sz val="12"/>
        <rFont val="宋体"/>
        <charset val="134"/>
      </rPr>
      <t>本工程量清单中所列工程数量是估算的或设计的预计数量，仅作为投标报价的共同基础，不能作为最终结算与支付的依据。实际支付应按实际完成的工程量，由承包人按工程量清单计量规则规定的计量方法，以监理人认可的尺寸、断面计量，按本工程量清单的单价和总额价计算支付金额；或根据具体情况，按合同条款第</t>
    </r>
    <r>
      <rPr>
        <sz val="12"/>
        <rFont val="Arial"/>
        <charset val="134"/>
      </rPr>
      <t>15.4</t>
    </r>
    <r>
      <rPr>
        <sz val="12"/>
        <rFont val="宋体"/>
        <charset val="134"/>
      </rPr>
      <t xml:space="preserve">款的规定，按监理人确定的单价或总额价计算支付额。
</t>
    </r>
  </si>
  <si>
    <r>
      <rPr>
        <sz val="12"/>
        <rFont val="Arial"/>
        <charset val="134"/>
      </rPr>
      <t xml:space="preserve">        1.4  </t>
    </r>
    <r>
      <rPr>
        <sz val="12"/>
        <rFont val="宋体"/>
        <charset val="134"/>
      </rPr>
      <t xml:space="preserve">工程量清单各章是按第八章“工程量清单计量规则”、第七章“技术规范”的相应章次编号的，因此，工程量清单中各章的工程子目的范围与计量等应与“工程量清单计量规则”、“技术规范”相应章节的范围、计量与支付条款结合起来理解或解释。
</t>
    </r>
  </si>
  <si>
    <r>
      <rPr>
        <sz val="12"/>
        <rFont val="Arial"/>
        <charset val="134"/>
      </rPr>
      <t xml:space="preserve">        1.5  </t>
    </r>
    <r>
      <rPr>
        <sz val="12"/>
        <rFont val="宋体"/>
        <charset val="134"/>
      </rPr>
      <t xml:space="preserve">对作业和材料的一般说明或规定，未重复写入工程量清单内，在给工程量清单各子目标价前，应参阅第七章“技术规范”的有关内容。
</t>
    </r>
  </si>
  <si>
    <r>
      <rPr>
        <sz val="12"/>
        <rFont val="Arial"/>
        <charset val="134"/>
      </rPr>
      <t xml:space="preserve">        1.6  </t>
    </r>
    <r>
      <rPr>
        <sz val="12"/>
        <rFont val="宋体"/>
        <charset val="134"/>
      </rPr>
      <t xml:space="preserve">工程量清单中所列工程量的变动，丝毫不会降低或影响合同条款的效力，也不免除承包人按规定的标准进行施工和修复缺陷的责任。
</t>
    </r>
  </si>
  <si>
    <r>
      <rPr>
        <sz val="12"/>
        <rFont val="Arial"/>
        <charset val="134"/>
      </rPr>
      <t xml:space="preserve">        1.7  </t>
    </r>
    <r>
      <rPr>
        <sz val="12"/>
        <rFont val="宋体"/>
        <charset val="134"/>
      </rPr>
      <t>图纸中所列的工程数量表及数量汇总表仅是提供资料，不是工程量清单的外延。当图纸与工程量清单所列数量不一致时，以工程量清单所列数量作为报价的依据。</t>
    </r>
  </si>
  <si>
    <r>
      <rPr>
        <b/>
        <sz val="12"/>
        <rFont val="Arial"/>
        <charset val="134"/>
      </rPr>
      <t xml:space="preserve">2. </t>
    </r>
    <r>
      <rPr>
        <b/>
        <sz val="12"/>
        <rFont val="宋体"/>
        <charset val="134"/>
      </rPr>
      <t>投标报价的说明</t>
    </r>
  </si>
  <si>
    <r>
      <rPr>
        <sz val="12"/>
        <rFont val="Arial"/>
        <charset val="134"/>
      </rPr>
      <t xml:space="preserve">        2.1  </t>
    </r>
    <r>
      <rPr>
        <sz val="12"/>
        <rFont val="宋体"/>
        <charset val="134"/>
      </rPr>
      <t xml:space="preserve">工程量清单中的每一子目（有数量）须填入单价或价格，且只允许有一个报价。
</t>
    </r>
  </si>
  <si>
    <r>
      <rPr>
        <sz val="12"/>
        <rFont val="Arial"/>
        <charset val="134"/>
      </rPr>
      <t xml:space="preserve">        2.2  </t>
    </r>
    <r>
      <rPr>
        <sz val="12"/>
        <rFont val="宋体"/>
        <charset val="134"/>
      </rPr>
      <t xml:space="preserve">除非合同另有规定，工程量清单中有标价的单价和总额价均已包括了为实施和完成合同工程所需的劳务、材料、机械、质检（自检）、安装、缺陷修复、管理、保险、税费、利润等费用，以及合同明示或暗示的所有责任、义务和一般风险。
</t>
    </r>
  </si>
  <si>
    <r>
      <rPr>
        <sz val="12"/>
        <rFont val="Arial"/>
        <charset val="134"/>
      </rPr>
      <t xml:space="preserve">        2.3  </t>
    </r>
    <r>
      <rPr>
        <sz val="12"/>
        <rFont val="宋体"/>
        <charset val="134"/>
      </rPr>
      <t xml:space="preserve">工程量清单中投标人没有填入单价或价格的子目，其费用视为已分摊在工程量清单中其他相关子目的单价或价格之中。承包人必须按监理人指令完成工程量清单中未填入单价或价格的子目，但不能得到结算与支付。
</t>
    </r>
  </si>
  <si>
    <r>
      <rPr>
        <sz val="12"/>
        <rFont val="Arial"/>
        <charset val="134"/>
      </rPr>
      <t xml:space="preserve">        2.4</t>
    </r>
    <r>
      <rPr>
        <sz val="12"/>
        <rFont val="宋体"/>
        <charset val="134"/>
      </rPr>
      <t xml:space="preserve">符合合同条款规定的全部费用应认为已被计入有标价的工程量清单所列各子目之中，未列子目不予计量的工作，其费用应视为已分摊在本合同工程的有关子目的单价或总额价之中。
</t>
    </r>
  </si>
  <si>
    <r>
      <rPr>
        <sz val="12"/>
        <rFont val="Arial"/>
        <charset val="134"/>
      </rPr>
      <t xml:space="preserve">        2.5  </t>
    </r>
    <r>
      <rPr>
        <sz val="12"/>
        <rFont val="宋体"/>
        <charset val="134"/>
      </rPr>
      <t xml:space="preserve">承包人用于本合同工程的各类装备的提供、运输、维护、拆卸、拼装等支付的费用，已包括在工程量清单的单价或总额价之中。
</t>
    </r>
  </si>
  <si>
    <r>
      <rPr>
        <sz val="12"/>
        <rFont val="Arial"/>
        <charset val="134"/>
      </rPr>
      <t xml:space="preserve">        2.6  </t>
    </r>
    <r>
      <rPr>
        <sz val="12"/>
        <rFont val="宋体"/>
        <charset val="134"/>
      </rPr>
      <t>工程量清单中各项金额均以人民币（元）结算。</t>
    </r>
  </si>
  <si>
    <r>
      <rPr>
        <sz val="12"/>
        <rFont val="Arial"/>
        <charset val="134"/>
      </rPr>
      <t xml:space="preserve">        2.7  </t>
    </r>
    <r>
      <rPr>
        <sz val="12"/>
        <rFont val="宋体"/>
        <charset val="134"/>
      </rPr>
      <t>暂列金额（不含计日工总额）的数量及拟用子目的说明：</t>
    </r>
    <r>
      <rPr>
        <b/>
        <u/>
        <sz val="12"/>
        <rFont val="宋体"/>
        <charset val="134"/>
      </rPr>
      <t>按</t>
    </r>
    <r>
      <rPr>
        <b/>
        <u/>
        <sz val="12"/>
        <rFont val="Arial"/>
        <charset val="134"/>
      </rPr>
      <t>100</t>
    </r>
    <r>
      <rPr>
        <b/>
        <u/>
        <sz val="12"/>
        <rFont val="宋体"/>
        <charset val="134"/>
      </rPr>
      <t>章至</t>
    </r>
    <r>
      <rPr>
        <b/>
        <u/>
        <sz val="12"/>
        <rFont val="Arial"/>
        <charset val="134"/>
      </rPr>
      <t>700</t>
    </r>
    <r>
      <rPr>
        <b/>
        <u/>
        <sz val="12"/>
        <rFont val="宋体"/>
        <charset val="134"/>
      </rPr>
      <t>章合计金额（不含暂估价）的</t>
    </r>
    <r>
      <rPr>
        <b/>
        <u/>
        <sz val="12"/>
        <rFont val="Arial"/>
        <charset val="134"/>
      </rPr>
      <t>1.5%</t>
    </r>
    <r>
      <rPr>
        <b/>
        <u/>
        <sz val="12"/>
        <rFont val="宋体"/>
        <charset val="134"/>
      </rPr>
      <t>计列</t>
    </r>
    <r>
      <rPr>
        <sz val="12"/>
        <rFont val="宋体"/>
        <charset val="134"/>
      </rPr>
      <t>。</t>
    </r>
    <r>
      <rPr>
        <sz val="12"/>
        <rFont val="Arial"/>
        <charset val="134"/>
      </rPr>
      <t xml:space="preserve"> </t>
    </r>
  </si>
  <si>
    <r>
      <rPr>
        <b/>
        <sz val="12"/>
        <rFont val="Arial"/>
        <charset val="134"/>
      </rPr>
      <t xml:space="preserve">3. </t>
    </r>
    <r>
      <rPr>
        <b/>
        <sz val="12"/>
        <rFont val="宋体"/>
        <charset val="134"/>
      </rPr>
      <t>计日工说明</t>
    </r>
  </si>
  <si>
    <r>
      <rPr>
        <b/>
        <sz val="12"/>
        <rFont val="Arial"/>
        <charset val="134"/>
      </rPr>
      <t xml:space="preserve">4. </t>
    </r>
    <r>
      <rPr>
        <b/>
        <sz val="12"/>
        <rFont val="宋体"/>
        <charset val="134"/>
      </rPr>
      <t>其它说明</t>
    </r>
  </si>
  <si>
    <r>
      <rPr>
        <sz val="12"/>
        <rFont val="Arial"/>
        <charset val="134"/>
      </rPr>
      <t xml:space="preserve">         4.1</t>
    </r>
    <r>
      <rPr>
        <sz val="12"/>
        <rFont val="宋体"/>
        <charset val="134"/>
      </rPr>
      <t>工程一切险和第三方责任险应由承包人以承包人与发包人联名投保，保险费已列入工程量清单</t>
    </r>
    <r>
      <rPr>
        <sz val="12"/>
        <rFont val="Arial"/>
        <charset val="134"/>
      </rPr>
      <t>100</t>
    </r>
    <r>
      <rPr>
        <sz val="12"/>
        <rFont val="宋体"/>
        <charset val="134"/>
      </rPr>
      <t>章内。工程一切险的投保金额为工程量清单第</t>
    </r>
    <r>
      <rPr>
        <sz val="12"/>
        <rFont val="Arial"/>
        <charset val="134"/>
      </rPr>
      <t>100</t>
    </r>
    <r>
      <rPr>
        <sz val="12"/>
        <rFont val="宋体"/>
        <charset val="134"/>
      </rPr>
      <t>章（不含建筑工程一切险及第三方责任险的保险费）至</t>
    </r>
    <r>
      <rPr>
        <sz val="12"/>
        <rFont val="Arial"/>
        <charset val="134"/>
      </rPr>
      <t>700</t>
    </r>
    <r>
      <rPr>
        <sz val="12"/>
        <rFont val="宋体"/>
        <charset val="134"/>
      </rPr>
      <t>章合计金额，保险费率暂定为</t>
    </r>
    <r>
      <rPr>
        <sz val="12"/>
        <rFont val="Arial"/>
        <charset val="134"/>
      </rPr>
      <t>3</t>
    </r>
    <r>
      <rPr>
        <sz val="12"/>
        <rFont val="宋体"/>
        <charset val="134"/>
      </rPr>
      <t>‰；第三方责任险的最低投保金额为</t>
    </r>
    <r>
      <rPr>
        <sz val="12"/>
        <rFont val="Arial"/>
        <charset val="134"/>
      </rPr>
      <t>100</t>
    </r>
    <r>
      <rPr>
        <sz val="12"/>
        <rFont val="宋体"/>
        <charset val="134"/>
      </rPr>
      <t>万元，保险费率暂定为</t>
    </r>
    <r>
      <rPr>
        <sz val="12"/>
        <rFont val="Arial"/>
        <charset val="134"/>
      </rPr>
      <t>4</t>
    </r>
    <r>
      <rPr>
        <sz val="12"/>
        <rFont val="宋体"/>
        <charset val="134"/>
      </rPr>
      <t xml:space="preserve">‰。发包人在接到保险单后，将按照保险单的实际费用支付给承包人。如出现保险事故，保险金不足以补偿损失的，应由承包人自行负责补偿。
</t>
    </r>
  </si>
  <si>
    <r>
      <rPr>
        <sz val="12"/>
        <rFont val="Arial"/>
        <charset val="134"/>
      </rPr>
      <t xml:space="preserve">         4.2</t>
    </r>
    <r>
      <rPr>
        <sz val="12"/>
        <rFont val="宋体"/>
        <charset val="134"/>
      </rPr>
      <t>为确保将安全施工措施落到实处，投标人应根据《公路水运工程安全生产监督管理办法》（交通运输部令</t>
    </r>
    <r>
      <rPr>
        <sz val="12"/>
        <rFont val="Arial"/>
        <charset val="134"/>
      </rPr>
      <t>2017</t>
    </r>
    <r>
      <rPr>
        <sz val="12"/>
        <rFont val="宋体"/>
        <charset val="134"/>
      </rPr>
      <t>年第</t>
    </r>
    <r>
      <rPr>
        <sz val="12"/>
        <rFont val="Arial"/>
        <charset val="134"/>
      </rPr>
      <t>25</t>
    </r>
    <r>
      <rPr>
        <sz val="12"/>
        <rFont val="宋体"/>
        <charset val="134"/>
      </rPr>
      <t>号）以及《关于印发</t>
    </r>
    <r>
      <rPr>
        <sz val="12"/>
        <rFont val="Arial"/>
        <charset val="134"/>
      </rPr>
      <t>&lt;</t>
    </r>
    <r>
      <rPr>
        <sz val="12"/>
        <rFont val="宋体"/>
        <charset val="134"/>
      </rPr>
      <t>企业安全生产费用提取和使用管理办法</t>
    </r>
    <r>
      <rPr>
        <sz val="12"/>
        <rFont val="Arial"/>
        <charset val="134"/>
      </rPr>
      <t>&gt;</t>
    </r>
    <r>
      <rPr>
        <sz val="12"/>
        <rFont val="宋体"/>
        <charset val="134"/>
      </rPr>
      <t>的通知》（财资</t>
    </r>
    <r>
      <rPr>
        <sz val="12"/>
        <rFont val="Arial"/>
        <charset val="134"/>
      </rPr>
      <t>[2022]136</t>
    </r>
    <r>
      <rPr>
        <sz val="12"/>
        <rFont val="宋体"/>
        <charset val="134"/>
      </rPr>
      <t>号）的规定，在投标总价中计入安全生产费用，安全生产费用以固定金额形式计入工程量清单第</t>
    </r>
    <r>
      <rPr>
        <sz val="12"/>
        <rFont val="Arial"/>
        <charset val="134"/>
      </rPr>
      <t>100</t>
    </r>
    <r>
      <rPr>
        <sz val="12"/>
        <rFont val="宋体"/>
        <charset val="134"/>
      </rPr>
      <t>章中（安全生产费用为招标人公布的最高投标限价的</t>
    </r>
    <r>
      <rPr>
        <sz val="12"/>
        <rFont val="Arial"/>
        <charset val="134"/>
      </rPr>
      <t>1.5</t>
    </r>
    <r>
      <rPr>
        <sz val="12"/>
        <rFont val="宋体"/>
        <charset val="134"/>
      </rPr>
      <t xml:space="preserve">％），投标人在投标报价时不得对该固定金额进行调整。如投标人须在此基础上增加安全生产费用以满足项目施工需要，则投标人应在本项目工程量清单其它相关子目的单价或总额价中予以考虑，发包人不再单独支付。承包人的施工安全生产费用，应当用于施工安全防护用具及设施的采购和更新、安全施工措施的落实、安全生产条件的改善，不得挪作他用。
</t>
    </r>
  </si>
  <si>
    <r>
      <rPr>
        <b/>
        <sz val="16"/>
        <rFont val="黑体"/>
        <charset val="134"/>
      </rPr>
      <t>工程量清单</t>
    </r>
  </si>
  <si>
    <r>
      <rPr>
        <b/>
        <sz val="13"/>
        <rFont val="黑体"/>
        <charset val="134"/>
      </rPr>
      <t>清单</t>
    </r>
    <r>
      <rPr>
        <b/>
        <sz val="13"/>
        <rFont val="Arial"/>
        <charset val="134"/>
      </rPr>
      <t xml:space="preserve">  </t>
    </r>
    <r>
      <rPr>
        <b/>
        <sz val="13"/>
        <rFont val="黑体"/>
        <charset val="134"/>
      </rPr>
      <t>第</t>
    </r>
    <r>
      <rPr>
        <b/>
        <sz val="13"/>
        <rFont val="Arial"/>
        <charset val="134"/>
      </rPr>
      <t>100</t>
    </r>
    <r>
      <rPr>
        <b/>
        <sz val="13"/>
        <rFont val="黑体"/>
        <charset val="134"/>
      </rPr>
      <t>章</t>
    </r>
    <r>
      <rPr>
        <b/>
        <sz val="13"/>
        <rFont val="Arial"/>
        <charset val="134"/>
      </rPr>
      <t xml:space="preserve">  </t>
    </r>
    <r>
      <rPr>
        <b/>
        <sz val="13"/>
        <rFont val="黑体"/>
        <charset val="134"/>
      </rPr>
      <t>总</t>
    </r>
    <r>
      <rPr>
        <b/>
        <sz val="13"/>
        <rFont val="Arial"/>
        <charset val="134"/>
      </rPr>
      <t xml:space="preserve"> </t>
    </r>
    <r>
      <rPr>
        <b/>
        <sz val="13"/>
        <rFont val="黑体"/>
        <charset val="134"/>
      </rPr>
      <t>则</t>
    </r>
  </si>
  <si>
    <r>
      <rPr>
        <b/>
        <sz val="10"/>
        <rFont val="宋体"/>
        <charset val="134"/>
      </rPr>
      <t>货币单位：人民币元</t>
    </r>
  </si>
  <si>
    <r>
      <rPr>
        <b/>
        <sz val="10"/>
        <rFont val="黑体"/>
        <charset val="134"/>
      </rPr>
      <t>子目号</t>
    </r>
  </si>
  <si>
    <r>
      <rPr>
        <b/>
        <sz val="10"/>
        <rFont val="黑体"/>
        <charset val="134"/>
      </rPr>
      <t>子</t>
    </r>
    <r>
      <rPr>
        <b/>
        <sz val="10"/>
        <rFont val="Arial"/>
        <charset val="134"/>
      </rPr>
      <t xml:space="preserve">  </t>
    </r>
    <r>
      <rPr>
        <b/>
        <sz val="10"/>
        <rFont val="黑体"/>
        <charset val="134"/>
      </rPr>
      <t>目</t>
    </r>
    <r>
      <rPr>
        <b/>
        <sz val="10"/>
        <rFont val="Arial"/>
        <charset val="134"/>
      </rPr>
      <t xml:space="preserve">  </t>
    </r>
    <r>
      <rPr>
        <b/>
        <sz val="10"/>
        <rFont val="黑体"/>
        <charset val="134"/>
      </rPr>
      <t>名</t>
    </r>
    <r>
      <rPr>
        <b/>
        <sz val="10"/>
        <rFont val="Arial"/>
        <charset val="134"/>
      </rPr>
      <t xml:space="preserve">  </t>
    </r>
    <r>
      <rPr>
        <b/>
        <sz val="10"/>
        <rFont val="黑体"/>
        <charset val="134"/>
      </rPr>
      <t>称</t>
    </r>
  </si>
  <si>
    <r>
      <rPr>
        <b/>
        <sz val="10"/>
        <rFont val="黑体"/>
        <charset val="134"/>
      </rPr>
      <t>单</t>
    </r>
    <r>
      <rPr>
        <b/>
        <sz val="10"/>
        <rFont val="Arial"/>
        <charset val="134"/>
      </rPr>
      <t xml:space="preserve"> </t>
    </r>
    <r>
      <rPr>
        <b/>
        <sz val="10"/>
        <rFont val="黑体"/>
        <charset val="134"/>
      </rPr>
      <t>位</t>
    </r>
  </si>
  <si>
    <r>
      <rPr>
        <b/>
        <sz val="10"/>
        <rFont val="黑体"/>
        <charset val="134"/>
      </rPr>
      <t>数</t>
    </r>
    <r>
      <rPr>
        <b/>
        <sz val="10"/>
        <rFont val="Arial"/>
        <charset val="134"/>
      </rPr>
      <t xml:space="preserve"> </t>
    </r>
    <r>
      <rPr>
        <b/>
        <sz val="10"/>
        <rFont val="黑体"/>
        <charset val="134"/>
      </rPr>
      <t>量</t>
    </r>
  </si>
  <si>
    <r>
      <rPr>
        <b/>
        <sz val="10"/>
        <rFont val="黑体"/>
        <charset val="134"/>
      </rPr>
      <t>单价</t>
    </r>
  </si>
  <si>
    <r>
      <rPr>
        <b/>
        <sz val="10"/>
        <rFont val="黑体"/>
        <charset val="134"/>
      </rPr>
      <t>合价</t>
    </r>
  </si>
  <si>
    <r>
      <rPr>
        <sz val="10"/>
        <rFont val="宋体"/>
        <charset val="134"/>
      </rPr>
      <t>通则</t>
    </r>
  </si>
  <si>
    <t>101-1</t>
  </si>
  <si>
    <r>
      <rPr>
        <sz val="10"/>
        <rFont val="宋体"/>
        <charset val="134"/>
      </rPr>
      <t>保险费</t>
    </r>
  </si>
  <si>
    <t xml:space="preserve"> -a</t>
  </si>
  <si>
    <t>按合同条款规定，提供建筑工程一切险</t>
  </si>
  <si>
    <r>
      <rPr>
        <sz val="10"/>
        <rFont val="宋体"/>
        <charset val="134"/>
      </rPr>
      <t>总额</t>
    </r>
  </si>
  <si>
    <t xml:space="preserve"> -b</t>
  </si>
  <si>
    <r>
      <rPr>
        <sz val="10"/>
        <rFont val="宋体"/>
        <charset val="134"/>
      </rPr>
      <t>按合同条款规定，提供第三方责任险</t>
    </r>
  </si>
  <si>
    <r>
      <rPr>
        <sz val="10"/>
        <rFont val="宋体"/>
        <charset val="134"/>
      </rPr>
      <t>工程管理</t>
    </r>
  </si>
  <si>
    <t>102-1</t>
  </si>
  <si>
    <t>竣工文件</t>
  </si>
  <si>
    <t>102-2</t>
  </si>
  <si>
    <t>施工环保费</t>
  </si>
  <si>
    <t>102-3</t>
  </si>
  <si>
    <t>安全生产费(按最高投标限价的1.5%计列)</t>
  </si>
  <si>
    <r>
      <rPr>
        <sz val="10"/>
        <rFont val="宋体"/>
        <charset val="134"/>
      </rPr>
      <t>安全生产费用需填入报价，方可显示本章节总价。</t>
    </r>
  </si>
  <si>
    <t>临时工程与设施</t>
  </si>
  <si>
    <t>103-1</t>
  </si>
  <si>
    <t>临时道路修建、养护与拆除(包括原道路的养护)</t>
  </si>
  <si>
    <t>总额</t>
  </si>
  <si>
    <t>103-2</t>
  </si>
  <si>
    <r>
      <rPr>
        <sz val="10"/>
        <rFont val="宋体"/>
        <charset val="134"/>
      </rPr>
      <t>临时占地</t>
    </r>
  </si>
  <si>
    <t>103-3</t>
  </si>
  <si>
    <r>
      <rPr>
        <sz val="10"/>
        <rFont val="宋体"/>
        <charset val="134"/>
      </rPr>
      <t>临时供电设施架设、维护与拆除</t>
    </r>
  </si>
  <si>
    <t>103-4</t>
  </si>
  <si>
    <r>
      <rPr>
        <sz val="10"/>
        <rFont val="宋体"/>
        <charset val="134"/>
      </rPr>
      <t>电信设施的提供、维修与拆除</t>
    </r>
  </si>
  <si>
    <t>103-5</t>
  </si>
  <si>
    <r>
      <rPr>
        <sz val="10"/>
        <rFont val="宋体"/>
        <charset val="134"/>
      </rPr>
      <t>临时供水与排污设施</t>
    </r>
  </si>
  <si>
    <t>103-6</t>
  </si>
  <si>
    <t>临时安全设施</t>
  </si>
  <si>
    <r>
      <rPr>
        <sz val="10"/>
        <rFont val="宋体"/>
        <charset val="134"/>
      </rPr>
      <t>承包人驻地建设</t>
    </r>
  </si>
  <si>
    <t>104-1</t>
  </si>
  <si>
    <t>承包人驻地建设</t>
  </si>
  <si>
    <r>
      <rPr>
        <b/>
        <sz val="10"/>
        <rFont val="黑体"/>
        <charset val="134"/>
      </rPr>
      <t>清单</t>
    </r>
    <r>
      <rPr>
        <b/>
        <sz val="10"/>
        <rFont val="Arial"/>
        <charset val="134"/>
      </rPr>
      <t xml:space="preserve"> </t>
    </r>
    <r>
      <rPr>
        <b/>
        <sz val="10"/>
        <rFont val="黑体"/>
        <charset val="134"/>
      </rPr>
      <t>第</t>
    </r>
    <r>
      <rPr>
        <b/>
        <sz val="10"/>
        <rFont val="Arial"/>
        <charset val="134"/>
      </rPr>
      <t>100</t>
    </r>
    <r>
      <rPr>
        <b/>
        <sz val="10"/>
        <rFont val="黑体"/>
        <charset val="134"/>
      </rPr>
      <t>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 xml:space="preserve">) </t>
    </r>
  </si>
  <si>
    <r>
      <rPr>
        <b/>
        <sz val="13"/>
        <rFont val="黑体"/>
        <charset val="134"/>
      </rPr>
      <t>清单</t>
    </r>
    <r>
      <rPr>
        <b/>
        <sz val="13"/>
        <rFont val="Arial"/>
        <charset val="134"/>
      </rPr>
      <t xml:space="preserve">  </t>
    </r>
    <r>
      <rPr>
        <b/>
        <sz val="13"/>
        <rFont val="黑体"/>
        <charset val="134"/>
      </rPr>
      <t>第</t>
    </r>
    <r>
      <rPr>
        <b/>
        <sz val="13"/>
        <rFont val="Arial"/>
        <charset val="134"/>
      </rPr>
      <t>200</t>
    </r>
    <r>
      <rPr>
        <b/>
        <sz val="13"/>
        <rFont val="黑体"/>
        <charset val="134"/>
      </rPr>
      <t>章</t>
    </r>
    <r>
      <rPr>
        <b/>
        <sz val="13"/>
        <rFont val="Arial"/>
        <charset val="134"/>
      </rPr>
      <t xml:space="preserve"> </t>
    </r>
    <r>
      <rPr>
        <b/>
        <sz val="13"/>
        <rFont val="黑体"/>
        <charset val="134"/>
      </rPr>
      <t>路基</t>
    </r>
  </si>
  <si>
    <r>
      <rPr>
        <b/>
        <sz val="10"/>
        <rFont val="宋体"/>
        <charset val="134"/>
      </rPr>
      <t>数</t>
    </r>
    <r>
      <rPr>
        <b/>
        <sz val="10"/>
        <rFont val="Arial"/>
        <charset val="134"/>
      </rPr>
      <t xml:space="preserve"> </t>
    </r>
    <r>
      <rPr>
        <b/>
        <sz val="10"/>
        <rFont val="宋体"/>
        <charset val="134"/>
      </rPr>
      <t>量</t>
    </r>
  </si>
  <si>
    <t>填方路基</t>
  </si>
  <si>
    <t>204-1</t>
  </si>
  <si>
    <t>路基填筑(包括填前压实)</t>
  </si>
  <si>
    <t>-j</t>
  </si>
  <si>
    <t>原砂石路基整平碾压</t>
  </si>
  <si>
    <t>m2</t>
  </si>
  <si>
    <r>
      <rPr>
        <b/>
        <sz val="10"/>
        <rFont val="黑体"/>
        <charset val="134"/>
      </rPr>
      <t>清单</t>
    </r>
    <r>
      <rPr>
        <b/>
        <sz val="10"/>
        <rFont val="Arial"/>
        <charset val="134"/>
      </rPr>
      <t xml:space="preserve">  </t>
    </r>
    <r>
      <rPr>
        <b/>
        <sz val="10"/>
        <rFont val="黑体"/>
        <charset val="134"/>
      </rPr>
      <t>第</t>
    </r>
    <r>
      <rPr>
        <b/>
        <sz val="10"/>
        <rFont val="Arial"/>
        <charset val="134"/>
      </rPr>
      <t>200</t>
    </r>
    <r>
      <rPr>
        <b/>
        <sz val="10"/>
        <rFont val="黑体"/>
        <charset val="134"/>
      </rPr>
      <t>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</si>
  <si>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r>
      <rPr>
        <b/>
        <sz val="13"/>
        <rFont val="黑体"/>
        <charset val="134"/>
      </rPr>
      <t>清单</t>
    </r>
    <r>
      <rPr>
        <b/>
        <sz val="13"/>
        <rFont val="Arial"/>
        <charset val="134"/>
      </rPr>
      <t xml:space="preserve">  </t>
    </r>
    <r>
      <rPr>
        <b/>
        <sz val="13"/>
        <rFont val="黑体"/>
        <charset val="134"/>
      </rPr>
      <t>第</t>
    </r>
    <r>
      <rPr>
        <b/>
        <sz val="13"/>
        <rFont val="Arial"/>
        <charset val="134"/>
      </rPr>
      <t>300</t>
    </r>
    <r>
      <rPr>
        <b/>
        <sz val="13"/>
        <rFont val="黑体"/>
        <charset val="134"/>
      </rPr>
      <t>章</t>
    </r>
    <r>
      <rPr>
        <b/>
        <sz val="13"/>
        <rFont val="Arial"/>
        <charset val="134"/>
      </rPr>
      <t xml:space="preserve"> </t>
    </r>
    <r>
      <rPr>
        <b/>
        <sz val="13"/>
        <rFont val="黑体"/>
        <charset val="134"/>
      </rPr>
      <t>路面</t>
    </r>
  </si>
  <si>
    <t>垫层</t>
  </si>
  <si>
    <t>302-2</t>
  </si>
  <si>
    <t>砂砾垫层</t>
  </si>
  <si>
    <t>-a</t>
  </si>
  <si>
    <t>厚120mm（含平面交叉）</t>
  </si>
  <si>
    <t>水泥混凝土面板</t>
  </si>
  <si>
    <t>312-1</t>
  </si>
  <si>
    <t>C30水泥混凝土面板</t>
  </si>
  <si>
    <t>厚180mm（含平面交叉）</t>
  </si>
  <si>
    <t>m3</t>
  </si>
  <si>
    <t>路肩培土、中央分隔带回填土、土路肩加固及路缘石</t>
  </si>
  <si>
    <t>313-1</t>
  </si>
  <si>
    <t>砂夹石路肩（含平面交叉）</t>
  </si>
  <si>
    <t>路面及中央分隔带排水</t>
  </si>
  <si>
    <t>314-1</t>
  </si>
  <si>
    <t>排水管</t>
  </si>
  <si>
    <t>双壁波纹排水管 De300mm</t>
  </si>
  <si>
    <t>m</t>
  </si>
  <si>
    <t>314-3</t>
  </si>
  <si>
    <t>集水井</t>
  </si>
  <si>
    <t>C30混凝土雨水收集井</t>
  </si>
  <si>
    <t>座</t>
  </si>
  <si>
    <t>314-6</t>
  </si>
  <si>
    <t>C30路肩排水沟</t>
  </si>
  <si>
    <t>314-7</t>
  </si>
  <si>
    <t>拦水带</t>
  </si>
  <si>
    <t>-b</t>
  </si>
  <si>
    <t>C30水泥混凝土拦水带</t>
  </si>
  <si>
    <r>
      <rPr>
        <b/>
        <sz val="10"/>
        <rFont val="黑体"/>
        <charset val="134"/>
      </rPr>
      <t>清单</t>
    </r>
    <r>
      <rPr>
        <b/>
        <sz val="10"/>
        <rFont val="Arial"/>
        <charset val="134"/>
      </rPr>
      <t xml:space="preserve">  </t>
    </r>
    <r>
      <rPr>
        <b/>
        <sz val="10"/>
        <rFont val="黑体"/>
        <charset val="134"/>
      </rPr>
      <t>第</t>
    </r>
    <r>
      <rPr>
        <b/>
        <sz val="10"/>
        <rFont val="Arial"/>
        <charset val="134"/>
      </rPr>
      <t>300</t>
    </r>
    <r>
      <rPr>
        <b/>
        <sz val="10"/>
        <rFont val="黑体"/>
        <charset val="134"/>
      </rPr>
      <t>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</si>
  <si>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r>
      <rPr>
        <b/>
        <sz val="13"/>
        <rFont val="黑体"/>
        <charset val="134"/>
      </rPr>
      <t>清单</t>
    </r>
    <r>
      <rPr>
        <b/>
        <sz val="13"/>
        <rFont val="Arial"/>
        <charset val="134"/>
      </rPr>
      <t xml:space="preserve">  </t>
    </r>
    <r>
      <rPr>
        <b/>
        <sz val="13"/>
        <rFont val="黑体"/>
        <charset val="134"/>
      </rPr>
      <t>第</t>
    </r>
    <r>
      <rPr>
        <b/>
        <sz val="13"/>
        <rFont val="Arial"/>
        <charset val="134"/>
      </rPr>
      <t>600</t>
    </r>
    <r>
      <rPr>
        <b/>
        <sz val="13"/>
        <rFont val="黑体"/>
        <charset val="134"/>
      </rPr>
      <t>章</t>
    </r>
    <r>
      <rPr>
        <b/>
        <sz val="13"/>
        <rFont val="Arial"/>
        <charset val="134"/>
      </rPr>
      <t xml:space="preserve"> </t>
    </r>
    <r>
      <rPr>
        <b/>
        <sz val="13"/>
        <rFont val="黑体"/>
        <charset val="134"/>
      </rPr>
      <t>交通安全设施</t>
    </r>
  </si>
  <si>
    <t>护栏</t>
  </si>
  <si>
    <t>602-3</t>
  </si>
  <si>
    <t>波形梁钢护栏</t>
  </si>
  <si>
    <t>路侧波形梁钢护栏（双波）</t>
  </si>
  <si>
    <t>道路交通标志</t>
  </si>
  <si>
    <t>604-1</t>
  </si>
  <si>
    <t>单柱式交通标志</t>
  </si>
  <si>
    <t>△ A=70cm</t>
  </si>
  <si>
    <t>个</t>
  </si>
  <si>
    <r>
      <rPr>
        <b/>
        <sz val="10"/>
        <rFont val="黑体"/>
        <charset val="134"/>
      </rPr>
      <t>清单</t>
    </r>
    <r>
      <rPr>
        <b/>
        <sz val="10"/>
        <rFont val="Arial"/>
        <charset val="134"/>
      </rPr>
      <t xml:space="preserve">  </t>
    </r>
    <r>
      <rPr>
        <b/>
        <sz val="10"/>
        <rFont val="黑体"/>
        <charset val="134"/>
      </rPr>
      <t>第</t>
    </r>
    <r>
      <rPr>
        <b/>
        <sz val="10"/>
        <rFont val="Arial"/>
        <charset val="134"/>
      </rPr>
      <t>600</t>
    </r>
    <r>
      <rPr>
        <b/>
        <sz val="10"/>
        <rFont val="黑体"/>
        <charset val="134"/>
      </rPr>
      <t>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</si>
  <si>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t>汇总表</t>
  </si>
  <si>
    <t>合同段编号：沙圪堵镇安定壕村通村水泥路建设项目</t>
  </si>
  <si>
    <t>货币单位：人民币元</t>
  </si>
  <si>
    <t>序号</t>
  </si>
  <si>
    <t>章次</t>
  </si>
  <si>
    <r>
      <rPr>
        <sz val="12"/>
        <rFont val="黑体"/>
        <charset val="134"/>
      </rPr>
      <t>科</t>
    </r>
    <r>
      <rPr>
        <sz val="12"/>
        <rFont val="Arial"/>
        <charset val="134"/>
      </rPr>
      <t xml:space="preserve"> </t>
    </r>
    <r>
      <rPr>
        <sz val="12"/>
        <rFont val="黑体"/>
        <charset val="134"/>
      </rPr>
      <t>目</t>
    </r>
    <r>
      <rPr>
        <sz val="12"/>
        <rFont val="Arial"/>
        <charset val="134"/>
      </rPr>
      <t xml:space="preserve"> </t>
    </r>
    <r>
      <rPr>
        <sz val="12"/>
        <rFont val="黑体"/>
        <charset val="134"/>
      </rPr>
      <t>名</t>
    </r>
    <r>
      <rPr>
        <sz val="12"/>
        <rFont val="Arial"/>
        <charset val="134"/>
      </rPr>
      <t xml:space="preserve"> </t>
    </r>
    <r>
      <rPr>
        <sz val="12"/>
        <rFont val="黑体"/>
        <charset val="134"/>
      </rPr>
      <t>称</t>
    </r>
  </si>
  <si>
    <r>
      <rPr>
        <sz val="12"/>
        <rFont val="黑体"/>
        <charset val="134"/>
      </rPr>
      <t>金额</t>
    </r>
    <r>
      <rPr>
        <sz val="12"/>
        <rFont val="Arial"/>
        <charset val="134"/>
      </rPr>
      <t>(</t>
    </r>
    <r>
      <rPr>
        <sz val="12"/>
        <rFont val="黑体"/>
        <charset val="134"/>
      </rPr>
      <t>元</t>
    </r>
    <r>
      <rPr>
        <sz val="12"/>
        <rFont val="Arial"/>
        <charset val="134"/>
      </rPr>
      <t>)</t>
    </r>
  </si>
  <si>
    <t>总则</t>
  </si>
  <si>
    <t>路基</t>
  </si>
  <si>
    <t>路面</t>
  </si>
  <si>
    <t>交通安全设施</t>
  </si>
  <si>
    <r>
      <rPr>
        <sz val="11"/>
        <rFont val="宋体"/>
        <charset val="134"/>
      </rPr>
      <t>第</t>
    </r>
    <r>
      <rPr>
        <sz val="11"/>
        <rFont val="Arial"/>
        <charset val="134"/>
      </rPr>
      <t>100</t>
    </r>
    <r>
      <rPr>
        <sz val="11"/>
        <rFont val="宋体"/>
        <charset val="134"/>
      </rPr>
      <t>章～</t>
    </r>
    <r>
      <rPr>
        <sz val="11"/>
        <rFont val="Arial"/>
        <charset val="134"/>
      </rPr>
      <t>700</t>
    </r>
    <r>
      <rPr>
        <sz val="11"/>
        <rFont val="宋体"/>
        <charset val="134"/>
      </rPr>
      <t>章清单合计</t>
    </r>
  </si>
  <si>
    <t>已包含在清单合计中的材料、工程设备、专业工程暂估价合计</t>
  </si>
  <si>
    <r>
      <rPr>
        <sz val="11"/>
        <rFont val="宋体"/>
        <charset val="134"/>
      </rPr>
      <t>清单合计减去材料、工程设备、专业工程暂估价
合计（即</t>
    </r>
    <r>
      <rPr>
        <sz val="11"/>
        <rFont val="Arial"/>
        <charset val="134"/>
      </rPr>
      <t>5-6=7</t>
    </r>
    <r>
      <rPr>
        <sz val="11"/>
        <rFont val="宋体"/>
        <charset val="134"/>
      </rPr>
      <t>）</t>
    </r>
  </si>
  <si>
    <t>计日工合计</t>
  </si>
  <si>
    <r>
      <rPr>
        <sz val="11"/>
        <rFont val="宋体"/>
        <charset val="134"/>
      </rPr>
      <t>暂列金额（不含计日工总额，即：</t>
    </r>
    <r>
      <rPr>
        <sz val="11"/>
        <rFont val="Arial"/>
        <charset val="134"/>
      </rPr>
      <t>7×1.5%</t>
    </r>
    <r>
      <rPr>
        <sz val="11"/>
        <rFont val="宋体"/>
        <charset val="134"/>
      </rPr>
      <t>）</t>
    </r>
    <r>
      <rPr>
        <sz val="11"/>
        <rFont val="Arial"/>
        <charset val="134"/>
      </rPr>
      <t>=9</t>
    </r>
  </si>
  <si>
    <r>
      <rPr>
        <sz val="11"/>
        <rFont val="宋体"/>
        <charset val="134"/>
      </rPr>
      <t>投标报价（即</t>
    </r>
    <r>
      <rPr>
        <sz val="11"/>
        <rFont val="Arial"/>
        <charset val="134"/>
      </rPr>
      <t>5+8+9=10</t>
    </r>
    <r>
      <rPr>
        <sz val="11"/>
        <rFont val="宋体"/>
        <charset val="134"/>
      </rPr>
      <t>）</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</si>
</sst>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4" formatCode="_ &quot;￥&quot;* #,##0.00_ ;_ &quot;￥&quot;* \-#,##0.00_ ;_ &quot;￥&quot;* &quot;-&quot;??_ ;_ @_ "/>
    <numFmt numFmtId="176" formatCode="_-* #,##0.00_-;\-* #,##0.00_-;_-* &quot;-&quot;??_-;_-@_-"/>
    <numFmt numFmtId="177" formatCode="0.00_);[Red]\(0.00\)"/>
    <numFmt numFmtId="178" formatCode="0.00_ "/>
    <numFmt numFmtId="179" formatCode="0_);[Red]\(0\)"/>
  </numFmts>
  <fonts count="47">
    <font>
      <sz val="12"/>
      <name val="宋体"/>
      <charset val="134"/>
    </font>
    <font>
      <b/>
      <sz val="11"/>
      <name val="Arial"/>
      <charset val="134"/>
    </font>
    <font>
      <sz val="11"/>
      <name val="Arial"/>
      <charset val="134"/>
    </font>
    <font>
      <sz val="12"/>
      <name val="Arial"/>
      <charset val="134"/>
    </font>
    <font>
      <b/>
      <sz val="16"/>
      <name val="黑体"/>
      <charset val="134"/>
    </font>
    <font>
      <b/>
      <sz val="16"/>
      <name val="Arial"/>
      <charset val="134"/>
    </font>
    <font>
      <b/>
      <sz val="11"/>
      <name val="宋体"/>
      <charset val="134"/>
    </font>
    <font>
      <sz val="11"/>
      <name val="宋体"/>
      <charset val="134"/>
    </font>
    <font>
      <sz val="10"/>
      <name val="Arial"/>
      <charset val="134"/>
    </font>
    <font>
      <b/>
      <sz val="9"/>
      <name val="Arial"/>
      <charset val="134"/>
    </font>
    <font>
      <sz val="9"/>
      <name val="Arial"/>
      <charset val="134"/>
    </font>
    <font>
      <b/>
      <sz val="13"/>
      <name val="Arial"/>
      <charset val="134"/>
    </font>
    <font>
      <b/>
      <sz val="10"/>
      <name val="Arial"/>
      <charset val="134"/>
    </font>
    <font>
      <sz val="14"/>
      <name val="Arial"/>
      <charset val="134"/>
    </font>
    <font>
      <sz val="10"/>
      <name val="宋体"/>
      <charset val="134"/>
    </font>
    <font>
      <sz val="25"/>
      <name val="Arial"/>
      <charset val="134"/>
    </font>
    <font>
      <b/>
      <sz val="15"/>
      <name val="宋体"/>
      <charset val="134"/>
    </font>
    <font>
      <b/>
      <sz val="12"/>
      <name val="Arial"/>
      <charset val="134"/>
    </font>
    <font>
      <sz val="2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Helv"/>
      <charset val="134"/>
    </font>
    <font>
      <b/>
      <sz val="12"/>
      <name val="宋体"/>
      <charset val="134"/>
    </font>
    <font>
      <b/>
      <sz val="10"/>
      <name val="宋体"/>
      <charset val="134"/>
    </font>
    <font>
      <sz val="12"/>
      <name val="黑体"/>
      <charset val="134"/>
    </font>
    <font>
      <b/>
      <sz val="10"/>
      <name val="黑体"/>
      <charset val="134"/>
    </font>
    <font>
      <b/>
      <sz val="13"/>
      <name val="黑体"/>
      <charset val="134"/>
    </font>
    <font>
      <b/>
      <u/>
      <sz val="12"/>
      <name val="宋体"/>
      <charset val="134"/>
    </font>
    <font>
      <b/>
      <u/>
      <sz val="12"/>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176" fontId="0" fillId="0" borderId="0" applyFont="0" applyFill="0" applyBorder="0" applyAlignment="0" applyProtection="0">
      <alignment vertical="center"/>
    </xf>
    <xf numFmtId="44" fontId="19" fillId="0" borderId="0" applyFont="0" applyFill="0" applyBorder="0" applyAlignment="0" applyProtection="0">
      <alignment vertical="center"/>
    </xf>
    <xf numFmtId="9" fontId="19" fillId="0" borderId="0" applyFont="0" applyFill="0" applyBorder="0" applyAlignment="0" applyProtection="0">
      <alignment vertical="center"/>
    </xf>
    <xf numFmtId="41" fontId="19" fillId="0" borderId="0" applyFont="0" applyFill="0" applyBorder="0" applyAlignment="0" applyProtection="0">
      <alignment vertical="center"/>
    </xf>
    <xf numFmtId="42" fontId="19" fillId="0" borderId="0" applyFon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9" fillId="2" borderId="6" applyNumberFormat="0" applyFon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7" applyNumberFormat="0" applyFill="0" applyAlignment="0" applyProtection="0">
      <alignment vertical="center"/>
    </xf>
    <xf numFmtId="0" fontId="26" fillId="0" borderId="7" applyNumberFormat="0" applyFill="0" applyAlignment="0" applyProtection="0">
      <alignment vertical="center"/>
    </xf>
    <xf numFmtId="0" fontId="27" fillId="0" borderId="8" applyNumberFormat="0" applyFill="0" applyAlignment="0" applyProtection="0">
      <alignment vertical="center"/>
    </xf>
    <xf numFmtId="0" fontId="27" fillId="0" borderId="0" applyNumberFormat="0" applyFill="0" applyBorder="0" applyAlignment="0" applyProtection="0">
      <alignment vertical="center"/>
    </xf>
    <xf numFmtId="0" fontId="28" fillId="3" borderId="9" applyNumberFormat="0" applyAlignment="0" applyProtection="0">
      <alignment vertical="center"/>
    </xf>
    <xf numFmtId="0" fontId="29" fillId="4" borderId="10" applyNumberFormat="0" applyAlignment="0" applyProtection="0">
      <alignment vertical="center"/>
    </xf>
    <xf numFmtId="0" fontId="30" fillId="4" borderId="9" applyNumberFormat="0" applyAlignment="0" applyProtection="0">
      <alignment vertical="center"/>
    </xf>
    <xf numFmtId="0" fontId="31" fillId="5" borderId="11" applyNumberFormat="0" applyAlignment="0" applyProtection="0">
      <alignment vertical="center"/>
    </xf>
    <xf numFmtId="0" fontId="32" fillId="0" borderId="12" applyNumberFormat="0" applyFill="0" applyAlignment="0" applyProtection="0">
      <alignment vertical="center"/>
    </xf>
    <xf numFmtId="0" fontId="33" fillId="0" borderId="13" applyNumberFormat="0" applyFill="0" applyAlignment="0" applyProtection="0">
      <alignment vertical="center"/>
    </xf>
    <xf numFmtId="0" fontId="34" fillId="6" borderId="0" applyNumberFormat="0" applyBorder="0" applyAlignment="0" applyProtection="0">
      <alignment vertical="center"/>
    </xf>
    <xf numFmtId="0" fontId="35" fillId="7" borderId="0" applyNumberFormat="0" applyBorder="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8" fillId="11" borderId="0" applyNumberFormat="0" applyBorder="0" applyAlignment="0" applyProtection="0">
      <alignment vertical="center"/>
    </xf>
    <xf numFmtId="0" fontId="37" fillId="12" borderId="0" applyNumberFormat="0" applyBorder="0" applyAlignment="0" applyProtection="0">
      <alignment vertical="center"/>
    </xf>
    <xf numFmtId="0" fontId="37" fillId="13" borderId="0" applyNumberFormat="0" applyBorder="0" applyAlignment="0" applyProtection="0">
      <alignment vertical="center"/>
    </xf>
    <xf numFmtId="0" fontId="38" fillId="14" borderId="0" applyNumberFormat="0" applyBorder="0" applyAlignment="0" applyProtection="0">
      <alignment vertical="center"/>
    </xf>
    <xf numFmtId="0" fontId="38" fillId="15" borderId="0" applyNumberFormat="0" applyBorder="0" applyAlignment="0" applyProtection="0">
      <alignment vertical="center"/>
    </xf>
    <xf numFmtId="0" fontId="37" fillId="16" borderId="0" applyNumberFormat="0" applyBorder="0" applyAlignment="0" applyProtection="0">
      <alignment vertical="center"/>
    </xf>
    <xf numFmtId="0" fontId="37" fillId="17" borderId="0" applyNumberFormat="0" applyBorder="0" applyAlignment="0" applyProtection="0">
      <alignment vertical="center"/>
    </xf>
    <xf numFmtId="0" fontId="38" fillId="18" borderId="0" applyNumberFormat="0" applyBorder="0" applyAlignment="0" applyProtection="0">
      <alignment vertical="center"/>
    </xf>
    <xf numFmtId="0" fontId="38" fillId="19" borderId="0" applyNumberFormat="0" applyBorder="0" applyAlignment="0" applyProtection="0">
      <alignment vertical="center"/>
    </xf>
    <xf numFmtId="0" fontId="37" fillId="20" borderId="0" applyNumberFormat="0" applyBorder="0" applyAlignment="0" applyProtection="0">
      <alignment vertical="center"/>
    </xf>
    <xf numFmtId="0" fontId="37" fillId="21" borderId="0" applyNumberFormat="0" applyBorder="0" applyAlignment="0" applyProtection="0">
      <alignment vertical="center"/>
    </xf>
    <xf numFmtId="0" fontId="38" fillId="22" borderId="0" applyNumberFormat="0" applyBorder="0" applyAlignment="0" applyProtection="0">
      <alignment vertical="center"/>
    </xf>
    <xf numFmtId="0" fontId="38" fillId="23" borderId="0" applyNumberFormat="0" applyBorder="0" applyAlignment="0" applyProtection="0">
      <alignment vertical="center"/>
    </xf>
    <xf numFmtId="0" fontId="37" fillId="24" borderId="0" applyNumberFormat="0" applyBorder="0" applyAlignment="0" applyProtection="0">
      <alignment vertical="center"/>
    </xf>
    <xf numFmtId="0" fontId="37" fillId="25" borderId="0" applyNumberFormat="0" applyBorder="0" applyAlignment="0" applyProtection="0">
      <alignment vertical="center"/>
    </xf>
    <xf numFmtId="0" fontId="38" fillId="26" borderId="0" applyNumberFormat="0" applyBorder="0" applyAlignment="0" applyProtection="0">
      <alignment vertical="center"/>
    </xf>
    <xf numFmtId="0" fontId="38" fillId="27" borderId="0" applyNumberFormat="0" applyBorder="0" applyAlignment="0" applyProtection="0">
      <alignment vertical="center"/>
    </xf>
    <xf numFmtId="0" fontId="37" fillId="28" borderId="0" applyNumberFormat="0" applyBorder="0" applyAlignment="0" applyProtection="0">
      <alignment vertical="center"/>
    </xf>
    <xf numFmtId="0" fontId="37" fillId="29" borderId="0" applyNumberFormat="0" applyBorder="0" applyAlignment="0" applyProtection="0">
      <alignment vertical="center"/>
    </xf>
    <xf numFmtId="0" fontId="38" fillId="30" borderId="0" applyNumberFormat="0" applyBorder="0" applyAlignment="0" applyProtection="0">
      <alignment vertical="center"/>
    </xf>
    <xf numFmtId="0" fontId="38" fillId="31" borderId="0" applyNumberFormat="0" applyBorder="0" applyAlignment="0" applyProtection="0">
      <alignment vertical="center"/>
    </xf>
    <xf numFmtId="0" fontId="37" fillId="32" borderId="0" applyNumberFormat="0" applyBorder="0" applyAlignment="0" applyProtection="0">
      <alignment vertical="center"/>
    </xf>
    <xf numFmtId="0" fontId="39" fillId="0" borderId="0"/>
  </cellStyleXfs>
  <cellXfs count="93">
    <xf numFmtId="0" fontId="0" fillId="0" borderId="0" xfId="0" applyAlignment="1">
      <alignment vertical="center"/>
    </xf>
    <xf numFmtId="0" fontId="1" fillId="0" borderId="0" xfId="0" applyFont="1" applyFill="1" applyBorder="1" applyProtection="1"/>
    <xf numFmtId="0" fontId="2" fillId="0" borderId="0" xfId="0" applyFont="1" applyFill="1" applyBorder="1" applyAlignment="1" applyProtection="1">
      <alignment vertical="center" readingOrder="1"/>
    </xf>
    <xf numFmtId="0" fontId="3" fillId="0" borderId="0" xfId="0" applyFont="1" applyFill="1" applyBorder="1" applyAlignment="1" applyProtection="1">
      <alignment vertical="center" readingOrder="1"/>
    </xf>
    <xf numFmtId="0" fontId="4" fillId="0" borderId="0" xfId="0" applyFont="1" applyFill="1" applyBorder="1" applyAlignment="1" applyProtection="1">
      <alignment horizontal="center" vertical="center"/>
    </xf>
    <xf numFmtId="0" fontId="5" fillId="0" borderId="0" xfId="0" applyFont="1" applyFill="1" applyBorder="1" applyAlignment="1" applyProtection="1">
      <alignment horizontal="center" vertical="center"/>
    </xf>
    <xf numFmtId="0" fontId="6" fillId="0" borderId="0" xfId="0" applyFont="1" applyFill="1" applyBorder="1" applyAlignment="1" applyProtection="1">
      <alignment horizontal="left" vertical="center"/>
    </xf>
    <xf numFmtId="0" fontId="1" fillId="0" borderId="0" xfId="0" applyFont="1" applyFill="1" applyBorder="1" applyAlignment="1" applyProtection="1">
      <alignment horizontal="left" vertical="center"/>
    </xf>
    <xf numFmtId="0" fontId="1" fillId="0" borderId="0" xfId="0" applyFont="1" applyFill="1" applyBorder="1" applyAlignment="1" applyProtection="1">
      <alignment horizontal="center" vertical="center"/>
    </xf>
    <xf numFmtId="0" fontId="1" fillId="0" borderId="0" xfId="0" applyFont="1" applyFill="1" applyBorder="1" applyAlignment="1" applyProtection="1">
      <alignment horizontal="right" vertical="center"/>
    </xf>
    <xf numFmtId="0" fontId="3" fillId="0" borderId="1" xfId="0" applyFont="1" applyFill="1" applyBorder="1" applyAlignment="1" applyProtection="1">
      <alignment horizontal="center" vertical="center" readingOrder="1"/>
    </xf>
    <xf numFmtId="0" fontId="2" fillId="0" borderId="1" xfId="0" applyFont="1" applyFill="1" applyBorder="1" applyAlignment="1" applyProtection="1">
      <alignment horizontal="center" vertical="center" readingOrder="1"/>
    </xf>
    <xf numFmtId="3" fontId="1" fillId="0" borderId="1" xfId="0" applyNumberFormat="1" applyFont="1" applyFill="1" applyBorder="1" applyAlignment="1" applyProtection="1">
      <alignment horizontal="center" vertical="center" readingOrder="1"/>
    </xf>
    <xf numFmtId="0" fontId="7" fillId="0" borderId="1" xfId="0" applyFont="1" applyFill="1" applyBorder="1" applyAlignment="1" applyProtection="1">
      <alignment horizontal="center" vertical="center" readingOrder="1"/>
    </xf>
    <xf numFmtId="0" fontId="2" fillId="0" borderId="1" xfId="0" applyFont="1" applyFill="1" applyBorder="1" applyAlignment="1" applyProtection="1">
      <alignment horizontal="center" vertical="center" wrapText="1" readingOrder="1"/>
    </xf>
    <xf numFmtId="0" fontId="7" fillId="0" borderId="1" xfId="0" applyFont="1" applyFill="1" applyBorder="1" applyAlignment="1" applyProtection="1">
      <alignment horizontal="center" vertical="center" wrapText="1" readingOrder="1"/>
    </xf>
    <xf numFmtId="3" fontId="2" fillId="0" borderId="1" xfId="0" applyNumberFormat="1" applyFont="1" applyFill="1" applyBorder="1" applyAlignment="1" applyProtection="1">
      <alignment horizontal="center" vertical="center" readingOrder="1"/>
    </xf>
    <xf numFmtId="0" fontId="8" fillId="0" borderId="0" xfId="0" applyFont="1" applyFill="1" applyBorder="1" applyProtection="1"/>
    <xf numFmtId="0" fontId="9" fillId="0" borderId="0" xfId="0" applyFont="1" applyFill="1" applyBorder="1" applyProtection="1"/>
    <xf numFmtId="0" fontId="10" fillId="0" borderId="0" xfId="0" applyFont="1" applyFill="1" applyBorder="1" applyProtection="1"/>
    <xf numFmtId="0" fontId="10" fillId="0" borderId="0" xfId="0" applyNumberFormat="1" applyFont="1" applyFill="1" applyBorder="1" applyAlignment="1" applyProtection="1">
      <alignment horizontal="center" vertical="center"/>
    </xf>
    <xf numFmtId="0" fontId="10" fillId="0" borderId="0" xfId="0" applyNumberFormat="1" applyFont="1" applyFill="1" applyBorder="1" applyAlignment="1" applyProtection="1">
      <alignment horizontal="justify" vertical="center" wrapText="1"/>
    </xf>
    <xf numFmtId="0" fontId="2" fillId="0" borderId="0" xfId="0" applyNumberFormat="1" applyFont="1" applyFill="1" applyBorder="1" applyAlignment="1" applyProtection="1">
      <alignment horizontal="center" vertical="center"/>
    </xf>
    <xf numFmtId="177" fontId="2" fillId="0"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right" vertical="center"/>
    </xf>
    <xf numFmtId="0" fontId="3" fillId="0" borderId="0" xfId="0" applyFont="1" applyFill="1" applyBorder="1" applyProtection="1"/>
    <xf numFmtId="0" fontId="10" fillId="0" borderId="0" xfId="0" applyNumberFormat="1" applyFont="1" applyFill="1" applyBorder="1" applyProtection="1"/>
    <xf numFmtId="0" fontId="11" fillId="0" borderId="0" xfId="0" applyFont="1" applyFill="1" applyBorder="1" applyAlignment="1" applyProtection="1">
      <alignment horizontal="center" vertical="center"/>
    </xf>
    <xf numFmtId="0" fontId="12" fillId="0" borderId="0" xfId="0" applyFont="1" applyFill="1" applyBorder="1" applyAlignment="1" applyProtection="1">
      <alignment horizontal="left" vertical="center"/>
    </xf>
    <xf numFmtId="0" fontId="12" fillId="0" borderId="0" xfId="0" applyFont="1" applyFill="1" applyBorder="1" applyAlignment="1" applyProtection="1">
      <alignment horizontal="left" vertical="center" wrapText="1"/>
    </xf>
    <xf numFmtId="0" fontId="9" fillId="0" borderId="0" xfId="0" applyFont="1" applyFill="1" applyBorder="1" applyAlignment="1" applyProtection="1">
      <alignment horizontal="center" vertical="center"/>
    </xf>
    <xf numFmtId="177" fontId="1" fillId="0" borderId="0" xfId="0" applyNumberFormat="1" applyFont="1" applyFill="1" applyBorder="1" applyAlignment="1" applyProtection="1">
      <alignment horizontal="center" vertical="center"/>
    </xf>
    <xf numFmtId="0" fontId="12" fillId="0" borderId="0" xfId="0" applyFont="1" applyFill="1" applyBorder="1" applyAlignment="1" applyProtection="1">
      <alignment horizontal="right" vertical="center"/>
    </xf>
    <xf numFmtId="0" fontId="12" fillId="0" borderId="2" xfId="0" applyFont="1" applyFill="1" applyBorder="1" applyAlignment="1" applyProtection="1">
      <alignment horizontal="center" vertical="center"/>
    </xf>
    <xf numFmtId="0" fontId="12" fillId="0" borderId="2" xfId="0" applyFont="1" applyFill="1" applyBorder="1" applyAlignment="1" applyProtection="1">
      <alignment horizontal="center" vertical="center" wrapText="1"/>
    </xf>
    <xf numFmtId="177" fontId="12" fillId="0" borderId="1" xfId="0" applyNumberFormat="1" applyFont="1" applyFill="1" applyBorder="1" applyAlignment="1" applyProtection="1">
      <alignment horizontal="center" vertical="center"/>
    </xf>
    <xf numFmtId="0" fontId="12" fillId="0" borderId="1" xfId="0" applyFont="1" applyFill="1" applyBorder="1" applyAlignment="1" applyProtection="1">
      <alignment horizontal="center" vertical="center"/>
    </xf>
    <xf numFmtId="0" fontId="8" fillId="0" borderId="1" xfId="0" applyFont="1" applyBorder="1" applyAlignment="1">
      <alignment horizontal="center" vertical="center"/>
    </xf>
    <xf numFmtId="0" fontId="8" fillId="0" borderId="1" xfId="0" applyFont="1" applyBorder="1" applyAlignment="1">
      <alignment vertical="center" wrapText="1" shrinkToFit="1"/>
    </xf>
    <xf numFmtId="177" fontId="8" fillId="0" borderId="3" xfId="0" applyNumberFormat="1" applyFont="1" applyFill="1" applyBorder="1" applyAlignment="1" applyProtection="1">
      <alignment horizontal="center" vertical="center"/>
      <protection locked="0"/>
    </xf>
    <xf numFmtId="3" fontId="8" fillId="0" borderId="1" xfId="0" applyNumberFormat="1" applyFont="1" applyFill="1" applyBorder="1" applyAlignment="1">
      <alignment horizontal="right" vertical="center"/>
    </xf>
    <xf numFmtId="0" fontId="8" fillId="0" borderId="1" xfId="0" applyFont="1" applyFill="1" applyBorder="1" applyAlignment="1">
      <alignment horizontal="center" vertical="center"/>
    </xf>
    <xf numFmtId="0" fontId="8" fillId="0" borderId="1" xfId="0" applyFont="1" applyFill="1" applyBorder="1" applyAlignment="1">
      <alignment vertical="center" wrapText="1"/>
    </xf>
    <xf numFmtId="0" fontId="12" fillId="0" borderId="4" xfId="0" applyNumberFormat="1" applyFont="1" applyFill="1" applyBorder="1" applyAlignment="1" applyProtection="1">
      <alignment horizontal="center" vertical="center"/>
    </xf>
    <xf numFmtId="0" fontId="12" fillId="0" borderId="5" xfId="0" applyNumberFormat="1" applyFont="1" applyFill="1" applyBorder="1" applyAlignment="1" applyProtection="1">
      <alignment horizontal="center" vertical="center"/>
    </xf>
    <xf numFmtId="3" fontId="12" fillId="0" borderId="3" xfId="0" applyNumberFormat="1" applyFont="1" applyFill="1" applyBorder="1" applyAlignment="1" applyProtection="1">
      <alignment horizontal="center" vertical="center" readingOrder="1"/>
    </xf>
    <xf numFmtId="177" fontId="10" fillId="0" borderId="0" xfId="0" applyNumberFormat="1" applyFont="1" applyFill="1" applyBorder="1" applyAlignment="1" applyProtection="1">
      <alignment horizontal="center" vertical="center"/>
    </xf>
    <xf numFmtId="0" fontId="10" fillId="0" borderId="0" xfId="0" applyNumberFormat="1" applyFont="1" applyFill="1" applyBorder="1" applyAlignment="1" applyProtection="1">
      <alignment horizontal="right" vertical="center"/>
    </xf>
    <xf numFmtId="0" fontId="9" fillId="0" borderId="0" xfId="0" applyNumberFormat="1" applyFont="1" applyFill="1" applyBorder="1" applyAlignment="1" applyProtection="1">
      <alignment horizontal="center" vertical="center"/>
    </xf>
    <xf numFmtId="0" fontId="9" fillId="0" borderId="0" xfId="0" applyNumberFormat="1" applyFont="1" applyFill="1" applyBorder="1" applyAlignment="1" applyProtection="1">
      <alignment horizontal="justify" vertical="center" wrapText="1"/>
    </xf>
    <xf numFmtId="178" fontId="8" fillId="0" borderId="1" xfId="0" applyNumberFormat="1" applyFont="1" applyBorder="1" applyAlignment="1">
      <alignment horizontal="center" vertical="center"/>
    </xf>
    <xf numFmtId="49" fontId="8" fillId="0" borderId="1" xfId="0" applyNumberFormat="1" applyFont="1" applyFill="1" applyBorder="1" applyAlignment="1">
      <alignment horizontal="center" vertical="center"/>
    </xf>
    <xf numFmtId="178" fontId="8" fillId="0" borderId="1" xfId="0" applyNumberFormat="1" applyFont="1" applyFill="1" applyBorder="1" applyAlignment="1">
      <alignment horizontal="center" vertical="center"/>
    </xf>
    <xf numFmtId="0" fontId="8" fillId="0" borderId="1" xfId="0" applyFont="1" applyBorder="1"/>
    <xf numFmtId="0" fontId="8" fillId="0" borderId="1" xfId="0" applyFont="1" applyFill="1" applyBorder="1" applyAlignment="1" applyProtection="1">
      <alignment horizontal="center" vertical="center"/>
    </xf>
    <xf numFmtId="0" fontId="13" fillId="0" borderId="0" xfId="0" applyFont="1" applyFill="1" applyBorder="1" applyAlignment="1" applyProtection="1">
      <alignment vertical="center"/>
      <protection locked="0"/>
    </xf>
    <xf numFmtId="0" fontId="3" fillId="0" borderId="0" xfId="0" applyFont="1" applyFill="1" applyBorder="1" applyAlignment="1" applyProtection="1">
      <alignment vertical="center"/>
      <protection locked="0"/>
    </xf>
    <xf numFmtId="0" fontId="12" fillId="0" borderId="0" xfId="0" applyFont="1" applyFill="1" applyBorder="1" applyProtection="1">
      <protection locked="0"/>
    </xf>
    <xf numFmtId="0" fontId="8" fillId="0" borderId="0" xfId="0" applyFont="1" applyFill="1" applyBorder="1" applyAlignment="1" applyProtection="1">
      <alignment horizontal="center" vertical="center"/>
      <protection locked="0"/>
    </xf>
    <xf numFmtId="0" fontId="8" fillId="0" borderId="0" xfId="0" applyFont="1" applyFill="1" applyBorder="1" applyAlignment="1" applyProtection="1">
      <alignment horizontal="left" vertical="center" wrapText="1"/>
      <protection locked="0"/>
    </xf>
    <xf numFmtId="0" fontId="8" fillId="0" borderId="0" xfId="0" applyFont="1" applyFill="1" applyBorder="1" applyAlignment="1" applyProtection="1">
      <alignment vertical="center"/>
      <protection locked="0"/>
    </xf>
    <xf numFmtId="179" fontId="8" fillId="0" borderId="0" xfId="0" applyNumberFormat="1" applyFont="1" applyFill="1" applyBorder="1" applyAlignment="1" applyProtection="1">
      <alignment horizontal="center" vertical="center"/>
      <protection locked="0"/>
    </xf>
    <xf numFmtId="0" fontId="8" fillId="0" borderId="0" xfId="0" applyFont="1" applyFill="1" applyBorder="1" applyAlignment="1" applyProtection="1">
      <alignment horizontal="right" vertical="center"/>
      <protection locked="0"/>
    </xf>
    <xf numFmtId="0" fontId="12" fillId="0" borderId="0" xfId="0" applyFont="1" applyFill="1" applyBorder="1" applyAlignment="1" applyProtection="1">
      <alignment horizontal="center" vertical="center"/>
    </xf>
    <xf numFmtId="179" fontId="12" fillId="0" borderId="0" xfId="0" applyNumberFormat="1" applyFont="1" applyFill="1" applyBorder="1" applyAlignment="1" applyProtection="1">
      <alignment horizontal="center" vertical="center"/>
    </xf>
    <xf numFmtId="0" fontId="12" fillId="0" borderId="1" xfId="0" applyFont="1" applyFill="1" applyBorder="1" applyAlignment="1" applyProtection="1">
      <alignment horizontal="center" vertical="center" wrapText="1"/>
    </xf>
    <xf numFmtId="179" fontId="12" fillId="0" borderId="1" xfId="0" applyNumberFormat="1" applyFont="1" applyFill="1" applyBorder="1" applyAlignment="1" applyProtection="1">
      <alignment horizontal="center" vertical="center"/>
    </xf>
    <xf numFmtId="3" fontId="8" fillId="0" borderId="1" xfId="1" applyNumberFormat="1" applyFont="1" applyFill="1" applyBorder="1" applyAlignment="1" applyProtection="1">
      <alignment horizontal="right" vertical="center" shrinkToFit="1"/>
    </xf>
    <xf numFmtId="0" fontId="14" fillId="0" borderId="1" xfId="0" applyFont="1" applyBorder="1" applyAlignment="1">
      <alignment vertical="center" wrapText="1" shrinkToFit="1"/>
    </xf>
    <xf numFmtId="179" fontId="8" fillId="0" borderId="1" xfId="0" applyNumberFormat="1" applyFont="1" applyFill="1" applyBorder="1" applyAlignment="1" applyProtection="1">
      <alignment horizontal="center" vertical="center" shrinkToFit="1"/>
    </xf>
    <xf numFmtId="0" fontId="14" fillId="0" borderId="0" xfId="0" applyFont="1" applyFill="1" applyBorder="1" applyAlignment="1" applyProtection="1">
      <alignment vertical="center"/>
      <protection locked="0"/>
    </xf>
    <xf numFmtId="0" fontId="8" fillId="0" borderId="1" xfId="0" applyFont="1" applyFill="1" applyBorder="1" applyAlignment="1" applyProtection="1">
      <alignment horizontal="center" vertical="center" wrapText="1"/>
    </xf>
    <xf numFmtId="179" fontId="8" fillId="0" borderId="1" xfId="0" applyNumberFormat="1" applyFont="1" applyFill="1" applyBorder="1" applyAlignment="1" applyProtection="1">
      <alignment horizontal="center" vertical="center" shrinkToFit="1"/>
      <protection locked="0"/>
    </xf>
    <xf numFmtId="0" fontId="8" fillId="0" borderId="1" xfId="0" applyFont="1" applyBorder="1" applyAlignment="1" applyProtection="1">
      <alignment horizontal="center" vertical="center"/>
    </xf>
    <xf numFmtId="0" fontId="8" fillId="0" borderId="1" xfId="0" applyFont="1" applyBorder="1" applyAlignment="1" applyProtection="1">
      <alignment vertical="center" wrapText="1" shrinkToFit="1"/>
    </xf>
    <xf numFmtId="0" fontId="14" fillId="0" borderId="1" xfId="0" applyFont="1" applyBorder="1" applyAlignment="1" applyProtection="1">
      <alignment vertical="center" wrapText="1" shrinkToFit="1"/>
    </xf>
    <xf numFmtId="0" fontId="12" fillId="0" borderId="4" xfId="0" applyFont="1" applyFill="1" applyBorder="1" applyAlignment="1" applyProtection="1">
      <alignment horizontal="center" vertical="center" readingOrder="1"/>
    </xf>
    <xf numFmtId="0" fontId="12" fillId="0" borderId="5" xfId="0" applyFont="1" applyBorder="1" applyAlignment="1" applyProtection="1">
      <alignment horizontal="center" vertical="center"/>
    </xf>
    <xf numFmtId="0" fontId="3" fillId="0" borderId="0" xfId="0" applyFont="1" applyFill="1" applyAlignment="1" applyProtection="1">
      <alignment vertical="center" wrapText="1"/>
    </xf>
    <xf numFmtId="0" fontId="8" fillId="0" borderId="0" xfId="49" applyFont="1" applyFill="1" applyAlignment="1" applyProtection="1">
      <alignment vertical="center"/>
    </xf>
    <xf numFmtId="0" fontId="8" fillId="0" borderId="0" xfId="49" applyFont="1" applyFill="1" applyAlignment="1" applyProtection="1">
      <alignment vertical="distributed"/>
    </xf>
    <xf numFmtId="0" fontId="3" fillId="0" borderId="0" xfId="0" applyFont="1" applyAlignment="1" applyProtection="1">
      <alignment vertical="center" wrapText="1"/>
    </xf>
    <xf numFmtId="0" fontId="15" fillId="0" borderId="0" xfId="0" applyFont="1" applyAlignment="1" applyProtection="1">
      <alignment vertical="center" wrapText="1"/>
    </xf>
    <xf numFmtId="0" fontId="16" fillId="0" borderId="0" xfId="0" applyFont="1" applyAlignment="1" applyProtection="1">
      <alignment horizontal="center" vertical="center" wrapText="1"/>
    </xf>
    <xf numFmtId="0" fontId="17" fillId="0" borderId="0" xfId="0" applyFont="1" applyAlignment="1" applyProtection="1">
      <alignment vertical="center" wrapText="1"/>
    </xf>
    <xf numFmtId="0" fontId="3" fillId="0" borderId="0" xfId="0" applyFont="1" applyAlignment="1" applyProtection="1">
      <alignment horizontal="left" vertical="center" wrapText="1"/>
    </xf>
    <xf numFmtId="0" fontId="18" fillId="0" borderId="0" xfId="0" applyFont="1" applyAlignment="1" applyProtection="1">
      <alignment vertical="center"/>
    </xf>
    <xf numFmtId="0" fontId="17" fillId="0" borderId="0" xfId="0" applyFont="1" applyFill="1" applyAlignment="1" applyProtection="1">
      <alignment horizontal="justify" vertical="center" wrapText="1"/>
    </xf>
    <xf numFmtId="0" fontId="15" fillId="0" borderId="0" xfId="0" applyFont="1" applyFill="1" applyAlignment="1" applyProtection="1">
      <alignment vertical="center" wrapText="1"/>
    </xf>
    <xf numFmtId="0" fontId="3" fillId="0" borderId="0" xfId="49" applyFont="1" applyFill="1" applyAlignment="1" applyProtection="1">
      <alignment horizontal="justify" vertical="center" wrapText="1"/>
      <protection hidden="1"/>
    </xf>
    <xf numFmtId="0" fontId="3" fillId="0" borderId="0" xfId="49" applyFont="1" applyAlignment="1">
      <alignment vertical="center" wrapText="1"/>
    </xf>
    <xf numFmtId="0" fontId="15" fillId="0" borderId="0" xfId="49" applyFont="1" applyFill="1" applyAlignment="1" applyProtection="1">
      <alignment vertical="center"/>
    </xf>
    <xf numFmtId="0" fontId="15" fillId="0" borderId="0" xfId="49" applyFont="1" applyFill="1" applyAlignment="1" applyProtection="1">
      <alignment vertical="distributed"/>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样式 1"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customXml" Target="../customXml/item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tyles" Target="styles.xml"/><Relationship Id="rId10" Type="http://schemas.openxmlformats.org/officeDocument/2006/relationships/sharedStrings" Target="sharedStrings.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showGridLines="0" showRowColHeaders="0" showZeros="0" showOutlineSymbols="0" zoomScaleSheetLayoutView="4" defaultGridColor="0" colorId="0" workbookViewId="0">
      <selection activeCell="A1" sqref="A1"/>
    </sheetView>
  </sheetViews>
  <sheetFormatPr defaultColWidth="9" defaultRowHeight="15.6"/>
  <sheetData/>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Z22"/>
  <sheetViews>
    <sheetView showGridLines="0" tabSelected="1" view="pageBreakPreview" zoomScaleNormal="100" topLeftCell="A16" workbookViewId="0">
      <selection activeCell="C1" sqref="C1"/>
    </sheetView>
  </sheetViews>
  <sheetFormatPr defaultColWidth="9" defaultRowHeight="31.2"/>
  <cols>
    <col min="1" max="1" width="75.125" style="81" customWidth="1"/>
    <col min="2" max="2" width="0.875" style="81" customWidth="1"/>
    <col min="3" max="52" width="9" style="82"/>
    <col min="53" max="16384" width="9" style="81"/>
  </cols>
  <sheetData>
    <row r="1" ht="42" customHeight="1" spans="1:1">
      <c r="A1" s="83" t="s">
        <v>0</v>
      </c>
    </row>
    <row r="2" ht="39.95" customHeight="1" spans="1:1">
      <c r="A2" s="84" t="s">
        <v>1</v>
      </c>
    </row>
    <row r="3" ht="78" spans="1:1">
      <c r="A3" s="85" t="s">
        <v>2</v>
      </c>
    </row>
    <row r="4" ht="46.8" spans="1:1">
      <c r="A4" s="81" t="s">
        <v>3</v>
      </c>
    </row>
    <row r="5" ht="93.6" spans="1:3">
      <c r="A5" s="78" t="s">
        <v>4</v>
      </c>
      <c r="C5" s="86"/>
    </row>
    <row r="6" ht="78" spans="1:1">
      <c r="A6" s="81" t="s">
        <v>5</v>
      </c>
    </row>
    <row r="7" ht="46.8" spans="1:1">
      <c r="A7" s="81" t="s">
        <v>6</v>
      </c>
    </row>
    <row r="8" ht="46.8" spans="1:1">
      <c r="A8" s="81" t="s">
        <v>7</v>
      </c>
    </row>
    <row r="9" ht="46.8" spans="1:1">
      <c r="A9" s="81" t="s">
        <v>8</v>
      </c>
    </row>
    <row r="10" ht="39.95" customHeight="1" spans="1:1">
      <c r="A10" s="84" t="s">
        <v>9</v>
      </c>
    </row>
    <row r="11" ht="46.8" spans="1:1">
      <c r="A11" s="81" t="s">
        <v>10</v>
      </c>
    </row>
    <row r="12" ht="62.4" spans="1:1">
      <c r="A12" s="81" t="s">
        <v>11</v>
      </c>
    </row>
    <row r="13" ht="62.4" spans="1:1">
      <c r="A13" s="81" t="s">
        <v>12</v>
      </c>
    </row>
    <row r="14" ht="62.4" spans="1:1">
      <c r="A14" s="81" t="s">
        <v>13</v>
      </c>
    </row>
    <row r="15" ht="46.8" spans="1:1">
      <c r="A15" s="81" t="s">
        <v>14</v>
      </c>
    </row>
    <row r="16" spans="1:1">
      <c r="A16" s="81" t="s">
        <v>15</v>
      </c>
    </row>
    <row r="17" spans="1:1">
      <c r="A17" s="81" t="s">
        <v>16</v>
      </c>
    </row>
    <row r="18" s="78" customFormat="1" ht="39.95" customHeight="1" spans="1:52">
      <c r="A18" s="87" t="s">
        <v>17</v>
      </c>
      <c r="C18" s="88"/>
      <c r="D18" s="88"/>
      <c r="E18" s="88"/>
      <c r="F18" s="88"/>
      <c r="G18" s="88"/>
      <c r="H18" s="88"/>
      <c r="I18" s="88"/>
      <c r="J18" s="88"/>
      <c r="K18" s="88"/>
      <c r="L18" s="88"/>
      <c r="M18" s="88"/>
      <c r="N18" s="88"/>
      <c r="O18" s="88"/>
      <c r="P18" s="88"/>
      <c r="Q18" s="88"/>
      <c r="R18" s="88"/>
      <c r="S18" s="88"/>
      <c r="T18" s="88"/>
      <c r="U18" s="88"/>
      <c r="V18" s="88"/>
      <c r="W18" s="88"/>
      <c r="X18" s="88"/>
      <c r="Y18" s="88"/>
      <c r="Z18" s="88"/>
      <c r="AA18" s="88"/>
      <c r="AB18" s="88"/>
      <c r="AC18" s="88"/>
      <c r="AD18" s="88"/>
      <c r="AE18" s="88"/>
      <c r="AF18" s="88"/>
      <c r="AG18" s="88"/>
      <c r="AH18" s="88"/>
      <c r="AI18" s="88"/>
      <c r="AJ18" s="88"/>
      <c r="AK18" s="88"/>
      <c r="AL18" s="88"/>
      <c r="AM18" s="88"/>
      <c r="AN18" s="88"/>
      <c r="AO18" s="88"/>
      <c r="AP18" s="88"/>
      <c r="AQ18" s="88"/>
      <c r="AR18" s="88"/>
      <c r="AS18" s="88"/>
      <c r="AT18" s="88"/>
      <c r="AU18" s="88"/>
      <c r="AV18" s="88"/>
      <c r="AW18" s="88"/>
      <c r="AX18" s="88"/>
      <c r="AY18" s="88"/>
      <c r="AZ18" s="88"/>
    </row>
    <row r="19" s="78" customFormat="1" ht="39.95" customHeight="1" spans="1:52">
      <c r="A19" s="87" t="s">
        <v>18</v>
      </c>
      <c r="C19" s="88"/>
      <c r="D19" s="88"/>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c r="AR19" s="88"/>
      <c r="AS19" s="88"/>
      <c r="AT19" s="88"/>
      <c r="AU19" s="88"/>
      <c r="AV19" s="88"/>
      <c r="AW19" s="88"/>
      <c r="AX19" s="88"/>
      <c r="AY19" s="88"/>
      <c r="AZ19" s="88"/>
    </row>
    <row r="20" s="79" customFormat="1" ht="109.2" spans="1:52">
      <c r="A20" s="89" t="s">
        <v>19</v>
      </c>
      <c r="AA20" s="91"/>
      <c r="AB20" s="91"/>
      <c r="AC20" s="91"/>
      <c r="AD20" s="91"/>
      <c r="AE20" s="91"/>
      <c r="AF20" s="91"/>
      <c r="AG20" s="91"/>
      <c r="AH20" s="91"/>
      <c r="AI20" s="91"/>
      <c r="AJ20" s="91"/>
      <c r="AK20" s="91"/>
      <c r="AL20" s="91"/>
      <c r="AM20" s="91"/>
      <c r="AN20" s="91"/>
      <c r="AO20" s="91"/>
      <c r="AP20" s="91"/>
      <c r="AQ20" s="91"/>
      <c r="AR20" s="91"/>
      <c r="AS20" s="91"/>
      <c r="AT20" s="91"/>
      <c r="AU20" s="91"/>
      <c r="AV20" s="91"/>
      <c r="AW20" s="91"/>
      <c r="AX20" s="91"/>
      <c r="AY20" s="91"/>
      <c r="AZ20" s="91"/>
    </row>
    <row r="21" s="80" customFormat="1" ht="156" spans="1:52">
      <c r="A21" s="90" t="s">
        <v>20</v>
      </c>
      <c r="AA21" s="92"/>
      <c r="AB21" s="92"/>
      <c r="AC21" s="92"/>
      <c r="AD21" s="92"/>
      <c r="AE21" s="92"/>
      <c r="AF21" s="92"/>
      <c r="AG21" s="92"/>
      <c r="AH21" s="92"/>
      <c r="AI21" s="92"/>
      <c r="AJ21" s="92"/>
      <c r="AK21" s="92"/>
      <c r="AL21" s="92"/>
      <c r="AM21" s="92"/>
      <c r="AN21" s="92"/>
      <c r="AO21" s="92"/>
      <c r="AP21" s="92"/>
      <c r="AQ21" s="92"/>
      <c r="AR21" s="92"/>
      <c r="AS21" s="92"/>
      <c r="AT21" s="92"/>
      <c r="AU21" s="92"/>
      <c r="AV21" s="92"/>
      <c r="AW21" s="92"/>
      <c r="AX21" s="92"/>
      <c r="AY21" s="92"/>
      <c r="AZ21" s="92"/>
    </row>
    <row r="22" s="78" customFormat="1" spans="1:52">
      <c r="A22" s="81"/>
      <c r="C22" s="88"/>
      <c r="D22" s="88"/>
      <c r="E22" s="88"/>
      <c r="F22" s="88"/>
      <c r="G22" s="88"/>
      <c r="H22" s="88"/>
      <c r="I22" s="88"/>
      <c r="J22" s="88"/>
      <c r="K22" s="88"/>
      <c r="L22" s="88"/>
      <c r="M22" s="88"/>
      <c r="N22" s="88"/>
      <c r="O22" s="88"/>
      <c r="P22" s="88"/>
      <c r="Q22" s="88"/>
      <c r="R22" s="88"/>
      <c r="S22" s="88"/>
      <c r="T22" s="88"/>
      <c r="U22" s="88"/>
      <c r="V22" s="88"/>
      <c r="W22" s="88"/>
      <c r="X22" s="88"/>
      <c r="Y22" s="88"/>
      <c r="Z22" s="88"/>
      <c r="AA22" s="88"/>
      <c r="AB22" s="88"/>
      <c r="AC22" s="88"/>
      <c r="AD22" s="88"/>
      <c r="AE22" s="88"/>
      <c r="AF22" s="88"/>
      <c r="AG22" s="88"/>
      <c r="AH22" s="88"/>
      <c r="AI22" s="88"/>
      <c r="AJ22" s="88"/>
      <c r="AK22" s="88"/>
      <c r="AL22" s="88"/>
      <c r="AM22" s="88"/>
      <c r="AN22" s="88"/>
      <c r="AO22" s="88"/>
      <c r="AP22" s="88"/>
      <c r="AQ22" s="88"/>
      <c r="AR22" s="88"/>
      <c r="AS22" s="88"/>
      <c r="AT22" s="88"/>
      <c r="AU22" s="88"/>
      <c r="AV22" s="88"/>
      <c r="AW22" s="88"/>
      <c r="AX22" s="88"/>
      <c r="AY22" s="88"/>
      <c r="AZ22" s="88"/>
    </row>
  </sheetData>
  <sheetProtection algorithmName="SHA-512" hashValue="dhO8E9uIG/OdpqKdtCMPz0w4PxjUYQt2MBIrvf5B5YZEVSUDpOMYC+wDMldZc9NqB4O0XTVjvxUpCG6mFcjfBA==" saltValue="Vlpz8M3b7+V8zt7zaL5X/w==" spinCount="100000" sheet="1" selectLockedCells="1" formatCells="0" formatColumns="0" formatRows="0" objects="1"/>
  <printOptions horizontalCentered="1"/>
  <pageMargins left="0.984251968503937" right="0.984251968503937" top="0.984251968503937" bottom="0.984251968503937" header="0.511811023622047" footer="0.511811023622047"/>
  <pageSetup paperSize="9" orientation="portrait" horizontalDpi="300" verticalDpi="300"/>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G22"/>
  <sheetViews>
    <sheetView showGridLines="0" showZeros="0" view="pageBreakPreview" zoomScaleNormal="100" topLeftCell="A10" workbookViewId="0">
      <selection activeCell="J9" sqref="J9"/>
    </sheetView>
  </sheetViews>
  <sheetFormatPr defaultColWidth="9" defaultRowHeight="13.2" outlineLevelCol="6"/>
  <cols>
    <col min="1" max="1" width="8.625" style="58" customWidth="1"/>
    <col min="2" max="2" width="30.125" style="59" customWidth="1"/>
    <col min="3" max="3" width="5.625" style="58" customWidth="1"/>
    <col min="4" max="4" width="7.625" style="60" customWidth="1"/>
    <col min="5" max="5" width="11.625" style="61" customWidth="1"/>
    <col min="6" max="6" width="11.625" style="62" customWidth="1"/>
    <col min="7" max="16384" width="9" style="60"/>
  </cols>
  <sheetData>
    <row r="1" s="55" customFormat="1" ht="30.75" customHeight="1" spans="1:6">
      <c r="A1" s="5" t="s">
        <v>21</v>
      </c>
      <c r="B1" s="5"/>
      <c r="C1" s="5"/>
      <c r="D1" s="5"/>
      <c r="E1" s="5"/>
      <c r="F1" s="5"/>
    </row>
    <row r="2" s="56" customFormat="1" ht="21.95" customHeight="1" spans="1:6">
      <c r="A2" s="27" t="s">
        <v>22</v>
      </c>
      <c r="B2" s="27"/>
      <c r="C2" s="27"/>
      <c r="D2" s="27"/>
      <c r="E2" s="27"/>
      <c r="F2" s="27"/>
    </row>
    <row r="3" s="57" customFormat="1" ht="18" customHeight="1" spans="1:6">
      <c r="A3" s="28" t="str">
        <f>汇总表!A3</f>
        <v>合同段编号：沙圪堵镇安定壕村通村水泥路建设项目</v>
      </c>
      <c r="B3" s="29"/>
      <c r="C3" s="63"/>
      <c r="D3" s="63"/>
      <c r="E3" s="64"/>
      <c r="F3" s="32" t="s">
        <v>23</v>
      </c>
    </row>
    <row r="4" ht="27.2" customHeight="1" spans="1:6">
      <c r="A4" s="36" t="s">
        <v>24</v>
      </c>
      <c r="B4" s="65" t="s">
        <v>25</v>
      </c>
      <c r="C4" s="36" t="s">
        <v>26</v>
      </c>
      <c r="D4" s="36" t="s">
        <v>27</v>
      </c>
      <c r="E4" s="66" t="s">
        <v>28</v>
      </c>
      <c r="F4" s="36" t="s">
        <v>29</v>
      </c>
    </row>
    <row r="5" ht="27.2" customHeight="1" spans="1:6">
      <c r="A5" s="37">
        <v>101</v>
      </c>
      <c r="B5" s="38" t="s">
        <v>30</v>
      </c>
      <c r="C5" s="37"/>
      <c r="D5" s="54"/>
      <c r="E5" s="66"/>
      <c r="F5" s="67" t="str">
        <f>IF(E5&gt;0,ROUND(D5*E5,0),"")</f>
        <v/>
      </c>
    </row>
    <row r="6" ht="27.2" customHeight="1" spans="1:6">
      <c r="A6" s="37" t="s">
        <v>31</v>
      </c>
      <c r="B6" s="38" t="s">
        <v>32</v>
      </c>
      <c r="C6" s="37"/>
      <c r="D6" s="54"/>
      <c r="E6" s="66"/>
      <c r="F6" s="67" t="str">
        <f>IF(E6&gt;0,ROUND(D6*E6,0),"")</f>
        <v/>
      </c>
    </row>
    <row r="7" ht="27.2" customHeight="1" spans="1:6">
      <c r="A7" s="37" t="s">
        <v>33</v>
      </c>
      <c r="B7" s="68" t="s">
        <v>34</v>
      </c>
      <c r="C7" s="37" t="s">
        <v>35</v>
      </c>
      <c r="D7" s="54">
        <v>1</v>
      </c>
      <c r="E7" s="69">
        <f>IF(E12=0,0,ROUND(SUM(F9:F21,SUM(汇总表!D6:D8))*0.003,0))</f>
        <v>0</v>
      </c>
      <c r="F7" s="67" t="str">
        <f>IF(E7&gt;0,ROUND(D7*E7,0),"")</f>
        <v/>
      </c>
    </row>
    <row r="8" ht="27.2" customHeight="1" spans="1:7">
      <c r="A8" s="37" t="s">
        <v>36</v>
      </c>
      <c r="B8" s="38" t="s">
        <v>37</v>
      </c>
      <c r="C8" s="37" t="s">
        <v>35</v>
      </c>
      <c r="D8" s="54">
        <v>1</v>
      </c>
      <c r="E8" s="69">
        <f>IF(E7=0,0,1000000*0.4%)</f>
        <v>0</v>
      </c>
      <c r="F8" s="67" t="str">
        <f>IF(E8&gt;=1000000*0.004,ROUND(D8*E8,0),"")</f>
        <v/>
      </c>
      <c r="G8" s="70"/>
    </row>
    <row r="9" ht="27.2" customHeight="1" spans="1:6">
      <c r="A9" s="37">
        <v>102</v>
      </c>
      <c r="B9" s="38" t="s">
        <v>38</v>
      </c>
      <c r="C9" s="37"/>
      <c r="D9" s="71"/>
      <c r="E9" s="72"/>
      <c r="F9" s="67" t="str">
        <f>IF(E9&gt;0,ROUND(D9*E9,0),"")</f>
        <v/>
      </c>
    </row>
    <row r="10" ht="27.2" customHeight="1" spans="1:6">
      <c r="A10" s="73" t="s">
        <v>39</v>
      </c>
      <c r="B10" s="74" t="s">
        <v>40</v>
      </c>
      <c r="C10" s="73" t="s">
        <v>35</v>
      </c>
      <c r="D10" s="71">
        <v>1</v>
      </c>
      <c r="E10" s="72"/>
      <c r="F10" s="67" t="str">
        <f>IF(E10&gt;0,ROUND(D10*E10,0),"")</f>
        <v/>
      </c>
    </row>
    <row r="11" ht="27.2" customHeight="1" spans="1:6">
      <c r="A11" s="73" t="s">
        <v>41</v>
      </c>
      <c r="B11" s="74" t="s">
        <v>42</v>
      </c>
      <c r="C11" s="73" t="s">
        <v>35</v>
      </c>
      <c r="D11" s="71">
        <v>1</v>
      </c>
      <c r="E11" s="72"/>
      <c r="F11" s="67" t="str">
        <f>IF(E11&gt;0,ROUND(D11*E11,0),"")</f>
        <v/>
      </c>
    </row>
    <row r="12" ht="27.2" customHeight="1" spans="1:7">
      <c r="A12" s="73" t="s">
        <v>43</v>
      </c>
      <c r="B12" s="38" t="s">
        <v>44</v>
      </c>
      <c r="C12" s="37" t="s">
        <v>35</v>
      </c>
      <c r="D12" s="71">
        <v>1</v>
      </c>
      <c r="E12" s="72"/>
      <c r="F12" s="67" t="str">
        <f>IF(E12&gt;0,ROUND(D12*E12,0),"")</f>
        <v/>
      </c>
      <c r="G12" s="60" t="s">
        <v>45</v>
      </c>
    </row>
    <row r="13" ht="27.2" customHeight="1" spans="1:6">
      <c r="A13" s="73">
        <v>103</v>
      </c>
      <c r="B13" s="74" t="s">
        <v>46</v>
      </c>
      <c r="C13" s="73"/>
      <c r="D13" s="71"/>
      <c r="E13" s="72"/>
      <c r="F13" s="67" t="str">
        <f>IF(E13&gt;0,ROUND(D13*E13,0),"")</f>
        <v/>
      </c>
    </row>
    <row r="14" ht="27.2" customHeight="1" spans="1:6">
      <c r="A14" s="73" t="s">
        <v>47</v>
      </c>
      <c r="B14" s="74" t="s">
        <v>48</v>
      </c>
      <c r="C14" s="73" t="s">
        <v>49</v>
      </c>
      <c r="D14" s="71">
        <v>1</v>
      </c>
      <c r="E14" s="72"/>
      <c r="F14" s="67" t="str">
        <f t="shared" ref="F14:F21" si="0">IF(E14&gt;0,ROUND(D14*E14,0),"")</f>
        <v/>
      </c>
    </row>
    <row r="15" ht="27.2" customHeight="1" spans="1:6">
      <c r="A15" s="73" t="s">
        <v>50</v>
      </c>
      <c r="B15" s="74" t="s">
        <v>51</v>
      </c>
      <c r="C15" s="73" t="s">
        <v>35</v>
      </c>
      <c r="D15" s="71">
        <v>1</v>
      </c>
      <c r="E15" s="72"/>
      <c r="F15" s="67" t="str">
        <f t="shared" si="0"/>
        <v/>
      </c>
    </row>
    <row r="16" ht="27.2" customHeight="1" spans="1:6">
      <c r="A16" s="73" t="s">
        <v>52</v>
      </c>
      <c r="B16" s="74" t="s">
        <v>53</v>
      </c>
      <c r="C16" s="73" t="s">
        <v>35</v>
      </c>
      <c r="D16" s="71">
        <v>1</v>
      </c>
      <c r="E16" s="72"/>
      <c r="F16" s="67" t="str">
        <f t="shared" si="0"/>
        <v/>
      </c>
    </row>
    <row r="17" ht="27.2" customHeight="1" spans="1:6">
      <c r="A17" s="73" t="s">
        <v>54</v>
      </c>
      <c r="B17" s="74" t="s">
        <v>55</v>
      </c>
      <c r="C17" s="73" t="s">
        <v>35</v>
      </c>
      <c r="D17" s="71">
        <v>1</v>
      </c>
      <c r="E17" s="72"/>
      <c r="F17" s="67" t="str">
        <f t="shared" si="0"/>
        <v/>
      </c>
    </row>
    <row r="18" ht="27.2" customHeight="1" spans="1:6">
      <c r="A18" s="73" t="s">
        <v>56</v>
      </c>
      <c r="B18" s="74" t="s">
        <v>57</v>
      </c>
      <c r="C18" s="73" t="s">
        <v>35</v>
      </c>
      <c r="D18" s="71">
        <v>1</v>
      </c>
      <c r="E18" s="72"/>
      <c r="F18" s="67" t="str">
        <f t="shared" si="0"/>
        <v/>
      </c>
    </row>
    <row r="19" ht="27.2" customHeight="1" spans="1:6">
      <c r="A19" s="73" t="s">
        <v>58</v>
      </c>
      <c r="B19" s="75" t="s">
        <v>59</v>
      </c>
      <c r="C19" s="73" t="s">
        <v>35</v>
      </c>
      <c r="D19" s="71">
        <v>1</v>
      </c>
      <c r="E19" s="72"/>
      <c r="F19" s="67" t="str">
        <f t="shared" si="0"/>
        <v/>
      </c>
    </row>
    <row r="20" ht="27.2" customHeight="1" spans="1:6">
      <c r="A20" s="73">
        <v>104</v>
      </c>
      <c r="B20" s="74" t="s">
        <v>60</v>
      </c>
      <c r="C20" s="73"/>
      <c r="D20" s="71"/>
      <c r="E20" s="72"/>
      <c r="F20" s="67" t="str">
        <f t="shared" si="0"/>
        <v/>
      </c>
    </row>
    <row r="21" ht="27.2" customHeight="1" spans="1:6">
      <c r="A21" s="73" t="s">
        <v>61</v>
      </c>
      <c r="B21" s="74" t="s">
        <v>62</v>
      </c>
      <c r="C21" s="73" t="s">
        <v>49</v>
      </c>
      <c r="D21" s="71">
        <v>1</v>
      </c>
      <c r="E21" s="72"/>
      <c r="F21" s="67" t="str">
        <f t="shared" si="0"/>
        <v/>
      </c>
    </row>
    <row r="22" ht="27.2" customHeight="1" spans="1:6">
      <c r="A22" s="76" t="s">
        <v>63</v>
      </c>
      <c r="B22" s="77"/>
      <c r="C22" s="77"/>
      <c r="D22" s="77"/>
      <c r="E22" s="77"/>
      <c r="F22" s="45">
        <f>IF(E12=0,0,SUM(F5:F21))</f>
        <v>0</v>
      </c>
    </row>
  </sheetData>
  <sheetProtection algorithmName="SHA-512" hashValue="2rz9S7Ayy55zkaTGirJ95WiA2pZz1uNYKdLxeLWFJMIn44aK+jDZHlZa+A8ghbp56K+M+M9T8NdTJbtXdwBxlQ==" saltValue="ATA4IDRY9M/tlibQ8Hwc+Q==" spinCount="100000" sheet="1" selectLockedCells="1" formatCells="0" formatColumns="0" formatRows="0" objects="1"/>
  <mergeCells count="3">
    <mergeCell ref="A1:F1"/>
    <mergeCell ref="A2:F2"/>
    <mergeCell ref="A22:E22"/>
  </mergeCells>
  <dataValidations count="1">
    <dataValidation allowBlank="1" showInputMessage="1" showErrorMessage="1" sqref="A4 B4:B8"/>
  </dataValidations>
  <printOptions horizontalCentered="1"/>
  <pageMargins left="0.984251968503937" right="0.984251968503937" top="0.984251968503937" bottom="0.984251968503937" header="0.511811023622047" footer="0.511811023622047"/>
  <pageSetup paperSize="9" orientation="portrait" horizontalDpi="300" verticalDpi="300"/>
  <headerFooter alignWithMargins="0"/>
  <ignoredErrors>
    <ignoredError sqref="F8" formula="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67"/>
  <sheetViews>
    <sheetView showGridLines="0" showZeros="0" view="pageBreakPreview" zoomScaleNormal="100" workbookViewId="0">
      <pane ySplit="4" topLeftCell="A5" activePane="bottomLeft" state="frozen"/>
      <selection/>
      <selection pane="bottomLeft" activeCell="E7" sqref="E7"/>
    </sheetView>
  </sheetViews>
  <sheetFormatPr defaultColWidth="9" defaultRowHeight="15" outlineLevelCol="6"/>
  <cols>
    <col min="1" max="1" width="7.625" style="20" customWidth="1"/>
    <col min="2" max="2" width="25.625" style="21" customWidth="1"/>
    <col min="3" max="3" width="5.625" style="20" customWidth="1"/>
    <col min="4" max="4" width="10.625" style="22" customWidth="1"/>
    <col min="5" max="5" width="10.625" style="23" customWidth="1"/>
    <col min="6" max="6" width="14.625" style="24" customWidth="1"/>
    <col min="7" max="7" width="1.875" style="25" customWidth="1"/>
    <col min="8" max="16384" width="9" style="26"/>
  </cols>
  <sheetData>
    <row r="1" ht="34.9" customHeight="1" spans="1:6">
      <c r="A1" s="5" t="s">
        <v>21</v>
      </c>
      <c r="B1" s="5"/>
      <c r="C1" s="5"/>
      <c r="D1" s="5"/>
      <c r="E1" s="5"/>
      <c r="F1" s="5"/>
    </row>
    <row r="2" s="17" customFormat="1" ht="22.5" customHeight="1" spans="1:6">
      <c r="A2" s="27" t="s">
        <v>64</v>
      </c>
      <c r="B2" s="27"/>
      <c r="C2" s="27"/>
      <c r="D2" s="27"/>
      <c r="E2" s="27"/>
      <c r="F2" s="27"/>
    </row>
    <row r="3" s="18" customFormat="1" ht="18" customHeight="1" spans="1:6">
      <c r="A3" s="28" t="str">
        <f>汇总表!A3</f>
        <v>合同段编号：沙圪堵镇安定壕村通村水泥路建设项目</v>
      </c>
      <c r="B3" s="29"/>
      <c r="C3" s="30"/>
      <c r="D3" s="8"/>
      <c r="E3" s="31"/>
      <c r="F3" s="32" t="s">
        <v>23</v>
      </c>
    </row>
    <row r="4" s="19" customFormat="1" ht="27.2" customHeight="1" spans="1:6">
      <c r="A4" s="33" t="s">
        <v>24</v>
      </c>
      <c r="B4" s="34" t="s">
        <v>25</v>
      </c>
      <c r="C4" s="33" t="s">
        <v>26</v>
      </c>
      <c r="D4" s="33" t="s">
        <v>65</v>
      </c>
      <c r="E4" s="35" t="s">
        <v>28</v>
      </c>
      <c r="F4" s="36" t="s">
        <v>29</v>
      </c>
    </row>
    <row r="5" s="17" customFormat="1" ht="27.2" customHeight="1" spans="1:6">
      <c r="A5" s="37">
        <v>204</v>
      </c>
      <c r="B5" s="38" t="s">
        <v>66</v>
      </c>
      <c r="C5" s="37"/>
      <c r="D5" s="54"/>
      <c r="E5" s="39"/>
      <c r="F5" s="40" t="str">
        <f>IF(E5&gt;0,ROUND(D5*E5,0),"")</f>
        <v/>
      </c>
    </row>
    <row r="6" s="17" customFormat="1" ht="27.2" customHeight="1" spans="1:6">
      <c r="A6" s="37" t="s">
        <v>67</v>
      </c>
      <c r="B6" s="38" t="s">
        <v>68</v>
      </c>
      <c r="C6" s="37"/>
      <c r="D6" s="37"/>
      <c r="E6" s="39"/>
      <c r="F6" s="40" t="str">
        <f>IF(E6&gt;0,ROUND(D6*E6,0),"")</f>
        <v/>
      </c>
    </row>
    <row r="7" s="17" customFormat="1" ht="27.2" customHeight="1" spans="1:6">
      <c r="A7" s="41" t="s">
        <v>69</v>
      </c>
      <c r="B7" s="42" t="s">
        <v>70</v>
      </c>
      <c r="C7" s="37" t="s">
        <v>71</v>
      </c>
      <c r="D7" s="50">
        <v>14339.7</v>
      </c>
      <c r="E7" s="39"/>
      <c r="F7" s="40" t="str">
        <f>IF(E7&gt;0,ROUND(D7*E7,0),"")</f>
        <v/>
      </c>
    </row>
    <row r="8" ht="27.2" customHeight="1" spans="1:7">
      <c r="A8" s="43" t="s">
        <v>72</v>
      </c>
      <c r="B8" s="44"/>
      <c r="C8" s="44"/>
      <c r="D8" s="44"/>
      <c r="E8" s="44"/>
      <c r="F8" s="45">
        <f>SUM(F5:F7)</f>
        <v>0</v>
      </c>
      <c r="G8" s="19"/>
    </row>
    <row r="9" spans="4:7">
      <c r="D9" s="20"/>
      <c r="E9" s="46"/>
      <c r="F9" s="47"/>
      <c r="G9" s="19"/>
    </row>
    <row r="10" spans="4:7">
      <c r="D10" s="20"/>
      <c r="E10" s="46"/>
      <c r="F10" s="47"/>
      <c r="G10" s="19"/>
    </row>
    <row r="11" spans="4:7">
      <c r="D11" s="20"/>
      <c r="E11" s="46"/>
      <c r="F11" s="47"/>
      <c r="G11" s="19"/>
    </row>
    <row r="12" spans="1:7">
      <c r="A12" s="48"/>
      <c r="B12" s="49"/>
      <c r="C12" s="48"/>
      <c r="D12" s="20"/>
      <c r="E12" s="46"/>
      <c r="F12" s="47"/>
      <c r="G12" s="19"/>
    </row>
    <row r="13" spans="4:7">
      <c r="D13" s="20"/>
      <c r="E13" s="46"/>
      <c r="F13" s="47"/>
      <c r="G13" s="19"/>
    </row>
    <row r="14" spans="4:7">
      <c r="D14" s="20"/>
      <c r="E14" s="46"/>
      <c r="F14" s="47"/>
      <c r="G14" s="19"/>
    </row>
    <row r="15" spans="4:7">
      <c r="D15" s="20"/>
      <c r="E15" s="46"/>
      <c r="F15" s="47"/>
      <c r="G15" s="19"/>
    </row>
    <row r="16" spans="4:7">
      <c r="D16" s="20"/>
      <c r="E16" s="46"/>
      <c r="F16" s="47"/>
      <c r="G16" s="19"/>
    </row>
    <row r="17" spans="4:7">
      <c r="D17" s="20"/>
      <c r="E17" s="46"/>
      <c r="F17" s="47"/>
      <c r="G17" s="19"/>
    </row>
    <row r="18" spans="4:7">
      <c r="D18" s="20"/>
      <c r="E18" s="46"/>
      <c r="F18" s="47"/>
      <c r="G18" s="19"/>
    </row>
    <row r="19" spans="4:7">
      <c r="D19" s="20"/>
      <c r="E19" s="46"/>
      <c r="F19" s="47"/>
      <c r="G19" s="19"/>
    </row>
    <row r="20" spans="4:7">
      <c r="D20" s="20"/>
      <c r="E20" s="46"/>
      <c r="F20" s="47"/>
      <c r="G20" s="19"/>
    </row>
    <row r="21" spans="4:7">
      <c r="D21" s="20"/>
      <c r="E21" s="46"/>
      <c r="F21" s="47"/>
      <c r="G21" s="19"/>
    </row>
    <row r="22" spans="4:7">
      <c r="D22" s="20"/>
      <c r="E22" s="46"/>
      <c r="F22" s="47"/>
      <c r="G22" s="19"/>
    </row>
    <row r="23" spans="4:7">
      <c r="D23" s="20"/>
      <c r="E23" s="46"/>
      <c r="F23" s="47"/>
      <c r="G23" s="19"/>
    </row>
    <row r="24" spans="4:7">
      <c r="D24" s="20"/>
      <c r="E24" s="46"/>
      <c r="F24" s="47"/>
      <c r="G24" s="19"/>
    </row>
    <row r="25" spans="4:7">
      <c r="D25" s="20"/>
      <c r="E25" s="46"/>
      <c r="F25" s="47"/>
      <c r="G25" s="19"/>
    </row>
    <row r="26" spans="4:7">
      <c r="D26" s="20"/>
      <c r="E26" s="46"/>
      <c r="F26" s="47"/>
      <c r="G26" s="19"/>
    </row>
    <row r="27" spans="4:7">
      <c r="D27" s="20"/>
      <c r="E27" s="46"/>
      <c r="F27" s="47"/>
      <c r="G27" s="19"/>
    </row>
    <row r="28" spans="4:7">
      <c r="D28" s="20"/>
      <c r="E28" s="46"/>
      <c r="F28" s="47"/>
      <c r="G28" s="19"/>
    </row>
    <row r="29" spans="4:7">
      <c r="D29" s="20"/>
      <c r="E29" s="46"/>
      <c r="F29" s="47"/>
      <c r="G29" s="19"/>
    </row>
    <row r="30" spans="4:7">
      <c r="D30" s="20"/>
      <c r="E30" s="46"/>
      <c r="F30" s="47"/>
      <c r="G30" s="19"/>
    </row>
    <row r="31" spans="4:7">
      <c r="D31" s="20"/>
      <c r="E31" s="46"/>
      <c r="F31" s="47"/>
      <c r="G31" s="19"/>
    </row>
    <row r="32" spans="4:7">
      <c r="D32" s="20"/>
      <c r="E32" s="46"/>
      <c r="F32" s="47"/>
      <c r="G32" s="19"/>
    </row>
    <row r="33" spans="4:7">
      <c r="D33" s="20"/>
      <c r="E33" s="46"/>
      <c r="F33" s="47"/>
      <c r="G33" s="19"/>
    </row>
    <row r="34" spans="4:7">
      <c r="D34" s="20"/>
      <c r="E34" s="46"/>
      <c r="F34" s="47"/>
      <c r="G34" s="19"/>
    </row>
    <row r="35" spans="4:7">
      <c r="D35" s="20"/>
      <c r="E35" s="46"/>
      <c r="F35" s="47"/>
      <c r="G35" s="19"/>
    </row>
    <row r="36" spans="4:7">
      <c r="D36" s="20"/>
      <c r="E36" s="46"/>
      <c r="F36" s="47"/>
      <c r="G36" s="19"/>
    </row>
    <row r="37" spans="4:7">
      <c r="D37" s="20"/>
      <c r="E37" s="46"/>
      <c r="F37" s="47"/>
      <c r="G37" s="19"/>
    </row>
    <row r="38" spans="4:7">
      <c r="D38" s="20"/>
      <c r="E38" s="46"/>
      <c r="F38" s="47"/>
      <c r="G38" s="19"/>
    </row>
    <row r="39" spans="4:7">
      <c r="D39" s="20"/>
      <c r="E39" s="46"/>
      <c r="F39" s="47"/>
      <c r="G39" s="19"/>
    </row>
    <row r="40" spans="4:7">
      <c r="D40" s="20"/>
      <c r="E40" s="46"/>
      <c r="F40" s="47"/>
      <c r="G40" s="19"/>
    </row>
    <row r="41" spans="4:7">
      <c r="D41" s="20"/>
      <c r="E41" s="46"/>
      <c r="F41" s="47"/>
      <c r="G41" s="19"/>
    </row>
    <row r="42" spans="4:7">
      <c r="D42" s="20"/>
      <c r="E42" s="46"/>
      <c r="F42" s="47"/>
      <c r="G42" s="19"/>
    </row>
    <row r="43" spans="4:7">
      <c r="D43" s="20"/>
      <c r="E43" s="46"/>
      <c r="F43" s="47"/>
      <c r="G43" s="19"/>
    </row>
    <row r="44" spans="4:7">
      <c r="D44" s="20"/>
      <c r="E44" s="46"/>
      <c r="F44" s="47"/>
      <c r="G44" s="19"/>
    </row>
    <row r="45" spans="4:7">
      <c r="D45" s="20"/>
      <c r="E45" s="46"/>
      <c r="F45" s="47"/>
      <c r="G45" s="19"/>
    </row>
    <row r="46" spans="4:7">
      <c r="D46" s="20"/>
      <c r="E46" s="46"/>
      <c r="F46" s="47"/>
      <c r="G46" s="19"/>
    </row>
    <row r="47" spans="4:7">
      <c r="D47" s="20"/>
      <c r="E47" s="46"/>
      <c r="F47" s="47"/>
      <c r="G47" s="19"/>
    </row>
    <row r="48" spans="4:7">
      <c r="D48" s="20"/>
      <c r="E48" s="46"/>
      <c r="F48" s="47"/>
      <c r="G48" s="19"/>
    </row>
    <row r="49" spans="4:7">
      <c r="D49" s="20"/>
      <c r="E49" s="46"/>
      <c r="F49" s="47"/>
      <c r="G49" s="19"/>
    </row>
    <row r="50" spans="4:7">
      <c r="D50" s="20"/>
      <c r="E50" s="46"/>
      <c r="F50" s="47"/>
      <c r="G50" s="19"/>
    </row>
    <row r="51" spans="4:7">
      <c r="D51" s="20"/>
      <c r="E51" s="46"/>
      <c r="F51" s="47"/>
      <c r="G51" s="19"/>
    </row>
    <row r="52" spans="4:7">
      <c r="D52" s="20"/>
      <c r="E52" s="46"/>
      <c r="F52" s="47"/>
      <c r="G52" s="19"/>
    </row>
    <row r="53" spans="4:7">
      <c r="D53" s="20"/>
      <c r="E53" s="46"/>
      <c r="F53" s="47"/>
      <c r="G53" s="19"/>
    </row>
    <row r="54" spans="4:7">
      <c r="D54" s="20"/>
      <c r="E54" s="46"/>
      <c r="F54" s="47"/>
      <c r="G54" s="19"/>
    </row>
    <row r="55" spans="4:7">
      <c r="D55" s="20"/>
      <c r="E55" s="46"/>
      <c r="F55" s="47"/>
      <c r="G55" s="19"/>
    </row>
    <row r="56" spans="4:7">
      <c r="D56" s="20"/>
      <c r="E56" s="46"/>
      <c r="F56" s="47"/>
      <c r="G56" s="19"/>
    </row>
    <row r="57" spans="4:7">
      <c r="D57" s="20"/>
      <c r="E57" s="46"/>
      <c r="F57" s="47"/>
      <c r="G57" s="19"/>
    </row>
    <row r="58" spans="4:7">
      <c r="D58" s="20"/>
      <c r="E58" s="46"/>
      <c r="F58" s="47"/>
      <c r="G58" s="19"/>
    </row>
    <row r="59" spans="4:7">
      <c r="D59" s="20"/>
      <c r="E59" s="46"/>
      <c r="F59" s="47"/>
      <c r="G59" s="19"/>
    </row>
    <row r="60" spans="4:7">
      <c r="D60" s="20"/>
      <c r="E60" s="46"/>
      <c r="F60" s="47"/>
      <c r="G60" s="19"/>
    </row>
    <row r="61" spans="4:7">
      <c r="D61" s="20"/>
      <c r="E61" s="46"/>
      <c r="F61" s="47"/>
      <c r="G61" s="19"/>
    </row>
    <row r="62" spans="4:7">
      <c r="D62" s="20"/>
      <c r="E62" s="46"/>
      <c r="F62" s="47"/>
      <c r="G62" s="19"/>
    </row>
    <row r="63" spans="4:7">
      <c r="D63" s="20"/>
      <c r="E63" s="46"/>
      <c r="F63" s="47"/>
      <c r="G63" s="19"/>
    </row>
    <row r="64" spans="4:7">
      <c r="D64" s="20"/>
      <c r="E64" s="46"/>
      <c r="F64" s="47"/>
      <c r="G64" s="19"/>
    </row>
    <row r="65" spans="4:7">
      <c r="D65" s="20"/>
      <c r="E65" s="46"/>
      <c r="F65" s="47"/>
      <c r="G65" s="19"/>
    </row>
    <row r="66" spans="4:7">
      <c r="D66" s="20"/>
      <c r="E66" s="46"/>
      <c r="F66" s="47"/>
      <c r="G66" s="19"/>
    </row>
    <row r="67" spans="4:7">
      <c r="D67" s="20"/>
      <c r="E67" s="46"/>
      <c r="F67" s="47"/>
      <c r="G67" s="19"/>
    </row>
    <row r="68" spans="4:7">
      <c r="D68" s="20"/>
      <c r="E68" s="46"/>
      <c r="F68" s="47"/>
      <c r="G68" s="19"/>
    </row>
    <row r="69" spans="4:7">
      <c r="D69" s="20"/>
      <c r="E69" s="46"/>
      <c r="F69" s="47"/>
      <c r="G69" s="19"/>
    </row>
    <row r="70" spans="4:7">
      <c r="D70" s="20"/>
      <c r="E70" s="46"/>
      <c r="F70" s="47"/>
      <c r="G70" s="19"/>
    </row>
    <row r="71" spans="4:7">
      <c r="D71" s="20"/>
      <c r="E71" s="46"/>
      <c r="F71" s="47"/>
      <c r="G71" s="19"/>
    </row>
    <row r="72" spans="4:7">
      <c r="D72" s="20"/>
      <c r="E72" s="46"/>
      <c r="F72" s="47"/>
      <c r="G72" s="19"/>
    </row>
    <row r="73" spans="4:7">
      <c r="D73" s="20"/>
      <c r="E73" s="46"/>
      <c r="F73" s="47"/>
      <c r="G73" s="19"/>
    </row>
    <row r="74" spans="4:7">
      <c r="D74" s="20"/>
      <c r="E74" s="46"/>
      <c r="F74" s="47"/>
      <c r="G74" s="19"/>
    </row>
    <row r="75" spans="4:7">
      <c r="D75" s="20"/>
      <c r="E75" s="46"/>
      <c r="F75" s="47"/>
      <c r="G75" s="19"/>
    </row>
    <row r="76" spans="4:7">
      <c r="D76" s="20"/>
      <c r="E76" s="46"/>
      <c r="F76" s="47"/>
      <c r="G76" s="19"/>
    </row>
    <row r="77" spans="4:7">
      <c r="D77" s="20"/>
      <c r="E77" s="46"/>
      <c r="F77" s="47"/>
      <c r="G77" s="19"/>
    </row>
    <row r="78" spans="4:7">
      <c r="D78" s="20"/>
      <c r="E78" s="46"/>
      <c r="F78" s="47"/>
      <c r="G78" s="19"/>
    </row>
    <row r="79" spans="4:7">
      <c r="D79" s="20"/>
      <c r="E79" s="46"/>
      <c r="F79" s="47"/>
      <c r="G79" s="19"/>
    </row>
    <row r="80" spans="4:7">
      <c r="D80" s="20"/>
      <c r="E80" s="46"/>
      <c r="F80" s="47"/>
      <c r="G80" s="19"/>
    </row>
    <row r="81" spans="4:7">
      <c r="D81" s="20"/>
      <c r="E81" s="46"/>
      <c r="F81" s="47"/>
      <c r="G81" s="19"/>
    </row>
    <row r="82" spans="4:7">
      <c r="D82" s="20"/>
      <c r="E82" s="46"/>
      <c r="F82" s="47"/>
      <c r="G82" s="19"/>
    </row>
    <row r="83" spans="4:7">
      <c r="D83" s="20"/>
      <c r="E83" s="46"/>
      <c r="F83" s="47"/>
      <c r="G83" s="19"/>
    </row>
    <row r="84" spans="4:7">
      <c r="D84" s="20"/>
      <c r="E84" s="46"/>
      <c r="F84" s="47"/>
      <c r="G84" s="19"/>
    </row>
    <row r="85" spans="4:7">
      <c r="D85" s="20"/>
      <c r="E85" s="46"/>
      <c r="F85" s="47"/>
      <c r="G85" s="19"/>
    </row>
    <row r="86" spans="4:7">
      <c r="D86" s="20"/>
      <c r="E86" s="46"/>
      <c r="F86" s="47"/>
      <c r="G86" s="19"/>
    </row>
    <row r="87" spans="4:7">
      <c r="D87" s="20"/>
      <c r="E87" s="46"/>
      <c r="F87" s="47"/>
      <c r="G87" s="19"/>
    </row>
    <row r="88" spans="4:7">
      <c r="D88" s="20"/>
      <c r="E88" s="46"/>
      <c r="F88" s="47"/>
      <c r="G88" s="19"/>
    </row>
    <row r="89" spans="4:7">
      <c r="D89" s="20"/>
      <c r="E89" s="46"/>
      <c r="F89" s="47"/>
      <c r="G89" s="19"/>
    </row>
    <row r="90" spans="4:7">
      <c r="D90" s="20"/>
      <c r="E90" s="46"/>
      <c r="F90" s="47"/>
      <c r="G90" s="19"/>
    </row>
    <row r="91" spans="4:7">
      <c r="D91" s="20"/>
      <c r="E91" s="46"/>
      <c r="F91" s="47"/>
      <c r="G91" s="19"/>
    </row>
    <row r="92" spans="4:7">
      <c r="D92" s="20"/>
      <c r="E92" s="46"/>
      <c r="F92" s="47"/>
      <c r="G92" s="19"/>
    </row>
    <row r="93" spans="4:7">
      <c r="D93" s="20"/>
      <c r="E93" s="46"/>
      <c r="F93" s="47"/>
      <c r="G93" s="19"/>
    </row>
    <row r="94" spans="4:7">
      <c r="D94" s="20"/>
      <c r="E94" s="46"/>
      <c r="F94" s="47"/>
      <c r="G94" s="19"/>
    </row>
    <row r="95" spans="4:7">
      <c r="D95" s="20"/>
      <c r="E95" s="46"/>
      <c r="F95" s="47"/>
      <c r="G95" s="19"/>
    </row>
    <row r="96" spans="4:7">
      <c r="D96" s="20"/>
      <c r="E96" s="46"/>
      <c r="F96" s="47"/>
      <c r="G96" s="19"/>
    </row>
    <row r="97" spans="4:7">
      <c r="D97" s="20"/>
      <c r="E97" s="46"/>
      <c r="F97" s="47"/>
      <c r="G97" s="19"/>
    </row>
    <row r="98" spans="4:7">
      <c r="D98" s="20"/>
      <c r="E98" s="46"/>
      <c r="F98" s="47"/>
      <c r="G98" s="19"/>
    </row>
    <row r="99" spans="4:7">
      <c r="D99" s="20"/>
      <c r="E99" s="46"/>
      <c r="F99" s="47"/>
      <c r="G99" s="19"/>
    </row>
    <row r="100" spans="4:7">
      <c r="D100" s="20"/>
      <c r="E100" s="46"/>
      <c r="F100" s="47"/>
      <c r="G100" s="19"/>
    </row>
    <row r="101" spans="4:7">
      <c r="D101" s="20"/>
      <c r="E101" s="46"/>
      <c r="F101" s="47"/>
      <c r="G101" s="19"/>
    </row>
    <row r="102" spans="4:7">
      <c r="D102" s="20"/>
      <c r="E102" s="46"/>
      <c r="F102" s="47"/>
      <c r="G102" s="19"/>
    </row>
    <row r="103" spans="4:7">
      <c r="D103" s="20"/>
      <c r="E103" s="46"/>
      <c r="F103" s="47"/>
      <c r="G103" s="19"/>
    </row>
    <row r="104" spans="4:7">
      <c r="D104" s="20"/>
      <c r="E104" s="46"/>
      <c r="F104" s="47"/>
      <c r="G104" s="19"/>
    </row>
    <row r="105" spans="4:7">
      <c r="D105" s="20"/>
      <c r="E105" s="46"/>
      <c r="F105" s="47"/>
      <c r="G105" s="19"/>
    </row>
    <row r="106" spans="4:7">
      <c r="D106" s="20"/>
      <c r="E106" s="46"/>
      <c r="F106" s="47"/>
      <c r="G106" s="19"/>
    </row>
    <row r="107" spans="4:7">
      <c r="D107" s="20"/>
      <c r="E107" s="46"/>
      <c r="F107" s="47"/>
      <c r="G107" s="19"/>
    </row>
    <row r="108" spans="4:7">
      <c r="D108" s="20"/>
      <c r="E108" s="46"/>
      <c r="F108" s="47"/>
      <c r="G108" s="19"/>
    </row>
    <row r="109" spans="4:7">
      <c r="D109" s="20"/>
      <c r="E109" s="46"/>
      <c r="F109" s="47"/>
      <c r="G109" s="19"/>
    </row>
    <row r="110" spans="4:7">
      <c r="D110" s="20"/>
      <c r="E110" s="46"/>
      <c r="F110" s="47"/>
      <c r="G110" s="19"/>
    </row>
    <row r="111" spans="4:7">
      <c r="D111" s="20"/>
      <c r="E111" s="46"/>
      <c r="F111" s="47"/>
      <c r="G111" s="19"/>
    </row>
    <row r="112" spans="4:7">
      <c r="D112" s="20"/>
      <c r="E112" s="46"/>
      <c r="F112" s="47"/>
      <c r="G112" s="19"/>
    </row>
    <row r="113" spans="4:7">
      <c r="D113" s="20"/>
      <c r="E113" s="46"/>
      <c r="F113" s="47"/>
      <c r="G113" s="19"/>
    </row>
    <row r="114" spans="4:7">
      <c r="D114" s="20"/>
      <c r="E114" s="46"/>
      <c r="F114" s="47"/>
      <c r="G114" s="19"/>
    </row>
    <row r="115" spans="4:7">
      <c r="D115" s="20"/>
      <c r="E115" s="46"/>
      <c r="F115" s="47"/>
      <c r="G115" s="19"/>
    </row>
    <row r="116" spans="4:7">
      <c r="D116" s="20"/>
      <c r="E116" s="46"/>
      <c r="F116" s="47"/>
      <c r="G116" s="19"/>
    </row>
    <row r="117" spans="4:7">
      <c r="D117" s="20"/>
      <c r="E117" s="46"/>
      <c r="F117" s="47"/>
      <c r="G117" s="19"/>
    </row>
    <row r="118" spans="4:7">
      <c r="D118" s="20"/>
      <c r="E118" s="46"/>
      <c r="F118" s="47"/>
      <c r="G118" s="19"/>
    </row>
    <row r="119" spans="4:7">
      <c r="D119" s="20"/>
      <c r="E119" s="46"/>
      <c r="F119" s="47"/>
      <c r="G119" s="19"/>
    </row>
    <row r="120" spans="4:7">
      <c r="D120" s="20"/>
      <c r="E120" s="46"/>
      <c r="F120" s="47"/>
      <c r="G120" s="19"/>
    </row>
    <row r="121" spans="4:7">
      <c r="D121" s="20"/>
      <c r="E121" s="46"/>
      <c r="F121" s="47"/>
      <c r="G121" s="19"/>
    </row>
    <row r="122" spans="4:7">
      <c r="D122" s="20"/>
      <c r="E122" s="46"/>
      <c r="F122" s="47"/>
      <c r="G122" s="19"/>
    </row>
    <row r="123" spans="4:7">
      <c r="D123" s="20"/>
      <c r="E123" s="46"/>
      <c r="F123" s="47"/>
      <c r="G123" s="19"/>
    </row>
    <row r="124" spans="4:7">
      <c r="D124" s="20"/>
      <c r="E124" s="46"/>
      <c r="F124" s="47"/>
      <c r="G124" s="19"/>
    </row>
    <row r="125" spans="4:7">
      <c r="D125" s="20"/>
      <c r="E125" s="46"/>
      <c r="F125" s="47"/>
      <c r="G125" s="19"/>
    </row>
    <row r="126" spans="4:7">
      <c r="D126" s="20"/>
      <c r="E126" s="46"/>
      <c r="F126" s="47"/>
      <c r="G126" s="19"/>
    </row>
    <row r="127" spans="4:7">
      <c r="D127" s="20"/>
      <c r="E127" s="46"/>
      <c r="F127" s="47"/>
      <c r="G127" s="19"/>
    </row>
    <row r="128" spans="4:7">
      <c r="D128" s="20"/>
      <c r="E128" s="46"/>
      <c r="F128" s="47"/>
      <c r="G128" s="19"/>
    </row>
    <row r="129" spans="4:7">
      <c r="D129" s="20"/>
      <c r="E129" s="46"/>
      <c r="F129" s="47"/>
      <c r="G129" s="19"/>
    </row>
    <row r="130" spans="4:7">
      <c r="D130" s="20"/>
      <c r="E130" s="46"/>
      <c r="F130" s="47"/>
      <c r="G130" s="19"/>
    </row>
    <row r="131" spans="4:7">
      <c r="D131" s="20"/>
      <c r="E131" s="46"/>
      <c r="F131" s="47"/>
      <c r="G131" s="19"/>
    </row>
    <row r="132" spans="4:7">
      <c r="D132" s="20"/>
      <c r="E132" s="46"/>
      <c r="F132" s="47"/>
      <c r="G132" s="19"/>
    </row>
    <row r="133" spans="4:7">
      <c r="D133" s="20"/>
      <c r="E133" s="46"/>
      <c r="F133" s="47"/>
      <c r="G133" s="19"/>
    </row>
    <row r="134" spans="4:7">
      <c r="D134" s="20"/>
      <c r="E134" s="46"/>
      <c r="F134" s="47"/>
      <c r="G134" s="19"/>
    </row>
    <row r="135" spans="4:7">
      <c r="D135" s="20"/>
      <c r="E135" s="46"/>
      <c r="F135" s="47"/>
      <c r="G135" s="19"/>
    </row>
    <row r="136" spans="4:7">
      <c r="D136" s="20"/>
      <c r="E136" s="46"/>
      <c r="F136" s="47"/>
      <c r="G136" s="19"/>
    </row>
    <row r="137" spans="4:7">
      <c r="D137" s="20"/>
      <c r="E137" s="46"/>
      <c r="F137" s="47"/>
      <c r="G137" s="19"/>
    </row>
    <row r="138" spans="4:7">
      <c r="D138" s="20"/>
      <c r="E138" s="46"/>
      <c r="F138" s="47"/>
      <c r="G138" s="19"/>
    </row>
    <row r="139" spans="4:7">
      <c r="D139" s="20"/>
      <c r="E139" s="46"/>
      <c r="F139" s="47"/>
      <c r="G139" s="19"/>
    </row>
    <row r="140" spans="4:7">
      <c r="D140" s="20"/>
      <c r="E140" s="46"/>
      <c r="F140" s="47"/>
      <c r="G140" s="19"/>
    </row>
    <row r="141" spans="4:7">
      <c r="D141" s="20"/>
      <c r="E141" s="46"/>
      <c r="F141" s="47"/>
      <c r="G141" s="19"/>
    </row>
    <row r="142" spans="4:7">
      <c r="D142" s="20"/>
      <c r="E142" s="46"/>
      <c r="F142" s="47"/>
      <c r="G142" s="19"/>
    </row>
    <row r="143" spans="4:7">
      <c r="D143" s="20"/>
      <c r="E143" s="46"/>
      <c r="F143" s="47"/>
      <c r="G143" s="19"/>
    </row>
    <row r="144" spans="4:7">
      <c r="D144" s="20"/>
      <c r="E144" s="46"/>
      <c r="F144" s="47"/>
      <c r="G144" s="19"/>
    </row>
    <row r="145" spans="4:7">
      <c r="D145" s="20"/>
      <c r="E145" s="46"/>
      <c r="F145" s="47"/>
      <c r="G145" s="19"/>
    </row>
    <row r="146" spans="4:7">
      <c r="D146" s="20"/>
      <c r="E146" s="46"/>
      <c r="F146" s="47"/>
      <c r="G146" s="19"/>
    </row>
    <row r="147" spans="4:7">
      <c r="D147" s="20"/>
      <c r="E147" s="46"/>
      <c r="F147" s="47"/>
      <c r="G147" s="19"/>
    </row>
    <row r="148" spans="4:7">
      <c r="D148" s="20"/>
      <c r="E148" s="46"/>
      <c r="F148" s="47"/>
      <c r="G148" s="19"/>
    </row>
    <row r="149" spans="4:7">
      <c r="D149" s="20"/>
      <c r="E149" s="46"/>
      <c r="F149" s="47"/>
      <c r="G149" s="19"/>
    </row>
    <row r="150" spans="4:7">
      <c r="D150" s="20"/>
      <c r="E150" s="46"/>
      <c r="F150" s="47"/>
      <c r="G150" s="19"/>
    </row>
    <row r="151" spans="4:7">
      <c r="D151" s="20"/>
      <c r="E151" s="46"/>
      <c r="F151" s="47"/>
      <c r="G151" s="19"/>
    </row>
    <row r="152" spans="4:7">
      <c r="D152" s="20"/>
      <c r="E152" s="46"/>
      <c r="F152" s="47"/>
      <c r="G152" s="19"/>
    </row>
    <row r="153" spans="4:7">
      <c r="D153" s="20"/>
      <c r="E153" s="46"/>
      <c r="F153" s="47"/>
      <c r="G153" s="19"/>
    </row>
    <row r="154" spans="4:7">
      <c r="D154" s="20"/>
      <c r="E154" s="46"/>
      <c r="F154" s="47"/>
      <c r="G154" s="19"/>
    </row>
    <row r="155" spans="4:7">
      <c r="D155" s="20"/>
      <c r="E155" s="46"/>
      <c r="F155" s="47"/>
      <c r="G155" s="19"/>
    </row>
    <row r="156" spans="4:7">
      <c r="D156" s="20"/>
      <c r="E156" s="46"/>
      <c r="F156" s="47"/>
      <c r="G156" s="19"/>
    </row>
    <row r="157" spans="4:7">
      <c r="D157" s="20"/>
      <c r="E157" s="46"/>
      <c r="F157" s="47"/>
      <c r="G157" s="19"/>
    </row>
    <row r="158" spans="4:7">
      <c r="D158" s="20"/>
      <c r="E158" s="46"/>
      <c r="F158" s="47"/>
      <c r="G158" s="19"/>
    </row>
    <row r="159" spans="4:7">
      <c r="D159" s="20"/>
      <c r="E159" s="46"/>
      <c r="F159" s="47"/>
      <c r="G159" s="19"/>
    </row>
    <row r="160" spans="4:7">
      <c r="D160" s="20"/>
      <c r="E160" s="46"/>
      <c r="F160" s="47"/>
      <c r="G160" s="19"/>
    </row>
    <row r="161" spans="4:7">
      <c r="D161" s="20"/>
      <c r="E161" s="46"/>
      <c r="F161" s="47"/>
      <c r="G161" s="19"/>
    </row>
    <row r="162" spans="4:7">
      <c r="D162" s="20"/>
      <c r="E162" s="46"/>
      <c r="F162" s="47"/>
      <c r="G162" s="19"/>
    </row>
    <row r="163" spans="4:7">
      <c r="D163" s="20"/>
      <c r="E163" s="46"/>
      <c r="F163" s="47"/>
      <c r="G163" s="19"/>
    </row>
    <row r="164" spans="4:7">
      <c r="D164" s="20"/>
      <c r="E164" s="46"/>
      <c r="F164" s="47"/>
      <c r="G164" s="19"/>
    </row>
    <row r="165" spans="4:7">
      <c r="D165" s="20"/>
      <c r="E165" s="46"/>
      <c r="F165" s="47"/>
      <c r="G165" s="19"/>
    </row>
    <row r="166" spans="4:7">
      <c r="D166" s="20"/>
      <c r="E166" s="46"/>
      <c r="F166" s="47"/>
      <c r="G166" s="19"/>
    </row>
    <row r="167" spans="4:7">
      <c r="D167" s="20"/>
      <c r="E167" s="46"/>
      <c r="F167" s="47"/>
      <c r="G167" s="19"/>
    </row>
  </sheetData>
  <sheetProtection algorithmName="SHA-512" hashValue="chaerJEMrADPkyO2E1Xe7SG5lZbrD9Eu7lsiBIqStAHmwDPAHt5jO2NMxmLClnpPti4KA4SP5mgP55l+/qfRaA==" saltValue="OWXJgnmZQaVOHle5itIqWw==" spinCount="100000" sheet="1" selectLockedCells="1" formatCells="0" formatColumns="0" formatRows="0" objects="1"/>
  <mergeCells count="3">
    <mergeCell ref="A1:F1"/>
    <mergeCell ref="A2:F2"/>
    <mergeCell ref="A8:E8"/>
  </mergeCells>
  <dataValidations count="1">
    <dataValidation allowBlank="1" showInputMessage="1" showErrorMessage="1" sqref="A4:B4 A7"/>
  </dataValidations>
  <printOptions horizontalCentered="1"/>
  <pageMargins left="0.984251968503937" right="0.984251968503937" top="0.984251968503937" bottom="0.984251968503937" header="0.511811023622047" footer="0.511811023622047"/>
  <pageSetup paperSize="9" orientation="portrait"/>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80"/>
  <sheetViews>
    <sheetView showGridLines="0" showZeros="0" view="pageBreakPreview" zoomScaleNormal="100" workbookViewId="0">
      <pane ySplit="4" topLeftCell="A5" activePane="bottomLeft" state="frozen"/>
      <selection/>
      <selection pane="bottomLeft" activeCell="E5" sqref="E5"/>
    </sheetView>
  </sheetViews>
  <sheetFormatPr defaultColWidth="9" defaultRowHeight="15" outlineLevelCol="6"/>
  <cols>
    <col min="1" max="1" width="7.625" style="20" customWidth="1"/>
    <col min="2" max="2" width="25.625" style="21" customWidth="1"/>
    <col min="3" max="3" width="5.625" style="20" customWidth="1"/>
    <col min="4" max="4" width="10.625" style="22" customWidth="1"/>
    <col min="5" max="5" width="10.625" style="23" customWidth="1"/>
    <col min="6" max="6" width="14.625" style="24" customWidth="1"/>
    <col min="7" max="7" width="1.875" style="25" customWidth="1"/>
    <col min="8" max="16384" width="9" style="26"/>
  </cols>
  <sheetData>
    <row r="1" ht="34.9" customHeight="1" spans="1:6">
      <c r="A1" s="5" t="s">
        <v>21</v>
      </c>
      <c r="B1" s="5"/>
      <c r="C1" s="5"/>
      <c r="D1" s="5"/>
      <c r="E1" s="5"/>
      <c r="F1" s="5"/>
    </row>
    <row r="2" s="17" customFormat="1" ht="22.5" customHeight="1" spans="1:6">
      <c r="A2" s="27" t="s">
        <v>73</v>
      </c>
      <c r="B2" s="27"/>
      <c r="C2" s="27"/>
      <c r="D2" s="27"/>
      <c r="E2" s="27"/>
      <c r="F2" s="27"/>
    </row>
    <row r="3" s="18" customFormat="1" ht="18" customHeight="1" spans="1:6">
      <c r="A3" s="28" t="str">
        <f>汇总表!A3</f>
        <v>合同段编号：沙圪堵镇安定壕村通村水泥路建设项目</v>
      </c>
      <c r="B3" s="29"/>
      <c r="C3" s="30"/>
      <c r="D3" s="8"/>
      <c r="E3" s="31"/>
      <c r="F3" s="32" t="s">
        <v>23</v>
      </c>
    </row>
    <row r="4" s="19" customFormat="1" ht="27.2" customHeight="1" spans="1:6">
      <c r="A4" s="33" t="s">
        <v>24</v>
      </c>
      <c r="B4" s="34" t="s">
        <v>25</v>
      </c>
      <c r="C4" s="33" t="s">
        <v>26</v>
      </c>
      <c r="D4" s="33" t="s">
        <v>65</v>
      </c>
      <c r="E4" s="35" t="s">
        <v>28</v>
      </c>
      <c r="F4" s="36" t="s">
        <v>29</v>
      </c>
    </row>
    <row r="5" s="17" customFormat="1" ht="27.2" customHeight="1" spans="1:6">
      <c r="A5" s="37">
        <v>302</v>
      </c>
      <c r="B5" s="38" t="s">
        <v>74</v>
      </c>
      <c r="C5" s="37"/>
      <c r="D5" s="36"/>
      <c r="E5" s="39"/>
      <c r="F5" s="40" t="str">
        <f t="shared" ref="F5:F92" si="0">IF(E5&gt;0,ROUND(D5*E5,0),"")</f>
        <v/>
      </c>
    </row>
    <row r="6" s="17" customFormat="1" ht="27.2" customHeight="1" spans="1:6">
      <c r="A6" s="37" t="s">
        <v>75</v>
      </c>
      <c r="B6" s="38" t="s">
        <v>76</v>
      </c>
      <c r="C6" s="37"/>
      <c r="D6" s="37"/>
      <c r="E6" s="39"/>
      <c r="F6" s="40" t="str">
        <f t="shared" si="0"/>
        <v/>
      </c>
    </row>
    <row r="7" s="17" customFormat="1" ht="27.2" customHeight="1" spans="1:6">
      <c r="A7" s="41" t="s">
        <v>77</v>
      </c>
      <c r="B7" s="38" t="s">
        <v>78</v>
      </c>
      <c r="C7" s="37" t="s">
        <v>71</v>
      </c>
      <c r="D7" s="50">
        <v>14425.7</v>
      </c>
      <c r="E7" s="39"/>
      <c r="F7" s="40" t="str">
        <f t="shared" si="0"/>
        <v/>
      </c>
    </row>
    <row r="8" s="17" customFormat="1" ht="27.2" customHeight="1" spans="1:6">
      <c r="A8" s="41">
        <v>312</v>
      </c>
      <c r="B8" s="38" t="s">
        <v>79</v>
      </c>
      <c r="C8" s="37"/>
      <c r="D8" s="37"/>
      <c r="E8" s="39"/>
      <c r="F8" s="40" t="str">
        <f t="shared" si="0"/>
        <v/>
      </c>
    </row>
    <row r="9" s="17" customFormat="1" ht="27.2" customHeight="1" spans="1:6">
      <c r="A9" s="41" t="s">
        <v>80</v>
      </c>
      <c r="B9" s="38" t="s">
        <v>81</v>
      </c>
      <c r="C9" s="37"/>
      <c r="D9" s="37"/>
      <c r="E9" s="39"/>
      <c r="F9" s="40" t="str">
        <f t="shared" si="0"/>
        <v/>
      </c>
    </row>
    <row r="10" s="17" customFormat="1" ht="27.2" customHeight="1" spans="1:6">
      <c r="A10" s="41" t="s">
        <v>77</v>
      </c>
      <c r="B10" s="38" t="s">
        <v>82</v>
      </c>
      <c r="C10" s="37" t="s">
        <v>83</v>
      </c>
      <c r="D10" s="37">
        <v>1937.61</v>
      </c>
      <c r="E10" s="39"/>
      <c r="F10" s="40" t="str">
        <f t="shared" si="0"/>
        <v/>
      </c>
    </row>
    <row r="11" s="17" customFormat="1" ht="27.2" customHeight="1" spans="1:6">
      <c r="A11" s="41">
        <v>313</v>
      </c>
      <c r="B11" s="38" t="s">
        <v>84</v>
      </c>
      <c r="C11" s="37"/>
      <c r="D11" s="37"/>
      <c r="E11" s="39"/>
      <c r="F11" s="40" t="str">
        <f t="shared" si="0"/>
        <v/>
      </c>
    </row>
    <row r="12" s="17" customFormat="1" ht="27.2" customHeight="1" spans="1:6">
      <c r="A12" s="41" t="s">
        <v>85</v>
      </c>
      <c r="B12" s="38" t="s">
        <v>86</v>
      </c>
      <c r="C12" s="37" t="s">
        <v>83</v>
      </c>
      <c r="D12" s="37">
        <v>403.66</v>
      </c>
      <c r="E12" s="39"/>
      <c r="F12" s="40" t="str">
        <f t="shared" si="0"/>
        <v/>
      </c>
    </row>
    <row r="13" s="17" customFormat="1" ht="27.2" customHeight="1" spans="1:6">
      <c r="A13" s="41">
        <v>314</v>
      </c>
      <c r="B13" s="38" t="s">
        <v>87</v>
      </c>
      <c r="C13" s="37"/>
      <c r="D13" s="41"/>
      <c r="E13" s="39"/>
      <c r="F13" s="40" t="str">
        <f t="shared" si="0"/>
        <v/>
      </c>
    </row>
    <row r="14" s="17" customFormat="1" ht="27.2" customHeight="1" spans="1:6">
      <c r="A14" s="41" t="s">
        <v>88</v>
      </c>
      <c r="B14" s="38" t="s">
        <v>89</v>
      </c>
      <c r="C14" s="37"/>
      <c r="D14" s="41"/>
      <c r="E14" s="39"/>
      <c r="F14" s="40" t="str">
        <f t="shared" si="0"/>
        <v/>
      </c>
    </row>
    <row r="15" s="17" customFormat="1" ht="27.2" customHeight="1" spans="1:6">
      <c r="A15" s="51" t="s">
        <v>77</v>
      </c>
      <c r="B15" s="38" t="s">
        <v>90</v>
      </c>
      <c r="C15" s="37" t="s">
        <v>91</v>
      </c>
      <c r="D15" s="52">
        <v>112</v>
      </c>
      <c r="E15" s="39"/>
      <c r="F15" s="40" t="str">
        <f t="shared" si="0"/>
        <v/>
      </c>
    </row>
    <row r="16" s="17" customFormat="1" ht="27.2" customHeight="1" spans="1:6">
      <c r="A16" s="51" t="s">
        <v>92</v>
      </c>
      <c r="B16" s="38" t="s">
        <v>93</v>
      </c>
      <c r="C16" s="37"/>
      <c r="D16" s="52"/>
      <c r="E16" s="39"/>
      <c r="F16" s="40" t="str">
        <f t="shared" si="0"/>
        <v/>
      </c>
    </row>
    <row r="17" s="17" customFormat="1" ht="27.2" customHeight="1" spans="1:6">
      <c r="A17" s="51" t="s">
        <v>77</v>
      </c>
      <c r="B17" s="38" t="s">
        <v>94</v>
      </c>
      <c r="C17" s="37" t="s">
        <v>95</v>
      </c>
      <c r="D17" s="52">
        <v>18</v>
      </c>
      <c r="E17" s="39"/>
      <c r="F17" s="40" t="str">
        <f t="shared" si="0"/>
        <v/>
      </c>
    </row>
    <row r="18" s="17" customFormat="1" ht="27.2" customHeight="1" spans="1:6">
      <c r="A18" s="51" t="s">
        <v>96</v>
      </c>
      <c r="B18" s="38" t="s">
        <v>97</v>
      </c>
      <c r="C18" s="37" t="s">
        <v>91</v>
      </c>
      <c r="D18" s="52">
        <v>2400</v>
      </c>
      <c r="E18" s="39"/>
      <c r="F18" s="40" t="str">
        <f t="shared" si="0"/>
        <v/>
      </c>
    </row>
    <row r="19" s="17" customFormat="1" ht="27.2" customHeight="1" spans="1:6">
      <c r="A19" s="37" t="s">
        <v>98</v>
      </c>
      <c r="B19" s="38" t="s">
        <v>99</v>
      </c>
      <c r="C19" s="53"/>
      <c r="D19" s="41"/>
      <c r="E19" s="39"/>
      <c r="F19" s="40" t="str">
        <f t="shared" si="0"/>
        <v/>
      </c>
    </row>
    <row r="20" s="17" customFormat="1" ht="27.2" customHeight="1" spans="1:6">
      <c r="A20" s="41" t="s">
        <v>100</v>
      </c>
      <c r="B20" s="38" t="s">
        <v>101</v>
      </c>
      <c r="C20" s="37" t="s">
        <v>91</v>
      </c>
      <c r="D20" s="41">
        <v>12.47</v>
      </c>
      <c r="E20" s="39"/>
      <c r="F20" s="40" t="str">
        <f t="shared" si="0"/>
        <v/>
      </c>
    </row>
    <row r="21" ht="27.2" customHeight="1" spans="1:7">
      <c r="A21" s="43" t="s">
        <v>102</v>
      </c>
      <c r="B21" s="44"/>
      <c r="C21" s="44"/>
      <c r="D21" s="44"/>
      <c r="E21" s="44"/>
      <c r="F21" s="45">
        <f>SUM(F5:F20)</f>
        <v>0</v>
      </c>
      <c r="G21" s="19"/>
    </row>
    <row r="22" spans="4:7">
      <c r="D22" s="20"/>
      <c r="E22" s="46"/>
      <c r="F22" s="47"/>
      <c r="G22" s="19"/>
    </row>
    <row r="23" spans="4:7">
      <c r="D23" s="20"/>
      <c r="E23" s="46"/>
      <c r="F23" s="47"/>
      <c r="G23" s="19"/>
    </row>
    <row r="24" spans="4:7">
      <c r="D24" s="20"/>
      <c r="E24" s="46"/>
      <c r="F24" s="47"/>
      <c r="G24" s="19"/>
    </row>
    <row r="25" spans="1:7">
      <c r="A25" s="48"/>
      <c r="B25" s="49"/>
      <c r="C25" s="48"/>
      <c r="D25" s="20"/>
      <c r="E25" s="46"/>
      <c r="F25" s="47"/>
      <c r="G25" s="19"/>
    </row>
    <row r="26" spans="4:7">
      <c r="D26" s="20"/>
      <c r="E26" s="46"/>
      <c r="F26" s="47"/>
      <c r="G26" s="19"/>
    </row>
    <row r="27" spans="4:7">
      <c r="D27" s="20"/>
      <c r="E27" s="46"/>
      <c r="F27" s="47"/>
      <c r="G27" s="19"/>
    </row>
    <row r="28" spans="4:7">
      <c r="D28" s="20"/>
      <c r="E28" s="46"/>
      <c r="F28" s="47"/>
      <c r="G28" s="19"/>
    </row>
    <row r="29" spans="4:7">
      <c r="D29" s="20"/>
      <c r="E29" s="46"/>
      <c r="F29" s="47"/>
      <c r="G29" s="19"/>
    </row>
    <row r="30" spans="4:7">
      <c r="D30" s="20"/>
      <c r="E30" s="46"/>
      <c r="F30" s="47"/>
      <c r="G30" s="19"/>
    </row>
    <row r="31" spans="4:7">
      <c r="D31" s="20"/>
      <c r="E31" s="46"/>
      <c r="F31" s="47"/>
      <c r="G31" s="19"/>
    </row>
    <row r="32" spans="4:7">
      <c r="D32" s="20"/>
      <c r="E32" s="46"/>
      <c r="F32" s="47"/>
      <c r="G32" s="19"/>
    </row>
    <row r="33" spans="4:7">
      <c r="D33" s="20"/>
      <c r="E33" s="46"/>
      <c r="F33" s="47"/>
      <c r="G33" s="19"/>
    </row>
    <row r="34" spans="4:7">
      <c r="D34" s="20"/>
      <c r="E34" s="46"/>
      <c r="F34" s="47"/>
      <c r="G34" s="19"/>
    </row>
    <row r="35" spans="4:7">
      <c r="D35" s="20"/>
      <c r="E35" s="46"/>
      <c r="F35" s="47"/>
      <c r="G35" s="19"/>
    </row>
    <row r="36" spans="4:7">
      <c r="D36" s="20"/>
      <c r="E36" s="46"/>
      <c r="F36" s="47"/>
      <c r="G36" s="19"/>
    </row>
    <row r="37" spans="4:7">
      <c r="D37" s="20"/>
      <c r="E37" s="46"/>
      <c r="F37" s="47"/>
      <c r="G37" s="19"/>
    </row>
    <row r="38" spans="4:7">
      <c r="D38" s="20"/>
      <c r="E38" s="46"/>
      <c r="F38" s="47"/>
      <c r="G38" s="19"/>
    </row>
    <row r="39" spans="4:7">
      <c r="D39" s="20"/>
      <c r="E39" s="46"/>
      <c r="F39" s="47"/>
      <c r="G39" s="19"/>
    </row>
    <row r="40" spans="4:7">
      <c r="D40" s="20"/>
      <c r="E40" s="46"/>
      <c r="F40" s="47"/>
      <c r="G40" s="19"/>
    </row>
    <row r="41" spans="4:7">
      <c r="D41" s="20"/>
      <c r="E41" s="46"/>
      <c r="F41" s="47"/>
      <c r="G41" s="19"/>
    </row>
    <row r="42" spans="4:7">
      <c r="D42" s="20"/>
      <c r="E42" s="46"/>
      <c r="F42" s="47"/>
      <c r="G42" s="19"/>
    </row>
    <row r="43" spans="4:7">
      <c r="D43" s="20"/>
      <c r="E43" s="46"/>
      <c r="F43" s="47"/>
      <c r="G43" s="19"/>
    </row>
    <row r="44" spans="4:7">
      <c r="D44" s="20"/>
      <c r="E44" s="46"/>
      <c r="F44" s="47"/>
      <c r="G44" s="19"/>
    </row>
    <row r="45" spans="4:7">
      <c r="D45" s="20"/>
      <c r="E45" s="46"/>
      <c r="F45" s="47"/>
      <c r="G45" s="19"/>
    </row>
    <row r="46" spans="4:7">
      <c r="D46" s="20"/>
      <c r="E46" s="46"/>
      <c r="F46" s="47"/>
      <c r="G46" s="19"/>
    </row>
    <row r="47" spans="4:7">
      <c r="D47" s="20"/>
      <c r="E47" s="46"/>
      <c r="F47" s="47"/>
      <c r="G47" s="19"/>
    </row>
    <row r="48" spans="4:7">
      <c r="D48" s="20"/>
      <c r="E48" s="46"/>
      <c r="F48" s="47"/>
      <c r="G48" s="19"/>
    </row>
    <row r="49" spans="4:7">
      <c r="D49" s="20"/>
      <c r="E49" s="46"/>
      <c r="F49" s="47"/>
      <c r="G49" s="19"/>
    </row>
    <row r="50" spans="4:7">
      <c r="D50" s="20"/>
      <c r="E50" s="46"/>
      <c r="F50" s="47"/>
      <c r="G50" s="19"/>
    </row>
    <row r="51" spans="4:7">
      <c r="D51" s="20"/>
      <c r="E51" s="46"/>
      <c r="F51" s="47"/>
      <c r="G51" s="19"/>
    </row>
    <row r="52" spans="4:7">
      <c r="D52" s="20"/>
      <c r="E52" s="46"/>
      <c r="F52" s="47"/>
      <c r="G52" s="19"/>
    </row>
    <row r="53" spans="4:7">
      <c r="D53" s="20"/>
      <c r="E53" s="46"/>
      <c r="F53" s="47"/>
      <c r="G53" s="19"/>
    </row>
    <row r="54" spans="4:7">
      <c r="D54" s="20"/>
      <c r="E54" s="46"/>
      <c r="F54" s="47"/>
      <c r="G54" s="19"/>
    </row>
    <row r="55" spans="4:7">
      <c r="D55" s="20"/>
      <c r="E55" s="46"/>
      <c r="F55" s="47"/>
      <c r="G55" s="19"/>
    </row>
    <row r="56" spans="4:7">
      <c r="D56" s="20"/>
      <c r="E56" s="46"/>
      <c r="F56" s="47"/>
      <c r="G56" s="19"/>
    </row>
    <row r="57" spans="4:7">
      <c r="D57" s="20"/>
      <c r="E57" s="46"/>
      <c r="F57" s="47"/>
      <c r="G57" s="19"/>
    </row>
    <row r="58" spans="4:7">
      <c r="D58" s="20"/>
      <c r="E58" s="46"/>
      <c r="F58" s="47"/>
      <c r="G58" s="19"/>
    </row>
    <row r="59" spans="4:7">
      <c r="D59" s="20"/>
      <c r="E59" s="46"/>
      <c r="F59" s="47"/>
      <c r="G59" s="19"/>
    </row>
    <row r="60" spans="4:7">
      <c r="D60" s="20"/>
      <c r="E60" s="46"/>
      <c r="F60" s="47"/>
      <c r="G60" s="19"/>
    </row>
    <row r="61" spans="4:7">
      <c r="D61" s="20"/>
      <c r="E61" s="46"/>
      <c r="F61" s="47"/>
      <c r="G61" s="19"/>
    </row>
    <row r="62" spans="4:7">
      <c r="D62" s="20"/>
      <c r="E62" s="46"/>
      <c r="F62" s="47"/>
      <c r="G62" s="19"/>
    </row>
    <row r="63" spans="4:7">
      <c r="D63" s="20"/>
      <c r="E63" s="46"/>
      <c r="F63" s="47"/>
      <c r="G63" s="19"/>
    </row>
    <row r="64" spans="4:7">
      <c r="D64" s="20"/>
      <c r="E64" s="46"/>
      <c r="F64" s="47"/>
      <c r="G64" s="19"/>
    </row>
    <row r="65" spans="4:7">
      <c r="D65" s="20"/>
      <c r="E65" s="46"/>
      <c r="F65" s="47"/>
      <c r="G65" s="19"/>
    </row>
    <row r="66" spans="4:7">
      <c r="D66" s="20"/>
      <c r="E66" s="46"/>
      <c r="F66" s="47"/>
      <c r="G66" s="19"/>
    </row>
    <row r="67" spans="4:7">
      <c r="D67" s="20"/>
      <c r="E67" s="46"/>
      <c r="F67" s="47"/>
      <c r="G67" s="19"/>
    </row>
    <row r="68" spans="4:7">
      <c r="D68" s="20"/>
      <c r="E68" s="46"/>
      <c r="F68" s="47"/>
      <c r="G68" s="19"/>
    </row>
    <row r="69" spans="4:7">
      <c r="D69" s="20"/>
      <c r="E69" s="46"/>
      <c r="F69" s="47"/>
      <c r="G69" s="19"/>
    </row>
    <row r="70" spans="4:7">
      <c r="D70" s="20"/>
      <c r="E70" s="46"/>
      <c r="F70" s="47"/>
      <c r="G70" s="19"/>
    </row>
    <row r="71" spans="4:7">
      <c r="D71" s="20"/>
      <c r="E71" s="46"/>
      <c r="F71" s="47"/>
      <c r="G71" s="19"/>
    </row>
    <row r="72" spans="4:7">
      <c r="D72" s="20"/>
      <c r="E72" s="46"/>
      <c r="F72" s="47"/>
      <c r="G72" s="19"/>
    </row>
    <row r="73" spans="4:7">
      <c r="D73" s="20"/>
      <c r="E73" s="46"/>
      <c r="F73" s="47"/>
      <c r="G73" s="19"/>
    </row>
    <row r="74" spans="4:7">
      <c r="D74" s="20"/>
      <c r="E74" s="46"/>
      <c r="F74" s="47"/>
      <c r="G74" s="19"/>
    </row>
    <row r="75" spans="4:7">
      <c r="D75" s="20"/>
      <c r="E75" s="46"/>
      <c r="F75" s="47"/>
      <c r="G75" s="19"/>
    </row>
    <row r="76" spans="4:7">
      <c r="D76" s="20"/>
      <c r="E76" s="46"/>
      <c r="F76" s="47"/>
      <c r="G76" s="19"/>
    </row>
    <row r="77" spans="4:7">
      <c r="D77" s="20"/>
      <c r="E77" s="46"/>
      <c r="F77" s="47"/>
      <c r="G77" s="19"/>
    </row>
    <row r="78" spans="4:7">
      <c r="D78" s="20"/>
      <c r="E78" s="46"/>
      <c r="F78" s="47"/>
      <c r="G78" s="19"/>
    </row>
    <row r="79" spans="4:7">
      <c r="D79" s="20"/>
      <c r="E79" s="46"/>
      <c r="F79" s="47"/>
      <c r="G79" s="19"/>
    </row>
    <row r="80" spans="4:7">
      <c r="D80" s="20"/>
      <c r="E80" s="46"/>
      <c r="F80" s="47"/>
      <c r="G80" s="19"/>
    </row>
    <row r="81" spans="4:7">
      <c r="D81" s="20"/>
      <c r="E81" s="46"/>
      <c r="F81" s="47"/>
      <c r="G81" s="19"/>
    </row>
    <row r="82" spans="4:7">
      <c r="D82" s="20"/>
      <c r="E82" s="46"/>
      <c r="F82" s="47"/>
      <c r="G82" s="19"/>
    </row>
    <row r="83" spans="4:7">
      <c r="D83" s="20"/>
      <c r="E83" s="46"/>
      <c r="F83" s="47"/>
      <c r="G83" s="19"/>
    </row>
    <row r="84" spans="4:7">
      <c r="D84" s="20"/>
      <c r="E84" s="46"/>
      <c r="F84" s="47"/>
      <c r="G84" s="19"/>
    </row>
    <row r="85" spans="4:7">
      <c r="D85" s="20"/>
      <c r="E85" s="46"/>
      <c r="F85" s="47"/>
      <c r="G85" s="19"/>
    </row>
    <row r="86" spans="4:7">
      <c r="D86" s="20"/>
      <c r="E86" s="46"/>
      <c r="F86" s="47"/>
      <c r="G86" s="19"/>
    </row>
    <row r="87" spans="4:7">
      <c r="D87" s="20"/>
      <c r="E87" s="46"/>
      <c r="F87" s="47"/>
      <c r="G87" s="19"/>
    </row>
    <row r="88" spans="4:7">
      <c r="D88" s="20"/>
      <c r="E88" s="46"/>
      <c r="F88" s="47"/>
      <c r="G88" s="19"/>
    </row>
    <row r="89" spans="4:7">
      <c r="D89" s="20"/>
      <c r="E89" s="46"/>
      <c r="F89" s="47"/>
      <c r="G89" s="19"/>
    </row>
    <row r="90" spans="4:7">
      <c r="D90" s="20"/>
      <c r="E90" s="46"/>
      <c r="F90" s="47"/>
      <c r="G90" s="19"/>
    </row>
    <row r="91" spans="4:7">
      <c r="D91" s="20"/>
      <c r="E91" s="46"/>
      <c r="F91" s="47"/>
      <c r="G91" s="19"/>
    </row>
    <row r="92" spans="4:7">
      <c r="D92" s="20"/>
      <c r="E92" s="46"/>
      <c r="F92" s="47"/>
      <c r="G92" s="19"/>
    </row>
    <row r="93" spans="4:7">
      <c r="D93" s="20"/>
      <c r="E93" s="46"/>
      <c r="F93" s="47"/>
      <c r="G93" s="19"/>
    </row>
    <row r="94" spans="4:7">
      <c r="D94" s="20"/>
      <c r="E94" s="46"/>
      <c r="F94" s="47"/>
      <c r="G94" s="19"/>
    </row>
    <row r="95" spans="4:7">
      <c r="D95" s="20"/>
      <c r="E95" s="46"/>
      <c r="F95" s="47"/>
      <c r="G95" s="19"/>
    </row>
    <row r="96" spans="4:7">
      <c r="D96" s="20"/>
      <c r="E96" s="46"/>
      <c r="F96" s="47"/>
      <c r="G96" s="19"/>
    </row>
    <row r="97" spans="4:7">
      <c r="D97" s="20"/>
      <c r="E97" s="46"/>
      <c r="F97" s="47"/>
      <c r="G97" s="19"/>
    </row>
    <row r="98" spans="4:7">
      <c r="D98" s="20"/>
      <c r="E98" s="46"/>
      <c r="F98" s="47"/>
      <c r="G98" s="19"/>
    </row>
    <row r="99" spans="4:7">
      <c r="D99" s="20"/>
      <c r="E99" s="46"/>
      <c r="F99" s="47"/>
      <c r="G99" s="19"/>
    </row>
    <row r="100" spans="4:7">
      <c r="D100" s="20"/>
      <c r="E100" s="46"/>
      <c r="F100" s="47"/>
      <c r="G100" s="19"/>
    </row>
    <row r="101" spans="4:7">
      <c r="D101" s="20"/>
      <c r="E101" s="46"/>
      <c r="F101" s="47"/>
      <c r="G101" s="19"/>
    </row>
    <row r="102" spans="4:7">
      <c r="D102" s="20"/>
      <c r="E102" s="46"/>
      <c r="F102" s="47"/>
      <c r="G102" s="19"/>
    </row>
    <row r="103" spans="4:7">
      <c r="D103" s="20"/>
      <c r="E103" s="46"/>
      <c r="F103" s="47"/>
      <c r="G103" s="19"/>
    </row>
    <row r="104" spans="4:7">
      <c r="D104" s="20"/>
      <c r="E104" s="46"/>
      <c r="F104" s="47"/>
      <c r="G104" s="19"/>
    </row>
    <row r="105" spans="4:7">
      <c r="D105" s="20"/>
      <c r="E105" s="46"/>
      <c r="F105" s="47"/>
      <c r="G105" s="19"/>
    </row>
    <row r="106" spans="4:7">
      <c r="D106" s="20"/>
      <c r="E106" s="46"/>
      <c r="F106" s="47"/>
      <c r="G106" s="19"/>
    </row>
    <row r="107" spans="4:7">
      <c r="D107" s="20"/>
      <c r="E107" s="46"/>
      <c r="F107" s="47"/>
      <c r="G107" s="19"/>
    </row>
    <row r="108" spans="4:7">
      <c r="D108" s="20"/>
      <c r="E108" s="46"/>
      <c r="F108" s="47"/>
      <c r="G108" s="19"/>
    </row>
    <row r="109" spans="4:7">
      <c r="D109" s="20"/>
      <c r="E109" s="46"/>
      <c r="F109" s="47"/>
      <c r="G109" s="19"/>
    </row>
    <row r="110" spans="4:7">
      <c r="D110" s="20"/>
      <c r="E110" s="46"/>
      <c r="F110" s="47"/>
      <c r="G110" s="19"/>
    </row>
    <row r="111" spans="4:7">
      <c r="D111" s="20"/>
      <c r="E111" s="46"/>
      <c r="F111" s="47"/>
      <c r="G111" s="19"/>
    </row>
    <row r="112" spans="4:7">
      <c r="D112" s="20"/>
      <c r="E112" s="46"/>
      <c r="F112" s="47"/>
      <c r="G112" s="19"/>
    </row>
    <row r="113" spans="4:7">
      <c r="D113" s="20"/>
      <c r="E113" s="46"/>
      <c r="F113" s="47"/>
      <c r="G113" s="19"/>
    </row>
    <row r="114" spans="4:7">
      <c r="D114" s="20"/>
      <c r="E114" s="46"/>
      <c r="F114" s="47"/>
      <c r="G114" s="19"/>
    </row>
    <row r="115" spans="4:7">
      <c r="D115" s="20"/>
      <c r="E115" s="46"/>
      <c r="F115" s="47"/>
      <c r="G115" s="19"/>
    </row>
    <row r="116" spans="4:7">
      <c r="D116" s="20"/>
      <c r="E116" s="46"/>
      <c r="F116" s="47"/>
      <c r="G116" s="19"/>
    </row>
    <row r="117" spans="4:7">
      <c r="D117" s="20"/>
      <c r="E117" s="46"/>
      <c r="F117" s="47"/>
      <c r="G117" s="19"/>
    </row>
    <row r="118" spans="4:7">
      <c r="D118" s="20"/>
      <c r="E118" s="46"/>
      <c r="F118" s="47"/>
      <c r="G118" s="19"/>
    </row>
    <row r="119" spans="4:7">
      <c r="D119" s="20"/>
      <c r="E119" s="46"/>
      <c r="F119" s="47"/>
      <c r="G119" s="19"/>
    </row>
    <row r="120" spans="4:7">
      <c r="D120" s="20"/>
      <c r="E120" s="46"/>
      <c r="F120" s="47"/>
      <c r="G120" s="19"/>
    </row>
    <row r="121" spans="4:7">
      <c r="D121" s="20"/>
      <c r="E121" s="46"/>
      <c r="F121" s="47"/>
      <c r="G121" s="19"/>
    </row>
    <row r="122" spans="4:7">
      <c r="D122" s="20"/>
      <c r="E122" s="46"/>
      <c r="F122" s="47"/>
      <c r="G122" s="19"/>
    </row>
    <row r="123" spans="4:7">
      <c r="D123" s="20"/>
      <c r="E123" s="46"/>
      <c r="F123" s="47"/>
      <c r="G123" s="19"/>
    </row>
    <row r="124" spans="4:7">
      <c r="D124" s="20"/>
      <c r="E124" s="46"/>
      <c r="F124" s="47"/>
      <c r="G124" s="19"/>
    </row>
    <row r="125" spans="4:7">
      <c r="D125" s="20"/>
      <c r="E125" s="46"/>
      <c r="F125" s="47"/>
      <c r="G125" s="19"/>
    </row>
    <row r="126" spans="4:7">
      <c r="D126" s="20"/>
      <c r="E126" s="46"/>
      <c r="F126" s="47"/>
      <c r="G126" s="19"/>
    </row>
    <row r="127" spans="4:7">
      <c r="D127" s="20"/>
      <c r="E127" s="46"/>
      <c r="F127" s="47"/>
      <c r="G127" s="19"/>
    </row>
    <row r="128" spans="4:7">
      <c r="D128" s="20"/>
      <c r="E128" s="46"/>
      <c r="F128" s="47"/>
      <c r="G128" s="19"/>
    </row>
    <row r="129" spans="4:7">
      <c r="D129" s="20"/>
      <c r="E129" s="46"/>
      <c r="F129" s="47"/>
      <c r="G129" s="19"/>
    </row>
    <row r="130" spans="4:7">
      <c r="D130" s="20"/>
      <c r="E130" s="46"/>
      <c r="F130" s="47"/>
      <c r="G130" s="19"/>
    </row>
    <row r="131" spans="4:7">
      <c r="D131" s="20"/>
      <c r="E131" s="46"/>
      <c r="F131" s="47"/>
      <c r="G131" s="19"/>
    </row>
    <row r="132" spans="4:7">
      <c r="D132" s="20"/>
      <c r="E132" s="46"/>
      <c r="F132" s="47"/>
      <c r="G132" s="19"/>
    </row>
    <row r="133" spans="4:7">
      <c r="D133" s="20"/>
      <c r="E133" s="46"/>
      <c r="F133" s="47"/>
      <c r="G133" s="19"/>
    </row>
    <row r="134" spans="4:7">
      <c r="D134" s="20"/>
      <c r="E134" s="46"/>
      <c r="F134" s="47"/>
      <c r="G134" s="19"/>
    </row>
    <row r="135" spans="4:7">
      <c r="D135" s="20"/>
      <c r="E135" s="46"/>
      <c r="F135" s="47"/>
      <c r="G135" s="19"/>
    </row>
    <row r="136" spans="4:7">
      <c r="D136" s="20"/>
      <c r="E136" s="46"/>
      <c r="F136" s="47"/>
      <c r="G136" s="19"/>
    </row>
    <row r="137" spans="4:7">
      <c r="D137" s="20"/>
      <c r="E137" s="46"/>
      <c r="F137" s="47"/>
      <c r="G137" s="19"/>
    </row>
    <row r="138" spans="4:7">
      <c r="D138" s="20"/>
      <c r="E138" s="46"/>
      <c r="F138" s="47"/>
      <c r="G138" s="19"/>
    </row>
    <row r="139" spans="4:7">
      <c r="D139" s="20"/>
      <c r="E139" s="46"/>
      <c r="F139" s="47"/>
      <c r="G139" s="19"/>
    </row>
    <row r="140" spans="4:7">
      <c r="D140" s="20"/>
      <c r="E140" s="46"/>
      <c r="F140" s="47"/>
      <c r="G140" s="19"/>
    </row>
    <row r="141" spans="4:7">
      <c r="D141" s="20"/>
      <c r="E141" s="46"/>
      <c r="F141" s="47"/>
      <c r="G141" s="19"/>
    </row>
    <row r="142" spans="4:7">
      <c r="D142" s="20"/>
      <c r="E142" s="46"/>
      <c r="F142" s="47"/>
      <c r="G142" s="19"/>
    </row>
    <row r="143" spans="4:7">
      <c r="D143" s="20"/>
      <c r="E143" s="46"/>
      <c r="F143" s="47"/>
      <c r="G143" s="19"/>
    </row>
    <row r="144" spans="4:7">
      <c r="D144" s="20"/>
      <c r="E144" s="46"/>
      <c r="F144" s="47"/>
      <c r="G144" s="19"/>
    </row>
    <row r="145" spans="4:7">
      <c r="D145" s="20"/>
      <c r="E145" s="46"/>
      <c r="F145" s="47"/>
      <c r="G145" s="19"/>
    </row>
    <row r="146" spans="4:7">
      <c r="D146" s="20"/>
      <c r="E146" s="46"/>
      <c r="F146" s="47"/>
      <c r="G146" s="19"/>
    </row>
    <row r="147" spans="4:7">
      <c r="D147" s="20"/>
      <c r="E147" s="46"/>
      <c r="F147" s="47"/>
      <c r="G147" s="19"/>
    </row>
    <row r="148" spans="4:7">
      <c r="D148" s="20"/>
      <c r="E148" s="46"/>
      <c r="F148" s="47"/>
      <c r="G148" s="19"/>
    </row>
    <row r="149" spans="4:7">
      <c r="D149" s="20"/>
      <c r="E149" s="46"/>
      <c r="F149" s="47"/>
      <c r="G149" s="19"/>
    </row>
    <row r="150" spans="4:7">
      <c r="D150" s="20"/>
      <c r="E150" s="46"/>
      <c r="F150" s="47"/>
      <c r="G150" s="19"/>
    </row>
    <row r="151" spans="4:7">
      <c r="D151" s="20"/>
      <c r="E151" s="46"/>
      <c r="F151" s="47"/>
      <c r="G151" s="19"/>
    </row>
    <row r="152" spans="4:7">
      <c r="D152" s="20"/>
      <c r="E152" s="46"/>
      <c r="F152" s="47"/>
      <c r="G152" s="19"/>
    </row>
    <row r="153" spans="4:7">
      <c r="D153" s="20"/>
      <c r="E153" s="46"/>
      <c r="F153" s="47"/>
      <c r="G153" s="19"/>
    </row>
    <row r="154" spans="4:7">
      <c r="D154" s="20"/>
      <c r="E154" s="46"/>
      <c r="F154" s="47"/>
      <c r="G154" s="19"/>
    </row>
    <row r="155" spans="4:7">
      <c r="D155" s="20"/>
      <c r="E155" s="46"/>
      <c r="F155" s="47"/>
      <c r="G155" s="19"/>
    </row>
    <row r="156" spans="4:7">
      <c r="D156" s="20"/>
      <c r="E156" s="46"/>
      <c r="F156" s="47"/>
      <c r="G156" s="19"/>
    </row>
    <row r="157" spans="4:7">
      <c r="D157" s="20"/>
      <c r="E157" s="46"/>
      <c r="F157" s="47"/>
      <c r="G157" s="19"/>
    </row>
    <row r="158" spans="4:7">
      <c r="D158" s="20"/>
      <c r="E158" s="46"/>
      <c r="F158" s="47"/>
      <c r="G158" s="19"/>
    </row>
    <row r="159" spans="4:7">
      <c r="D159" s="20"/>
      <c r="E159" s="46"/>
      <c r="F159" s="47"/>
      <c r="G159" s="19"/>
    </row>
    <row r="160" spans="4:7">
      <c r="D160" s="20"/>
      <c r="E160" s="46"/>
      <c r="F160" s="47"/>
      <c r="G160" s="19"/>
    </row>
    <row r="161" spans="4:7">
      <c r="D161" s="20"/>
      <c r="E161" s="46"/>
      <c r="F161" s="47"/>
      <c r="G161" s="19"/>
    </row>
    <row r="162" spans="4:7">
      <c r="D162" s="20"/>
      <c r="E162" s="46"/>
      <c r="F162" s="47"/>
      <c r="G162" s="19"/>
    </row>
    <row r="163" spans="4:7">
      <c r="D163" s="20"/>
      <c r="E163" s="46"/>
      <c r="F163" s="47"/>
      <c r="G163" s="19"/>
    </row>
    <row r="164" spans="4:7">
      <c r="D164" s="20"/>
      <c r="E164" s="46"/>
      <c r="F164" s="47"/>
      <c r="G164" s="19"/>
    </row>
    <row r="165" spans="4:7">
      <c r="D165" s="20"/>
      <c r="E165" s="46"/>
      <c r="F165" s="47"/>
      <c r="G165" s="19"/>
    </row>
    <row r="166" spans="4:7">
      <c r="D166" s="20"/>
      <c r="E166" s="46"/>
      <c r="F166" s="47"/>
      <c r="G166" s="19"/>
    </row>
    <row r="167" spans="4:7">
      <c r="D167" s="20"/>
      <c r="E167" s="46"/>
      <c r="F167" s="47"/>
      <c r="G167" s="19"/>
    </row>
    <row r="168" spans="4:7">
      <c r="D168" s="20"/>
      <c r="E168" s="46"/>
      <c r="F168" s="47"/>
      <c r="G168" s="19"/>
    </row>
    <row r="169" spans="4:7">
      <c r="D169" s="20"/>
      <c r="E169" s="46"/>
      <c r="F169" s="47"/>
      <c r="G169" s="19"/>
    </row>
    <row r="170" spans="4:7">
      <c r="D170" s="20"/>
      <c r="E170" s="46"/>
      <c r="F170" s="47"/>
      <c r="G170" s="19"/>
    </row>
    <row r="171" spans="4:7">
      <c r="D171" s="20"/>
      <c r="E171" s="46"/>
      <c r="F171" s="47"/>
      <c r="G171" s="19"/>
    </row>
    <row r="172" spans="4:7">
      <c r="D172" s="20"/>
      <c r="E172" s="46"/>
      <c r="F172" s="47"/>
      <c r="G172" s="19"/>
    </row>
    <row r="173" spans="4:7">
      <c r="D173" s="20"/>
      <c r="E173" s="46"/>
      <c r="F173" s="47"/>
      <c r="G173" s="19"/>
    </row>
    <row r="174" spans="4:7">
      <c r="D174" s="20"/>
      <c r="E174" s="46"/>
      <c r="F174" s="47"/>
      <c r="G174" s="19"/>
    </row>
    <row r="175" spans="4:7">
      <c r="D175" s="20"/>
      <c r="E175" s="46"/>
      <c r="F175" s="47"/>
      <c r="G175" s="19"/>
    </row>
    <row r="176" spans="4:7">
      <c r="D176" s="20"/>
      <c r="E176" s="46"/>
      <c r="F176" s="47"/>
      <c r="G176" s="19"/>
    </row>
    <row r="177" spans="4:7">
      <c r="D177" s="20"/>
      <c r="E177" s="46"/>
      <c r="F177" s="47"/>
      <c r="G177" s="19"/>
    </row>
    <row r="178" spans="4:7">
      <c r="D178" s="20"/>
      <c r="E178" s="46"/>
      <c r="F178" s="47"/>
      <c r="G178" s="19"/>
    </row>
    <row r="179" spans="4:7">
      <c r="D179" s="20"/>
      <c r="E179" s="46"/>
      <c r="F179" s="47"/>
      <c r="G179" s="19"/>
    </row>
    <row r="180" spans="4:7">
      <c r="D180" s="20"/>
      <c r="E180" s="46"/>
      <c r="F180" s="47"/>
      <c r="G180" s="19"/>
    </row>
  </sheetData>
  <sheetProtection algorithmName="SHA-512" hashValue="Vo2zHWWu1fLjLWF33WJV53Z9cQy731NbHv645j+9dwpQQLa5e5Co34+DnBE9vDXGgR3GAwLPRtvJfqEeDOjCCQ==" saltValue="otVCdFrbmLoSBQCmZH8kVA==" spinCount="100000" sheet="1" selectLockedCells="1" formatCells="0" formatColumns="0" formatRows="0" objects="1"/>
  <mergeCells count="3">
    <mergeCell ref="A1:F1"/>
    <mergeCell ref="A2:F2"/>
    <mergeCell ref="A21:E21"/>
  </mergeCells>
  <dataValidations count="1">
    <dataValidation allowBlank="1" showInputMessage="1" showErrorMessage="1" sqref="A4:B4 A20 A7:A18"/>
  </dataValidations>
  <printOptions horizontalCentered="1"/>
  <pageMargins left="0.984251968503937" right="0.984251968503937" top="0.984251968503937" bottom="0.984251968503937" header="0.511811023622047" footer="0.511811023622047"/>
  <pageSetup paperSize="9" orientation="portrait"/>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70"/>
  <sheetViews>
    <sheetView showGridLines="0" showZeros="0" view="pageBreakPreview" zoomScaleNormal="100" workbookViewId="0">
      <pane ySplit="4" topLeftCell="A5" activePane="bottomLeft" state="frozen"/>
      <selection/>
      <selection pane="bottomLeft" activeCell="E10" sqref="E10"/>
    </sheetView>
  </sheetViews>
  <sheetFormatPr defaultColWidth="9" defaultRowHeight="15" outlineLevelCol="6"/>
  <cols>
    <col min="1" max="1" width="7.625" style="20" customWidth="1"/>
    <col min="2" max="2" width="25.625" style="21" customWidth="1"/>
    <col min="3" max="3" width="5.625" style="20" customWidth="1"/>
    <col min="4" max="4" width="10.625" style="22" customWidth="1"/>
    <col min="5" max="5" width="10.625" style="23" customWidth="1"/>
    <col min="6" max="6" width="14.625" style="24" customWidth="1"/>
    <col min="7" max="7" width="1.875" style="25" customWidth="1"/>
    <col min="8" max="16384" width="9" style="26"/>
  </cols>
  <sheetData>
    <row r="1" ht="34.9" customHeight="1" spans="1:6">
      <c r="A1" s="5" t="s">
        <v>21</v>
      </c>
      <c r="B1" s="5"/>
      <c r="C1" s="5"/>
      <c r="D1" s="5"/>
      <c r="E1" s="5"/>
      <c r="F1" s="5"/>
    </row>
    <row r="2" s="17" customFormat="1" ht="22.5" customHeight="1" spans="1:6">
      <c r="A2" s="27" t="s">
        <v>103</v>
      </c>
      <c r="B2" s="27"/>
      <c r="C2" s="27"/>
      <c r="D2" s="27"/>
      <c r="E2" s="27"/>
      <c r="F2" s="27"/>
    </row>
    <row r="3" s="18" customFormat="1" ht="18" customHeight="1" spans="1:6">
      <c r="A3" s="28" t="str">
        <f>汇总表!A3</f>
        <v>合同段编号：沙圪堵镇安定壕村通村水泥路建设项目</v>
      </c>
      <c r="B3" s="29"/>
      <c r="C3" s="30"/>
      <c r="D3" s="8"/>
      <c r="E3" s="31"/>
      <c r="F3" s="32" t="s">
        <v>23</v>
      </c>
    </row>
    <row r="4" s="19" customFormat="1" ht="27.2" customHeight="1" spans="1:6">
      <c r="A4" s="33" t="s">
        <v>24</v>
      </c>
      <c r="B4" s="34" t="s">
        <v>25</v>
      </c>
      <c r="C4" s="33" t="s">
        <v>26</v>
      </c>
      <c r="D4" s="33" t="s">
        <v>65</v>
      </c>
      <c r="E4" s="35" t="s">
        <v>28</v>
      </c>
      <c r="F4" s="36" t="s">
        <v>29</v>
      </c>
    </row>
    <row r="5" s="17" customFormat="1" ht="27.2" customHeight="1" spans="1:6">
      <c r="A5" s="37">
        <v>602</v>
      </c>
      <c r="B5" s="38" t="s">
        <v>104</v>
      </c>
      <c r="C5" s="37"/>
      <c r="D5" s="36"/>
      <c r="E5" s="39"/>
      <c r="F5" s="40" t="str">
        <f t="shared" ref="F5:F120" si="0">IF(E5&gt;0,ROUND(D5*E5,0),"")</f>
        <v/>
      </c>
    </row>
    <row r="6" s="17" customFormat="1" ht="27.2" customHeight="1" spans="1:6">
      <c r="A6" s="37" t="s">
        <v>105</v>
      </c>
      <c r="B6" s="38" t="s">
        <v>106</v>
      </c>
      <c r="C6" s="37"/>
      <c r="D6" s="37"/>
      <c r="E6" s="39"/>
      <c r="F6" s="40" t="str">
        <f t="shared" si="0"/>
        <v/>
      </c>
    </row>
    <row r="7" s="17" customFormat="1" ht="27.2" customHeight="1" spans="1:6">
      <c r="A7" s="41" t="s">
        <v>77</v>
      </c>
      <c r="B7" s="42" t="s">
        <v>107</v>
      </c>
      <c r="C7" s="37" t="s">
        <v>91</v>
      </c>
      <c r="D7" s="37">
        <v>850</v>
      </c>
      <c r="E7" s="39"/>
      <c r="F7" s="40" t="str">
        <f t="shared" si="0"/>
        <v/>
      </c>
    </row>
    <row r="8" s="17" customFormat="1" ht="27.2" customHeight="1" spans="1:6">
      <c r="A8" s="41">
        <v>604</v>
      </c>
      <c r="B8" s="42" t="s">
        <v>108</v>
      </c>
      <c r="C8" s="37"/>
      <c r="D8" s="37"/>
      <c r="E8" s="39"/>
      <c r="F8" s="40" t="str">
        <f t="shared" si="0"/>
        <v/>
      </c>
    </row>
    <row r="9" s="17" customFormat="1" ht="27.2" customHeight="1" spans="1:6">
      <c r="A9" s="41" t="s">
        <v>109</v>
      </c>
      <c r="B9" s="42" t="s">
        <v>110</v>
      </c>
      <c r="C9" s="37"/>
      <c r="D9" s="37"/>
      <c r="E9" s="39"/>
      <c r="F9" s="40" t="str">
        <f t="shared" si="0"/>
        <v/>
      </c>
    </row>
    <row r="10" s="17" customFormat="1" ht="27.2" customHeight="1" spans="1:6">
      <c r="A10" s="41" t="s">
        <v>77</v>
      </c>
      <c r="B10" s="42" t="s">
        <v>111</v>
      </c>
      <c r="C10" s="37" t="s">
        <v>112</v>
      </c>
      <c r="D10" s="37">
        <v>2</v>
      </c>
      <c r="E10" s="39"/>
      <c r="F10" s="40" t="str">
        <f t="shared" si="0"/>
        <v/>
      </c>
    </row>
    <row r="11" ht="27.2" customHeight="1" spans="1:7">
      <c r="A11" s="43" t="s">
        <v>113</v>
      </c>
      <c r="B11" s="44"/>
      <c r="C11" s="44"/>
      <c r="D11" s="44"/>
      <c r="E11" s="44"/>
      <c r="F11" s="45">
        <f>SUM(F5:F10)</f>
        <v>0</v>
      </c>
      <c r="G11" s="19"/>
    </row>
    <row r="12" spans="4:7">
      <c r="D12" s="20"/>
      <c r="E12" s="46"/>
      <c r="F12" s="47"/>
      <c r="G12" s="19"/>
    </row>
    <row r="13" spans="4:7">
      <c r="D13" s="20"/>
      <c r="E13" s="46"/>
      <c r="F13" s="47"/>
      <c r="G13" s="19"/>
    </row>
    <row r="14" spans="4:7">
      <c r="D14" s="20"/>
      <c r="E14" s="46"/>
      <c r="F14" s="47"/>
      <c r="G14" s="19"/>
    </row>
    <row r="15" spans="1:7">
      <c r="A15" s="48"/>
      <c r="B15" s="49"/>
      <c r="C15" s="48"/>
      <c r="D15" s="20"/>
      <c r="E15" s="46"/>
      <c r="F15" s="47"/>
      <c r="G15" s="19"/>
    </row>
    <row r="16" spans="4:7">
      <c r="D16" s="20"/>
      <c r="E16" s="46"/>
      <c r="F16" s="47"/>
      <c r="G16" s="19"/>
    </row>
    <row r="17" spans="4:7">
      <c r="D17" s="20"/>
      <c r="E17" s="46"/>
      <c r="F17" s="47"/>
      <c r="G17" s="19"/>
    </row>
    <row r="18" spans="4:7">
      <c r="D18" s="20"/>
      <c r="E18" s="46"/>
      <c r="F18" s="47"/>
      <c r="G18" s="19"/>
    </row>
    <row r="19" spans="4:7">
      <c r="D19" s="20"/>
      <c r="E19" s="46"/>
      <c r="F19" s="47"/>
      <c r="G19" s="19"/>
    </row>
    <row r="20" spans="4:7">
      <c r="D20" s="20"/>
      <c r="E20" s="46"/>
      <c r="F20" s="47"/>
      <c r="G20" s="19"/>
    </row>
    <row r="21" spans="4:7">
      <c r="D21" s="20"/>
      <c r="E21" s="46"/>
      <c r="F21" s="47"/>
      <c r="G21" s="19"/>
    </row>
    <row r="22" spans="4:7">
      <c r="D22" s="20"/>
      <c r="E22" s="46"/>
      <c r="F22" s="47"/>
      <c r="G22" s="19"/>
    </row>
    <row r="23" spans="4:7">
      <c r="D23" s="20"/>
      <c r="E23" s="46"/>
      <c r="F23" s="47"/>
      <c r="G23" s="19"/>
    </row>
    <row r="24" spans="4:7">
      <c r="D24" s="20"/>
      <c r="E24" s="46"/>
      <c r="F24" s="47"/>
      <c r="G24" s="19"/>
    </row>
    <row r="25" spans="4:7">
      <c r="D25" s="20"/>
      <c r="E25" s="46"/>
      <c r="F25" s="47"/>
      <c r="G25" s="19"/>
    </row>
    <row r="26" spans="4:7">
      <c r="D26" s="20"/>
      <c r="E26" s="46"/>
      <c r="F26" s="47"/>
      <c r="G26" s="19"/>
    </row>
    <row r="27" spans="4:7">
      <c r="D27" s="20"/>
      <c r="E27" s="46"/>
      <c r="F27" s="47"/>
      <c r="G27" s="19"/>
    </row>
    <row r="28" spans="4:7">
      <c r="D28" s="20"/>
      <c r="E28" s="46"/>
      <c r="F28" s="47"/>
      <c r="G28" s="19"/>
    </row>
    <row r="29" spans="4:7">
      <c r="D29" s="20"/>
      <c r="E29" s="46"/>
      <c r="F29" s="47"/>
      <c r="G29" s="19"/>
    </row>
    <row r="30" spans="4:7">
      <c r="D30" s="20"/>
      <c r="E30" s="46"/>
      <c r="F30" s="47"/>
      <c r="G30" s="19"/>
    </row>
    <row r="31" spans="4:7">
      <c r="D31" s="20"/>
      <c r="E31" s="46"/>
      <c r="F31" s="47"/>
      <c r="G31" s="19"/>
    </row>
    <row r="32" spans="4:7">
      <c r="D32" s="20"/>
      <c r="E32" s="46"/>
      <c r="F32" s="47"/>
      <c r="G32" s="19"/>
    </row>
    <row r="33" spans="4:7">
      <c r="D33" s="20"/>
      <c r="E33" s="46"/>
      <c r="F33" s="47"/>
      <c r="G33" s="19"/>
    </row>
    <row r="34" spans="4:7">
      <c r="D34" s="20"/>
      <c r="E34" s="46"/>
      <c r="F34" s="47"/>
      <c r="G34" s="19"/>
    </row>
    <row r="35" spans="4:7">
      <c r="D35" s="20"/>
      <c r="E35" s="46"/>
      <c r="F35" s="47"/>
      <c r="G35" s="19"/>
    </row>
    <row r="36" spans="4:7">
      <c r="D36" s="20"/>
      <c r="E36" s="46"/>
      <c r="F36" s="47"/>
      <c r="G36" s="19"/>
    </row>
    <row r="37" spans="4:7">
      <c r="D37" s="20"/>
      <c r="E37" s="46"/>
      <c r="F37" s="47"/>
      <c r="G37" s="19"/>
    </row>
    <row r="38" spans="4:7">
      <c r="D38" s="20"/>
      <c r="E38" s="46"/>
      <c r="F38" s="47"/>
      <c r="G38" s="19"/>
    </row>
    <row r="39" spans="4:7">
      <c r="D39" s="20"/>
      <c r="E39" s="46"/>
      <c r="F39" s="47"/>
      <c r="G39" s="19"/>
    </row>
    <row r="40" spans="4:7">
      <c r="D40" s="20"/>
      <c r="E40" s="46"/>
      <c r="F40" s="47"/>
      <c r="G40" s="19"/>
    </row>
    <row r="41" spans="4:7">
      <c r="D41" s="20"/>
      <c r="E41" s="46"/>
      <c r="F41" s="47"/>
      <c r="G41" s="19"/>
    </row>
    <row r="42" spans="4:7">
      <c r="D42" s="20"/>
      <c r="E42" s="46"/>
      <c r="F42" s="47"/>
      <c r="G42" s="19"/>
    </row>
    <row r="43" spans="4:7">
      <c r="D43" s="20"/>
      <c r="E43" s="46"/>
      <c r="F43" s="47"/>
      <c r="G43" s="19"/>
    </row>
    <row r="44" spans="4:7">
      <c r="D44" s="20"/>
      <c r="E44" s="46"/>
      <c r="F44" s="47"/>
      <c r="G44" s="19"/>
    </row>
    <row r="45" spans="4:7">
      <c r="D45" s="20"/>
      <c r="E45" s="46"/>
      <c r="F45" s="47"/>
      <c r="G45" s="19"/>
    </row>
    <row r="46" spans="4:7">
      <c r="D46" s="20"/>
      <c r="E46" s="46"/>
      <c r="F46" s="47"/>
      <c r="G46" s="19"/>
    </row>
    <row r="47" spans="4:7">
      <c r="D47" s="20"/>
      <c r="E47" s="46"/>
      <c r="F47" s="47"/>
      <c r="G47" s="19"/>
    </row>
    <row r="48" spans="4:7">
      <c r="D48" s="20"/>
      <c r="E48" s="46"/>
      <c r="F48" s="47"/>
      <c r="G48" s="19"/>
    </row>
    <row r="49" spans="4:7">
      <c r="D49" s="20"/>
      <c r="E49" s="46"/>
      <c r="F49" s="47"/>
      <c r="G49" s="19"/>
    </row>
    <row r="50" spans="4:7">
      <c r="D50" s="20"/>
      <c r="E50" s="46"/>
      <c r="F50" s="47"/>
      <c r="G50" s="19"/>
    </row>
    <row r="51" spans="4:7">
      <c r="D51" s="20"/>
      <c r="E51" s="46"/>
      <c r="F51" s="47"/>
      <c r="G51" s="19"/>
    </row>
    <row r="52" spans="4:7">
      <c r="D52" s="20"/>
      <c r="E52" s="46"/>
      <c r="F52" s="47"/>
      <c r="G52" s="19"/>
    </row>
    <row r="53" spans="4:7">
      <c r="D53" s="20"/>
      <c r="E53" s="46"/>
      <c r="F53" s="47"/>
      <c r="G53" s="19"/>
    </row>
    <row r="54" spans="4:7">
      <c r="D54" s="20"/>
      <c r="E54" s="46"/>
      <c r="F54" s="47"/>
      <c r="G54" s="19"/>
    </row>
    <row r="55" spans="4:7">
      <c r="D55" s="20"/>
      <c r="E55" s="46"/>
      <c r="F55" s="47"/>
      <c r="G55" s="19"/>
    </row>
    <row r="56" spans="4:7">
      <c r="D56" s="20"/>
      <c r="E56" s="46"/>
      <c r="F56" s="47"/>
      <c r="G56" s="19"/>
    </row>
    <row r="57" spans="4:7">
      <c r="D57" s="20"/>
      <c r="E57" s="46"/>
      <c r="F57" s="47"/>
      <c r="G57" s="19"/>
    </row>
    <row r="58" spans="4:7">
      <c r="D58" s="20"/>
      <c r="E58" s="46"/>
      <c r="F58" s="47"/>
      <c r="G58" s="19"/>
    </row>
    <row r="59" spans="4:7">
      <c r="D59" s="20"/>
      <c r="E59" s="46"/>
      <c r="F59" s="47"/>
      <c r="G59" s="19"/>
    </row>
    <row r="60" spans="4:7">
      <c r="D60" s="20"/>
      <c r="E60" s="46"/>
      <c r="F60" s="47"/>
      <c r="G60" s="19"/>
    </row>
    <row r="61" spans="4:7">
      <c r="D61" s="20"/>
      <c r="E61" s="46"/>
      <c r="F61" s="47"/>
      <c r="G61" s="19"/>
    </row>
    <row r="62" spans="4:7">
      <c r="D62" s="20"/>
      <c r="E62" s="46"/>
      <c r="F62" s="47"/>
      <c r="G62" s="19"/>
    </row>
    <row r="63" spans="4:7">
      <c r="D63" s="20"/>
      <c r="E63" s="46"/>
      <c r="F63" s="47"/>
      <c r="G63" s="19"/>
    </row>
    <row r="64" spans="4:7">
      <c r="D64" s="20"/>
      <c r="E64" s="46"/>
      <c r="F64" s="47"/>
      <c r="G64" s="19"/>
    </row>
    <row r="65" spans="4:7">
      <c r="D65" s="20"/>
      <c r="E65" s="46"/>
      <c r="F65" s="47"/>
      <c r="G65" s="19"/>
    </row>
    <row r="66" spans="4:7">
      <c r="D66" s="20"/>
      <c r="E66" s="46"/>
      <c r="F66" s="47"/>
      <c r="G66" s="19"/>
    </row>
    <row r="67" spans="4:7">
      <c r="D67" s="20"/>
      <c r="E67" s="46"/>
      <c r="F67" s="47"/>
      <c r="G67" s="19"/>
    </row>
    <row r="68" spans="4:7">
      <c r="D68" s="20"/>
      <c r="E68" s="46"/>
      <c r="F68" s="47"/>
      <c r="G68" s="19"/>
    </row>
    <row r="69" spans="4:7">
      <c r="D69" s="20"/>
      <c r="E69" s="46"/>
      <c r="F69" s="47"/>
      <c r="G69" s="19"/>
    </row>
    <row r="70" spans="4:7">
      <c r="D70" s="20"/>
      <c r="E70" s="46"/>
      <c r="F70" s="47"/>
      <c r="G70" s="19"/>
    </row>
    <row r="71" spans="4:7">
      <c r="D71" s="20"/>
      <c r="E71" s="46"/>
      <c r="F71" s="47"/>
      <c r="G71" s="19"/>
    </row>
    <row r="72" spans="4:7">
      <c r="D72" s="20"/>
      <c r="E72" s="46"/>
      <c r="F72" s="47"/>
      <c r="G72" s="19"/>
    </row>
    <row r="73" spans="4:7">
      <c r="D73" s="20"/>
      <c r="E73" s="46"/>
      <c r="F73" s="47"/>
      <c r="G73" s="19"/>
    </row>
    <row r="74" spans="4:7">
      <c r="D74" s="20"/>
      <c r="E74" s="46"/>
      <c r="F74" s="47"/>
      <c r="G74" s="19"/>
    </row>
    <row r="75" spans="4:7">
      <c r="D75" s="20"/>
      <c r="E75" s="46"/>
      <c r="F75" s="47"/>
      <c r="G75" s="19"/>
    </row>
    <row r="76" spans="4:7">
      <c r="D76" s="20"/>
      <c r="E76" s="46"/>
      <c r="F76" s="47"/>
      <c r="G76" s="19"/>
    </row>
    <row r="77" spans="4:7">
      <c r="D77" s="20"/>
      <c r="E77" s="46"/>
      <c r="F77" s="47"/>
      <c r="G77" s="19"/>
    </row>
    <row r="78" spans="4:7">
      <c r="D78" s="20"/>
      <c r="E78" s="46"/>
      <c r="F78" s="47"/>
      <c r="G78" s="19"/>
    </row>
    <row r="79" spans="4:7">
      <c r="D79" s="20"/>
      <c r="E79" s="46"/>
      <c r="F79" s="47"/>
      <c r="G79" s="19"/>
    </row>
    <row r="80" spans="4:7">
      <c r="D80" s="20"/>
      <c r="E80" s="46"/>
      <c r="F80" s="47"/>
      <c r="G80" s="19"/>
    </row>
    <row r="81" spans="4:7">
      <c r="D81" s="20"/>
      <c r="E81" s="46"/>
      <c r="F81" s="47"/>
      <c r="G81" s="19"/>
    </row>
    <row r="82" spans="4:7">
      <c r="D82" s="20"/>
      <c r="E82" s="46"/>
      <c r="F82" s="47"/>
      <c r="G82" s="19"/>
    </row>
    <row r="83" spans="4:7">
      <c r="D83" s="20"/>
      <c r="E83" s="46"/>
      <c r="F83" s="47"/>
      <c r="G83" s="19"/>
    </row>
    <row r="84" spans="4:7">
      <c r="D84" s="20"/>
      <c r="E84" s="46"/>
      <c r="F84" s="47"/>
      <c r="G84" s="19"/>
    </row>
    <row r="85" spans="4:7">
      <c r="D85" s="20"/>
      <c r="E85" s="46"/>
      <c r="F85" s="47"/>
      <c r="G85" s="19"/>
    </row>
    <row r="86" spans="4:7">
      <c r="D86" s="20"/>
      <c r="E86" s="46"/>
      <c r="F86" s="47"/>
      <c r="G86" s="19"/>
    </row>
    <row r="87" spans="4:7">
      <c r="D87" s="20"/>
      <c r="E87" s="46"/>
      <c r="F87" s="47"/>
      <c r="G87" s="19"/>
    </row>
    <row r="88" spans="4:7">
      <c r="D88" s="20"/>
      <c r="E88" s="46"/>
      <c r="F88" s="47"/>
      <c r="G88" s="19"/>
    </row>
    <row r="89" spans="4:7">
      <c r="D89" s="20"/>
      <c r="E89" s="46"/>
      <c r="F89" s="47"/>
      <c r="G89" s="19"/>
    </row>
    <row r="90" spans="4:7">
      <c r="D90" s="20"/>
      <c r="E90" s="46"/>
      <c r="F90" s="47"/>
      <c r="G90" s="19"/>
    </row>
    <row r="91" spans="4:7">
      <c r="D91" s="20"/>
      <c r="E91" s="46"/>
      <c r="F91" s="47"/>
      <c r="G91" s="19"/>
    </row>
    <row r="92" spans="4:7">
      <c r="D92" s="20"/>
      <c r="E92" s="46"/>
      <c r="F92" s="47"/>
      <c r="G92" s="19"/>
    </row>
    <row r="93" spans="4:7">
      <c r="D93" s="20"/>
      <c r="E93" s="46"/>
      <c r="F93" s="47"/>
      <c r="G93" s="19"/>
    </row>
    <row r="94" spans="4:7">
      <c r="D94" s="20"/>
      <c r="E94" s="46"/>
      <c r="F94" s="47"/>
      <c r="G94" s="19"/>
    </row>
    <row r="95" spans="4:7">
      <c r="D95" s="20"/>
      <c r="E95" s="46"/>
      <c r="F95" s="47"/>
      <c r="G95" s="19"/>
    </row>
    <row r="96" spans="4:7">
      <c r="D96" s="20"/>
      <c r="E96" s="46"/>
      <c r="F96" s="47"/>
      <c r="G96" s="19"/>
    </row>
    <row r="97" spans="4:7">
      <c r="D97" s="20"/>
      <c r="E97" s="46"/>
      <c r="F97" s="47"/>
      <c r="G97" s="19"/>
    </row>
    <row r="98" spans="4:7">
      <c r="D98" s="20"/>
      <c r="E98" s="46"/>
      <c r="F98" s="47"/>
      <c r="G98" s="19"/>
    </row>
    <row r="99" spans="4:7">
      <c r="D99" s="20"/>
      <c r="E99" s="46"/>
      <c r="F99" s="47"/>
      <c r="G99" s="19"/>
    </row>
    <row r="100" spans="4:7">
      <c r="D100" s="20"/>
      <c r="E100" s="46"/>
      <c r="F100" s="47"/>
      <c r="G100" s="19"/>
    </row>
    <row r="101" spans="4:7">
      <c r="D101" s="20"/>
      <c r="E101" s="46"/>
      <c r="F101" s="47"/>
      <c r="G101" s="19"/>
    </row>
    <row r="102" spans="4:7">
      <c r="D102" s="20"/>
      <c r="E102" s="46"/>
      <c r="F102" s="47"/>
      <c r="G102" s="19"/>
    </row>
    <row r="103" spans="4:7">
      <c r="D103" s="20"/>
      <c r="E103" s="46"/>
      <c r="F103" s="47"/>
      <c r="G103" s="19"/>
    </row>
    <row r="104" spans="4:7">
      <c r="D104" s="20"/>
      <c r="E104" s="46"/>
      <c r="F104" s="47"/>
      <c r="G104" s="19"/>
    </row>
    <row r="105" spans="4:7">
      <c r="D105" s="20"/>
      <c r="E105" s="46"/>
      <c r="F105" s="47"/>
      <c r="G105" s="19"/>
    </row>
    <row r="106" spans="4:7">
      <c r="D106" s="20"/>
      <c r="E106" s="46"/>
      <c r="F106" s="47"/>
      <c r="G106" s="19"/>
    </row>
    <row r="107" spans="4:7">
      <c r="D107" s="20"/>
      <c r="E107" s="46"/>
      <c r="F107" s="47"/>
      <c r="G107" s="19"/>
    </row>
    <row r="108" spans="4:7">
      <c r="D108" s="20"/>
      <c r="E108" s="46"/>
      <c r="F108" s="47"/>
      <c r="G108" s="19"/>
    </row>
    <row r="109" spans="4:7">
      <c r="D109" s="20"/>
      <c r="E109" s="46"/>
      <c r="F109" s="47"/>
      <c r="G109" s="19"/>
    </row>
    <row r="110" spans="4:7">
      <c r="D110" s="20"/>
      <c r="E110" s="46"/>
      <c r="F110" s="47"/>
      <c r="G110" s="19"/>
    </row>
    <row r="111" spans="4:7">
      <c r="D111" s="20"/>
      <c r="E111" s="46"/>
      <c r="F111" s="47"/>
      <c r="G111" s="19"/>
    </row>
    <row r="112" spans="4:7">
      <c r="D112" s="20"/>
      <c r="E112" s="46"/>
      <c r="F112" s="47"/>
      <c r="G112" s="19"/>
    </row>
    <row r="113" spans="4:7">
      <c r="D113" s="20"/>
      <c r="E113" s="46"/>
      <c r="F113" s="47"/>
      <c r="G113" s="19"/>
    </row>
    <row r="114" spans="4:7">
      <c r="D114" s="20"/>
      <c r="E114" s="46"/>
      <c r="F114" s="47"/>
      <c r="G114" s="19"/>
    </row>
    <row r="115" spans="4:7">
      <c r="D115" s="20"/>
      <c r="E115" s="46"/>
      <c r="F115" s="47"/>
      <c r="G115" s="19"/>
    </row>
    <row r="116" spans="4:7">
      <c r="D116" s="20"/>
      <c r="E116" s="46"/>
      <c r="F116" s="47"/>
      <c r="G116" s="19"/>
    </row>
    <row r="117" spans="4:7">
      <c r="D117" s="20"/>
      <c r="E117" s="46"/>
      <c r="F117" s="47"/>
      <c r="G117" s="19"/>
    </row>
    <row r="118" spans="4:7">
      <c r="D118" s="20"/>
      <c r="E118" s="46"/>
      <c r="F118" s="47"/>
      <c r="G118" s="19"/>
    </row>
    <row r="119" spans="4:7">
      <c r="D119" s="20"/>
      <c r="E119" s="46"/>
      <c r="F119" s="47"/>
      <c r="G119" s="19"/>
    </row>
    <row r="120" spans="4:7">
      <c r="D120" s="20"/>
      <c r="E120" s="46"/>
      <c r="F120" s="47"/>
      <c r="G120" s="19"/>
    </row>
    <row r="121" spans="4:7">
      <c r="D121" s="20"/>
      <c r="E121" s="46"/>
      <c r="F121" s="47"/>
      <c r="G121" s="19"/>
    </row>
    <row r="122" spans="4:7">
      <c r="D122" s="20"/>
      <c r="E122" s="46"/>
      <c r="F122" s="47"/>
      <c r="G122" s="19"/>
    </row>
    <row r="123" spans="4:7">
      <c r="D123" s="20"/>
      <c r="E123" s="46"/>
      <c r="F123" s="47"/>
      <c r="G123" s="19"/>
    </row>
    <row r="124" spans="4:7">
      <c r="D124" s="20"/>
      <c r="E124" s="46"/>
      <c r="F124" s="47"/>
      <c r="G124" s="19"/>
    </row>
    <row r="125" spans="4:7">
      <c r="D125" s="20"/>
      <c r="E125" s="46"/>
      <c r="F125" s="47"/>
      <c r="G125" s="19"/>
    </row>
    <row r="126" spans="4:7">
      <c r="D126" s="20"/>
      <c r="E126" s="46"/>
      <c r="F126" s="47"/>
      <c r="G126" s="19"/>
    </row>
    <row r="127" spans="4:7">
      <c r="D127" s="20"/>
      <c r="E127" s="46"/>
      <c r="F127" s="47"/>
      <c r="G127" s="19"/>
    </row>
    <row r="128" spans="4:7">
      <c r="D128" s="20"/>
      <c r="E128" s="46"/>
      <c r="F128" s="47"/>
      <c r="G128" s="19"/>
    </row>
    <row r="129" spans="4:7">
      <c r="D129" s="20"/>
      <c r="E129" s="46"/>
      <c r="F129" s="47"/>
      <c r="G129" s="19"/>
    </row>
    <row r="130" spans="4:7">
      <c r="D130" s="20"/>
      <c r="E130" s="46"/>
      <c r="F130" s="47"/>
      <c r="G130" s="19"/>
    </row>
    <row r="131" spans="4:7">
      <c r="D131" s="20"/>
      <c r="E131" s="46"/>
      <c r="F131" s="47"/>
      <c r="G131" s="19"/>
    </row>
    <row r="132" spans="4:7">
      <c r="D132" s="20"/>
      <c r="E132" s="46"/>
      <c r="F132" s="47"/>
      <c r="G132" s="19"/>
    </row>
    <row r="133" spans="4:7">
      <c r="D133" s="20"/>
      <c r="E133" s="46"/>
      <c r="F133" s="47"/>
      <c r="G133" s="19"/>
    </row>
    <row r="134" spans="4:7">
      <c r="D134" s="20"/>
      <c r="E134" s="46"/>
      <c r="F134" s="47"/>
      <c r="G134" s="19"/>
    </row>
    <row r="135" spans="4:7">
      <c r="D135" s="20"/>
      <c r="E135" s="46"/>
      <c r="F135" s="47"/>
      <c r="G135" s="19"/>
    </row>
    <row r="136" spans="4:7">
      <c r="D136" s="20"/>
      <c r="E136" s="46"/>
      <c r="F136" s="47"/>
      <c r="G136" s="19"/>
    </row>
    <row r="137" spans="4:7">
      <c r="D137" s="20"/>
      <c r="E137" s="46"/>
      <c r="F137" s="47"/>
      <c r="G137" s="19"/>
    </row>
    <row r="138" spans="4:7">
      <c r="D138" s="20"/>
      <c r="E138" s="46"/>
      <c r="F138" s="47"/>
      <c r="G138" s="19"/>
    </row>
    <row r="139" spans="4:7">
      <c r="D139" s="20"/>
      <c r="E139" s="46"/>
      <c r="F139" s="47"/>
      <c r="G139" s="19"/>
    </row>
    <row r="140" spans="4:7">
      <c r="D140" s="20"/>
      <c r="E140" s="46"/>
      <c r="F140" s="47"/>
      <c r="G140" s="19"/>
    </row>
    <row r="141" spans="4:7">
      <c r="D141" s="20"/>
      <c r="E141" s="46"/>
      <c r="F141" s="47"/>
      <c r="G141" s="19"/>
    </row>
    <row r="142" spans="4:7">
      <c r="D142" s="20"/>
      <c r="E142" s="46"/>
      <c r="F142" s="47"/>
      <c r="G142" s="19"/>
    </row>
    <row r="143" spans="4:7">
      <c r="D143" s="20"/>
      <c r="E143" s="46"/>
      <c r="F143" s="47"/>
      <c r="G143" s="19"/>
    </row>
    <row r="144" spans="4:7">
      <c r="D144" s="20"/>
      <c r="E144" s="46"/>
      <c r="F144" s="47"/>
      <c r="G144" s="19"/>
    </row>
    <row r="145" spans="4:7">
      <c r="D145" s="20"/>
      <c r="E145" s="46"/>
      <c r="F145" s="47"/>
      <c r="G145" s="19"/>
    </row>
    <row r="146" spans="4:7">
      <c r="D146" s="20"/>
      <c r="E146" s="46"/>
      <c r="F146" s="47"/>
      <c r="G146" s="19"/>
    </row>
    <row r="147" spans="4:7">
      <c r="D147" s="20"/>
      <c r="E147" s="46"/>
      <c r="F147" s="47"/>
      <c r="G147" s="19"/>
    </row>
    <row r="148" spans="4:7">
      <c r="D148" s="20"/>
      <c r="E148" s="46"/>
      <c r="F148" s="47"/>
      <c r="G148" s="19"/>
    </row>
    <row r="149" spans="4:7">
      <c r="D149" s="20"/>
      <c r="E149" s="46"/>
      <c r="F149" s="47"/>
      <c r="G149" s="19"/>
    </row>
    <row r="150" spans="4:7">
      <c r="D150" s="20"/>
      <c r="E150" s="46"/>
      <c r="F150" s="47"/>
      <c r="G150" s="19"/>
    </row>
    <row r="151" spans="4:7">
      <c r="D151" s="20"/>
      <c r="E151" s="46"/>
      <c r="F151" s="47"/>
      <c r="G151" s="19"/>
    </row>
    <row r="152" spans="4:7">
      <c r="D152" s="20"/>
      <c r="E152" s="46"/>
      <c r="F152" s="47"/>
      <c r="G152" s="19"/>
    </row>
    <row r="153" spans="4:7">
      <c r="D153" s="20"/>
      <c r="E153" s="46"/>
      <c r="F153" s="47"/>
      <c r="G153" s="19"/>
    </row>
    <row r="154" spans="4:7">
      <c r="D154" s="20"/>
      <c r="E154" s="46"/>
      <c r="F154" s="47"/>
      <c r="G154" s="19"/>
    </row>
    <row r="155" spans="4:7">
      <c r="D155" s="20"/>
      <c r="E155" s="46"/>
      <c r="F155" s="47"/>
      <c r="G155" s="19"/>
    </row>
    <row r="156" spans="4:7">
      <c r="D156" s="20"/>
      <c r="E156" s="46"/>
      <c r="F156" s="47"/>
      <c r="G156" s="19"/>
    </row>
    <row r="157" spans="4:7">
      <c r="D157" s="20"/>
      <c r="E157" s="46"/>
      <c r="F157" s="47"/>
      <c r="G157" s="19"/>
    </row>
    <row r="158" spans="4:7">
      <c r="D158" s="20"/>
      <c r="E158" s="46"/>
      <c r="F158" s="47"/>
      <c r="G158" s="19"/>
    </row>
    <row r="159" spans="4:7">
      <c r="D159" s="20"/>
      <c r="E159" s="46"/>
      <c r="F159" s="47"/>
      <c r="G159" s="19"/>
    </row>
    <row r="160" spans="4:7">
      <c r="D160" s="20"/>
      <c r="E160" s="46"/>
      <c r="F160" s="47"/>
      <c r="G160" s="19"/>
    </row>
    <row r="161" spans="4:7">
      <c r="D161" s="20"/>
      <c r="E161" s="46"/>
      <c r="F161" s="47"/>
      <c r="G161" s="19"/>
    </row>
    <row r="162" spans="4:7">
      <c r="D162" s="20"/>
      <c r="E162" s="46"/>
      <c r="F162" s="47"/>
      <c r="G162" s="19"/>
    </row>
    <row r="163" spans="4:7">
      <c r="D163" s="20"/>
      <c r="E163" s="46"/>
      <c r="F163" s="47"/>
      <c r="G163" s="19"/>
    </row>
    <row r="164" spans="4:7">
      <c r="D164" s="20"/>
      <c r="E164" s="46"/>
      <c r="F164" s="47"/>
      <c r="G164" s="19"/>
    </row>
    <row r="165" spans="4:7">
      <c r="D165" s="20"/>
      <c r="E165" s="46"/>
      <c r="F165" s="47"/>
      <c r="G165" s="19"/>
    </row>
    <row r="166" spans="4:7">
      <c r="D166" s="20"/>
      <c r="E166" s="46"/>
      <c r="F166" s="47"/>
      <c r="G166" s="19"/>
    </row>
    <row r="167" spans="4:7">
      <c r="D167" s="20"/>
      <c r="E167" s="46"/>
      <c r="F167" s="47"/>
      <c r="G167" s="19"/>
    </row>
    <row r="168" spans="4:7">
      <c r="D168" s="20"/>
      <c r="E168" s="46"/>
      <c r="F168" s="47"/>
      <c r="G168" s="19"/>
    </row>
    <row r="169" spans="4:7">
      <c r="D169" s="20"/>
      <c r="E169" s="46"/>
      <c r="F169" s="47"/>
      <c r="G169" s="19"/>
    </row>
    <row r="170" spans="4:7">
      <c r="D170" s="20"/>
      <c r="E170" s="46"/>
      <c r="F170" s="47"/>
      <c r="G170" s="19"/>
    </row>
  </sheetData>
  <sheetProtection algorithmName="SHA-512" hashValue="dzY3nHStGI0XcqjuxzW0eDsEuxf28A0rxSRAa44giOWlKW5VXY/QvgH5/jjGhugJaIlOC86jNotsJ3PJpyvRMw==" saltValue="KGqzJjf+FnsMY6DQl1XnWQ==" spinCount="100000" sheet="1" selectLockedCells="1" formatCells="0" formatColumns="0" formatRows="0" objects="1"/>
  <mergeCells count="3">
    <mergeCell ref="A1:F1"/>
    <mergeCell ref="A2:F2"/>
    <mergeCell ref="A11:E11"/>
  </mergeCells>
  <dataValidations count="1">
    <dataValidation allowBlank="1" showInputMessage="1" showErrorMessage="1" sqref="A4:B4 A7:A10"/>
  </dataValidations>
  <printOptions horizontalCentered="1"/>
  <pageMargins left="0.984251968503937" right="0.984251968503937" top="0.984251968503937" bottom="0.984251968503937" header="0.511811023622047" footer="0.511811023622047"/>
  <pageSetup paperSize="9" orientation="portrait"/>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7"/>
  <dimension ref="A1:E14"/>
  <sheetViews>
    <sheetView showGridLines="0" showZeros="0" view="pageBreakPreview" zoomScaleNormal="100" workbookViewId="0">
      <selection activeCell="D13" sqref="D13"/>
    </sheetView>
  </sheetViews>
  <sheetFormatPr defaultColWidth="9" defaultRowHeight="24.95" customHeight="1" outlineLevelCol="4"/>
  <cols>
    <col min="1" max="1" width="8.625" style="3" customWidth="1"/>
    <col min="2" max="2" width="9.625" style="3" customWidth="1"/>
    <col min="3" max="3" width="35.375" style="3" customWidth="1"/>
    <col min="4" max="4" width="20.625" style="3" customWidth="1"/>
    <col min="5" max="16384" width="9" style="3"/>
  </cols>
  <sheetData>
    <row r="1" ht="35.25" customHeight="1" spans="1:4">
      <c r="A1" s="4" t="s">
        <v>114</v>
      </c>
      <c r="B1" s="5"/>
      <c r="C1" s="5"/>
      <c r="D1" s="5"/>
    </row>
    <row r="2" ht="22.9" customHeight="1"/>
    <row r="3" s="1" customFormat="1" ht="20.25" customHeight="1" spans="1:5">
      <c r="A3" s="6" t="s">
        <v>115</v>
      </c>
      <c r="B3" s="7"/>
      <c r="C3" s="8"/>
      <c r="D3" s="9" t="s">
        <v>116</v>
      </c>
      <c r="E3" s="9"/>
    </row>
    <row r="4" ht="34.9" customHeight="1" spans="1:4">
      <c r="A4" s="10" t="s">
        <v>117</v>
      </c>
      <c r="B4" s="10" t="s">
        <v>118</v>
      </c>
      <c r="C4" s="10" t="s">
        <v>119</v>
      </c>
      <c r="D4" s="10" t="s">
        <v>120</v>
      </c>
    </row>
    <row r="5" s="2" customFormat="1" ht="34.9" customHeight="1" spans="1:4">
      <c r="A5" s="11">
        <v>1</v>
      </c>
      <c r="B5" s="11">
        <v>100</v>
      </c>
      <c r="C5" s="11" t="s">
        <v>121</v>
      </c>
      <c r="D5" s="12">
        <f>'100章'!F22</f>
        <v>0</v>
      </c>
    </row>
    <row r="6" s="2" customFormat="1" ht="34.9" customHeight="1" spans="1:4">
      <c r="A6" s="11">
        <v>2</v>
      </c>
      <c r="B6" s="11">
        <v>200</v>
      </c>
      <c r="C6" s="13" t="s">
        <v>122</v>
      </c>
      <c r="D6" s="12">
        <f>'200章'!F8</f>
        <v>0</v>
      </c>
    </row>
    <row r="7" s="2" customFormat="1" ht="34.9" customHeight="1" spans="1:4">
      <c r="A7" s="11">
        <v>3</v>
      </c>
      <c r="B7" s="11">
        <v>300</v>
      </c>
      <c r="C7" s="13" t="s">
        <v>123</v>
      </c>
      <c r="D7" s="12">
        <f>'300章'!F21</f>
        <v>0</v>
      </c>
    </row>
    <row r="8" s="2" customFormat="1" ht="34.9" customHeight="1" spans="1:4">
      <c r="A8" s="11">
        <v>4</v>
      </c>
      <c r="B8" s="11">
        <v>600</v>
      </c>
      <c r="C8" s="13" t="s">
        <v>124</v>
      </c>
      <c r="D8" s="12">
        <f>'600章'!F11</f>
        <v>0</v>
      </c>
    </row>
    <row r="9" s="2" customFormat="1" ht="34.9" customHeight="1" spans="1:4">
      <c r="A9" s="11">
        <v>5</v>
      </c>
      <c r="B9" s="11" t="s">
        <v>125</v>
      </c>
      <c r="C9" s="11"/>
      <c r="D9" s="12">
        <f>IF(D5=0,0,SUM(D5:D8))</f>
        <v>0</v>
      </c>
    </row>
    <row r="10" s="2" customFormat="1" ht="34.9" customHeight="1" spans="1:4">
      <c r="A10" s="11">
        <v>6</v>
      </c>
      <c r="B10" s="14" t="s">
        <v>126</v>
      </c>
      <c r="C10" s="11"/>
      <c r="D10" s="12">
        <v>0</v>
      </c>
    </row>
    <row r="11" s="2" customFormat="1" ht="34.9" customHeight="1" spans="1:4">
      <c r="A11" s="11">
        <v>7</v>
      </c>
      <c r="B11" s="15" t="s">
        <v>127</v>
      </c>
      <c r="C11" s="11"/>
      <c r="D11" s="12">
        <f>IF(D9=0,0,D9-D10)</f>
        <v>0</v>
      </c>
    </row>
    <row r="12" s="2" customFormat="1" ht="34.9" customHeight="1" spans="1:4">
      <c r="A12" s="11">
        <v>8</v>
      </c>
      <c r="B12" s="11" t="s">
        <v>128</v>
      </c>
      <c r="C12" s="11"/>
      <c r="D12" s="16">
        <v>0</v>
      </c>
    </row>
    <row r="13" s="2" customFormat="1" ht="34.9" customHeight="1" spans="1:4">
      <c r="A13" s="11">
        <v>9</v>
      </c>
      <c r="B13" s="13" t="s">
        <v>129</v>
      </c>
      <c r="C13" s="11"/>
      <c r="D13" s="12">
        <f>IF(D9=0,0,ROUND(D11*1.5%,0))</f>
        <v>0</v>
      </c>
    </row>
    <row r="14" s="2" customFormat="1" ht="34.9" customHeight="1" spans="1:4">
      <c r="A14" s="11">
        <v>10</v>
      </c>
      <c r="B14" s="13" t="s">
        <v>130</v>
      </c>
      <c r="C14" s="11"/>
      <c r="D14" s="12">
        <f>IF(D9=0,0,D9+D12+D13)</f>
        <v>0</v>
      </c>
    </row>
  </sheetData>
  <sheetProtection algorithmName="SHA-512" hashValue="PdoYpvNig9xs27EkzVFwHqqBJJ3AABzaJLMcsGcZlGNWA09pkybSOUr3jJq1FqP3p6v9vSAGgL9726jupWoxhg==" saltValue="lUHfs5sUACpXvyAUZto+0g==" spinCount="100000" sheet="1" selectLockedCells="1" formatCells="0" formatColumns="0" formatRows="0" objects="1"/>
  <mergeCells count="7">
    <mergeCell ref="A1:D1"/>
    <mergeCell ref="B9:C9"/>
    <mergeCell ref="B10:C10"/>
    <mergeCell ref="B11:C11"/>
    <mergeCell ref="B12:C12"/>
    <mergeCell ref="B13:C13"/>
    <mergeCell ref="B14:C14"/>
  </mergeCells>
  <printOptions horizontalCentered="1"/>
  <pageMargins left="0.984251968503937" right="0.984251968503937" top="0.984251968503937" bottom="0.984251968503937" header="0.511811023622047" footer="0.511811023622047"/>
  <pageSetup paperSize="9" orientation="portrait"/>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20" master="" otherUserPermission="visible"/>
  <rangeList sheetStid="18" master="" otherUserPermission="visible"/>
  <rangeList sheetStid="4" master="" otherUserPermission="visible"/>
  <rangeList sheetStid="21" master="" otherUserPermission="visible"/>
  <rangeList sheetStid="22" master="" otherUserPermission="visible"/>
  <rangeList sheetStid="16" master="" otherUserPermission="visible"/>
  <rangeList sheetStid="3"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Company>seec</Company>
  <Application>Microsoft Excel</Application>
  <HeadingPairs>
    <vt:vector size="2" baseType="variant">
      <vt:variant>
        <vt:lpstr>工作表</vt:lpstr>
      </vt:variant>
      <vt:variant>
        <vt:i4>7</vt:i4>
      </vt:variant>
    </vt:vector>
  </HeadingPairs>
  <TitlesOfParts>
    <vt:vector size="7" baseType="lpstr">
      <vt:lpstr>CDKOHSL</vt:lpstr>
      <vt:lpstr>说明</vt:lpstr>
      <vt:lpstr>100章</vt:lpstr>
      <vt:lpstr>200章</vt:lpstr>
      <vt:lpstr>300章</vt:lpstr>
      <vt:lpstr>600章</vt:lpstr>
      <vt:lpstr>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cz</dc:creator>
  <cp:lastModifiedBy>If</cp:lastModifiedBy>
  <dcterms:created xsi:type="dcterms:W3CDTF">2008-07-05T17:48:00Z</dcterms:created>
  <cp:lastPrinted>2020-04-20T09:08:00Z</cp:lastPrinted>
  <dcterms:modified xsi:type="dcterms:W3CDTF">2025-10-11T07:04:56Z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13DD2B1B894F42288CF2E2AA90BC2BBE_12</vt:lpwstr>
  </property>
  <property fmtid="{D5CDD505-2E9C-101B-9397-08002B2CF9AE}" pid="3" name="KSOProductBuildVer">
    <vt:lpwstr>2052-12.1.0.22529</vt:lpwstr>
  </property>
</Properties>
</file>