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firstSheet="1" activeTab="1"/>
  </bookViews>
  <sheets>
    <sheet name="CDKOHSL" sheetId="20" state="hidden" r:id="rId1"/>
    <sheet name="说明" sheetId="18" r:id="rId2"/>
    <sheet name="100章" sheetId="4" r:id="rId3"/>
    <sheet name="200章" sheetId="21" r:id="rId4"/>
    <sheet name="300章" sheetId="22" r:id="rId5"/>
    <sheet name="600章" sheetId="16" r:id="rId6"/>
    <sheet name="700章" sheetId="24" r:id="rId7"/>
    <sheet name="800章" sheetId="25" r:id="rId8"/>
    <sheet name="汇总表" sheetId="3" r:id="rId9"/>
    <sheet name="土石方工程" sheetId="26" r:id="rId10"/>
    <sheet name="给水工程" sheetId="27" r:id="rId11"/>
    <sheet name="建筑与装饰工程" sheetId="28" r:id="rId12"/>
  </sheets>
  <definedNames>
    <definedName name="_xlnm.Print_Area" localSheetId="2">'100章'!$A$1:$F$21</definedName>
    <definedName name="_xlnm.Print_Area" localSheetId="1">说明!$A$1:$A$29</definedName>
    <definedName name="_xlnm.Print_Titles" localSheetId="2">'100章'!$1:$4</definedName>
    <definedName name="_xlnm.Print_Titles" localSheetId="3">'200章'!$1:$4</definedName>
    <definedName name="_xlnm.Print_Titles" localSheetId="4">'300章'!$1:$4</definedName>
    <definedName name="_xlnm.Print_Titles" localSheetId="5">'600章'!$1:$4</definedName>
    <definedName name="_xlnm.Print_Titles" localSheetId="6">'700章'!$1:$4</definedName>
    <definedName name="_xlnm.Print_Titles" localSheetId="11">建筑与装饰工程!$2:$6</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<sst xmlns="http://schemas.openxmlformats.org/spreadsheetml/2006/main" count="428" uniqueCount="282">
  <si>
    <t>工程量清单</t>
  </si>
  <si>
    <r>
      <rPr>
        <b/>
        <sz val="12"/>
        <rFont val="Arial"/>
        <charset val="134"/>
      </rPr>
      <t xml:space="preserve">1. </t>
    </r>
    <r>
      <rPr>
        <b/>
        <sz val="12"/>
        <rFont val="宋体"/>
        <charset val="134"/>
      </rPr>
      <t>工程量清单说明</t>
    </r>
  </si>
  <si>
    <r>
      <rPr>
        <sz val="12"/>
        <rFont val="Arial"/>
        <charset val="134"/>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</si>
  <si>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134"/>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</si>
  <si>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134"/>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134"/>
      </rPr>
      <t>15.4</t>
    </r>
    <r>
      <rPr>
        <sz val="12"/>
        <rFont val="宋体"/>
        <charset val="134"/>
      </rPr>
      <t xml:space="preserve">款的规定，按监理人确定的单价或总额价计算支付额。
</t>
    </r>
  </si>
  <si>
    <r>
      <rPr>
        <sz val="12"/>
        <rFont val="Arial"/>
        <charset val="134"/>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</si>
  <si>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134"/>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</si>
  <si>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134"/>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</si>
  <si>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134"/>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</si>
  <si>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134"/>
      </rPr>
      <t xml:space="preserve">2. </t>
    </r>
    <r>
      <rPr>
        <b/>
        <sz val="12"/>
        <rFont val="宋体"/>
        <charset val="134"/>
      </rPr>
      <t>投标报价的说明</t>
    </r>
  </si>
  <si>
    <r>
      <rPr>
        <sz val="12"/>
        <rFont val="Arial"/>
        <charset val="134"/>
      </rPr>
      <t xml:space="preserve">        2.1  </t>
    </r>
    <r>
      <rPr>
        <sz val="12"/>
        <rFont val="宋体"/>
        <charset val="134"/>
      </rPr>
      <t xml:space="preserve">工程量清单中的每一子目（有数量）须填入单价或价格，且只允许有一个报价。
</t>
    </r>
  </si>
  <si>
    <r>
      <rPr>
        <sz val="12"/>
        <rFont val="Arial"/>
        <charset val="134"/>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</si>
  <si>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134"/>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</si>
  <si>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134"/>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</si>
  <si>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134"/>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</si>
  <si>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134"/>
      </rPr>
      <t xml:space="preserve">        2.6  </t>
    </r>
    <r>
      <rPr>
        <sz val="12"/>
        <rFont val="宋体"/>
        <charset val="134"/>
      </rPr>
      <t>工程量清单中各项金额均以人民币（元）结算。</t>
    </r>
  </si>
  <si>
    <r>
      <rPr>
        <sz val="12"/>
        <rFont val="Arial"/>
        <charset val="134"/>
      </rPr>
      <t xml:space="preserve">        2.7  </t>
    </r>
    <r>
      <rPr>
        <sz val="12"/>
        <rFont val="宋体"/>
        <charset val="134"/>
      </rPr>
      <t>暂列金额（不含计日工总额）的数量及拟用子目的说明：</t>
    </r>
    <r>
      <rPr>
        <b/>
        <u/>
        <sz val="12"/>
        <rFont val="宋体"/>
        <charset val="134"/>
      </rPr>
      <t>按</t>
    </r>
    <r>
      <rPr>
        <b/>
        <u/>
        <sz val="12"/>
        <rFont val="Arial"/>
        <charset val="134"/>
      </rPr>
      <t>100</t>
    </r>
    <r>
      <rPr>
        <b/>
        <u/>
        <sz val="12"/>
        <rFont val="宋体"/>
        <charset val="134"/>
      </rPr>
      <t>章至</t>
    </r>
    <r>
      <rPr>
        <b/>
        <u/>
        <sz val="12"/>
        <rFont val="Arial"/>
        <charset val="134"/>
      </rPr>
      <t>800</t>
    </r>
    <r>
      <rPr>
        <b/>
        <u/>
        <sz val="12"/>
        <rFont val="宋体"/>
        <charset val="134"/>
      </rPr>
      <t>章合计金额（不含暂估价）的</t>
    </r>
    <r>
      <rPr>
        <b/>
        <u/>
        <sz val="12"/>
        <rFont val="Arial"/>
        <charset val="134"/>
      </rPr>
      <t>1%</t>
    </r>
    <r>
      <rPr>
        <b/>
        <u/>
        <sz val="12"/>
        <rFont val="宋体"/>
        <charset val="134"/>
      </rPr>
      <t>计列</t>
    </r>
    <r>
      <rPr>
        <sz val="12"/>
        <rFont val="宋体"/>
        <charset val="134"/>
      </rPr>
      <t>。</t>
    </r>
    <r>
      <rPr>
        <sz val="12"/>
        <rFont val="Arial"/>
        <charset val="134"/>
      </rPr>
      <t xml:space="preserve"> </t>
    </r>
  </si>
  <si>
    <r>
      <rPr>
        <sz val="12"/>
        <rFont val="Arial"/>
        <charset val="134"/>
      </rPr>
      <t xml:space="preserve">        2.8</t>
    </r>
    <r>
      <rPr>
        <sz val="12"/>
        <rFont val="宋体"/>
        <charset val="134"/>
      </rPr>
      <t>为保证本合同工程的质量，用于本项目的所有建筑材料及设备必须符合设计规定</t>
    </r>
    <r>
      <rPr>
        <sz val="12"/>
        <rFont val="Arial"/>
        <charset val="134"/>
      </rPr>
      <t>(</t>
    </r>
    <r>
      <rPr>
        <sz val="12"/>
        <rFont val="宋体"/>
        <charset val="134"/>
      </rPr>
      <t>设计中不明确的，要采用经监理人同意的同一规格、同一品牌中中等价位以上产品</t>
    </r>
    <r>
      <rPr>
        <sz val="12"/>
        <rFont val="Arial"/>
        <charset val="134"/>
      </rPr>
      <t>)</t>
    </r>
    <r>
      <rPr>
        <sz val="12"/>
        <rFont val="宋体"/>
        <charset val="134"/>
      </rPr>
      <t>。材料及设备进场后要按有关规定进行检验验收，不合格的材料及设备进入现场或用于永久工程的，由承包人承担责任。</t>
    </r>
  </si>
  <si>
    <r>
      <rPr>
        <sz val="12"/>
        <rFont val="Arial"/>
        <charset val="134"/>
      </rPr>
      <t xml:space="preserve">        2.9</t>
    </r>
    <r>
      <rPr>
        <sz val="12"/>
        <rFont val="宋体"/>
        <charset val="134"/>
      </rPr>
      <t>招标图纸内容中涉及</t>
    </r>
    <r>
      <rPr>
        <sz val="12"/>
        <rFont val="Arial"/>
        <charset val="134"/>
      </rPr>
      <t>“</t>
    </r>
    <r>
      <rPr>
        <sz val="12"/>
        <rFont val="宋体"/>
        <charset val="134"/>
      </rPr>
      <t>二次设计</t>
    </r>
    <r>
      <rPr>
        <sz val="12"/>
        <rFont val="Arial"/>
        <charset val="134"/>
      </rPr>
      <t>”</t>
    </r>
    <r>
      <rPr>
        <sz val="12"/>
        <rFont val="宋体"/>
        <charset val="134"/>
      </rPr>
      <t>的，承包人应综合考虑报价，二次设计时不考虑其约定价格设备以外的相关费用的调整。</t>
    </r>
  </si>
  <si>
    <r>
      <rPr>
        <sz val="12"/>
        <rFont val="Arial"/>
        <charset val="134"/>
      </rPr>
      <t xml:space="preserve">        2.10</t>
    </r>
    <r>
      <rPr>
        <sz val="12"/>
        <rFont val="宋体"/>
        <charset val="134"/>
      </rPr>
      <t>招标图纸中引用的标准图集有两种及以上做法时，须执行监理人确定的做法，费用均不予调整，承包人报价时应综合考虑。</t>
    </r>
  </si>
  <si>
    <r>
      <rPr>
        <b/>
        <sz val="12"/>
        <rFont val="Arial"/>
        <charset val="134"/>
      </rPr>
      <t xml:space="preserve">3. </t>
    </r>
    <r>
      <rPr>
        <b/>
        <sz val="12"/>
        <rFont val="宋体"/>
        <charset val="134"/>
      </rPr>
      <t>计日工说明</t>
    </r>
  </si>
  <si>
    <r>
      <rPr>
        <b/>
        <sz val="12"/>
        <rFont val="Arial"/>
        <charset val="134"/>
      </rPr>
      <t xml:space="preserve">4. </t>
    </r>
    <r>
      <rPr>
        <b/>
        <sz val="12"/>
        <rFont val="宋体"/>
        <charset val="134"/>
      </rPr>
      <t>其它说明</t>
    </r>
  </si>
  <si>
    <r>
      <rPr>
        <sz val="12"/>
        <rFont val="Arial"/>
        <charset val="134"/>
      </rPr>
      <t xml:space="preserve">         4.1</t>
    </r>
    <r>
      <rPr>
        <sz val="12"/>
        <rFont val="宋体"/>
        <charset val="134"/>
      </rPr>
      <t>工程一切险和第三方责任险应由承包人以承包人与发包人联名投保，保险费已列入工程量清单</t>
    </r>
    <r>
      <rPr>
        <sz val="12"/>
        <rFont val="Arial"/>
        <charset val="134"/>
      </rPr>
      <t>100</t>
    </r>
    <r>
      <rPr>
        <sz val="12"/>
        <rFont val="宋体"/>
        <charset val="134"/>
      </rPr>
      <t>章内。工程一切险的投保金额为工程量清单第</t>
    </r>
    <r>
      <rPr>
        <sz val="12"/>
        <rFont val="Arial"/>
        <charset val="134"/>
      </rPr>
      <t>100</t>
    </r>
    <r>
      <rPr>
        <sz val="12"/>
        <rFont val="宋体"/>
        <charset val="134"/>
      </rPr>
      <t>章（不含建筑工程一切险及第三方责任险的保险费）至</t>
    </r>
    <r>
      <rPr>
        <sz val="12"/>
        <rFont val="Arial"/>
        <charset val="134"/>
      </rPr>
      <t>700</t>
    </r>
    <r>
      <rPr>
        <sz val="12"/>
        <rFont val="宋体"/>
        <charset val="134"/>
      </rPr>
      <t>章合计金额，保险费率暂定为</t>
    </r>
    <r>
      <rPr>
        <sz val="12"/>
        <rFont val="Arial"/>
        <charset val="134"/>
      </rPr>
      <t>3</t>
    </r>
    <r>
      <rPr>
        <sz val="12"/>
        <rFont val="宋体"/>
        <charset val="134"/>
      </rPr>
      <t>‰；第三方责任险的最低投保金额为</t>
    </r>
    <r>
      <rPr>
        <sz val="12"/>
        <rFont val="Arial"/>
        <charset val="134"/>
      </rPr>
      <t>100</t>
    </r>
    <r>
      <rPr>
        <sz val="12"/>
        <rFont val="宋体"/>
        <charset val="134"/>
      </rPr>
      <t>万元，保险费率暂定为</t>
    </r>
    <r>
      <rPr>
        <sz val="12"/>
        <rFont val="Arial"/>
        <charset val="134"/>
      </rPr>
      <t>4</t>
    </r>
    <r>
      <rPr>
        <sz val="12"/>
        <rFont val="宋体"/>
        <charset val="134"/>
      </rPr>
      <t xml:space="preserve">‰。发包人在接到保险单后，将按照保险单的实际费用支付给承包人。如出现保险事故，保险金不足以补偿损失的，应由承包人自行负责补偿。
</t>
    </r>
  </si>
  <si>
    <r>
      <rPr>
        <sz val="12"/>
        <rFont val="Arial"/>
        <charset val="134"/>
      </rPr>
      <t xml:space="preserve">         4.2</t>
    </r>
    <r>
      <rPr>
        <sz val="12"/>
        <rFont val="宋体"/>
        <charset val="134"/>
      </rPr>
      <t>为确保将安全施工措施落到实处，投标人应根据《公路水运工程安全生产监督管理办法》（交通运输部令</t>
    </r>
    <r>
      <rPr>
        <sz val="12"/>
        <rFont val="Arial"/>
        <charset val="134"/>
      </rPr>
      <t>2017</t>
    </r>
    <r>
      <rPr>
        <sz val="12"/>
        <rFont val="宋体"/>
        <charset val="134"/>
      </rPr>
      <t>年第</t>
    </r>
    <r>
      <rPr>
        <sz val="12"/>
        <rFont val="Arial"/>
        <charset val="134"/>
      </rPr>
      <t>25</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的通知》（财资</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章中（安全生产费用为招标人公布的最高投标限价的</t>
    </r>
    <r>
      <rPr>
        <sz val="12"/>
        <rFont val="Arial"/>
        <charset val="134"/>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</si>
  <si>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r>
      <rPr>
        <sz val="12"/>
        <rFont val="Arial"/>
        <charset val="134"/>
      </rPr>
      <t xml:space="preserve">        4.3</t>
    </r>
    <r>
      <rPr>
        <sz val="12"/>
        <rFont val="宋体"/>
        <charset val="134"/>
      </rPr>
      <t>本项目采用全费用综合单价进行报价，其中总价措施费</t>
    </r>
    <r>
      <rPr>
        <sz val="12"/>
        <rFont val="Arial"/>
        <charset val="134"/>
      </rPr>
      <t>(</t>
    </r>
    <r>
      <rPr>
        <sz val="12"/>
        <rFont val="宋体"/>
        <charset val="134"/>
      </rPr>
      <t>不含安全生产费</t>
    </r>
    <r>
      <rPr>
        <sz val="12"/>
        <rFont val="Arial"/>
        <charset val="134"/>
      </rPr>
      <t>)</t>
    </r>
    <r>
      <rPr>
        <sz val="12"/>
        <rFont val="宋体"/>
        <charset val="134"/>
      </rPr>
      <t>、其他项目费、规费、税金不再单独计列，其费用视为已含在各分部分项工程量清单综合单价中，发包人不再另行计量与支付。总价措施费及其他项目费中安全生产费用计入工程量清单第</t>
    </r>
    <r>
      <rPr>
        <sz val="12"/>
        <rFont val="Arial"/>
        <charset val="134"/>
      </rPr>
      <t>100</t>
    </r>
    <r>
      <rPr>
        <sz val="12"/>
        <rFont val="宋体"/>
        <charset val="134"/>
      </rPr>
      <t>章</t>
    </r>
    <r>
      <rPr>
        <sz val="12"/>
        <rFont val="Arial"/>
        <charset val="134"/>
      </rPr>
      <t>102-3</t>
    </r>
    <r>
      <rPr>
        <sz val="12"/>
        <rFont val="宋体"/>
        <charset val="134"/>
      </rPr>
      <t>子目中计量。</t>
    </r>
  </si>
  <si>
    <r>
      <rPr>
        <sz val="12"/>
        <rFont val="Arial"/>
        <charset val="134"/>
      </rPr>
      <t xml:space="preserve">        4.4</t>
    </r>
    <r>
      <rPr>
        <sz val="12"/>
        <rFont val="宋体"/>
        <charset val="134"/>
      </rPr>
      <t>本项目开工前的消防申请及交工后的消防、环保验收等工作均由承包人组织完成</t>
    </r>
    <r>
      <rPr>
        <sz val="12"/>
        <rFont val="Arial"/>
        <charset val="134"/>
      </rPr>
      <t>,</t>
    </r>
    <r>
      <rPr>
        <sz val="12"/>
        <rFont val="宋体"/>
        <charset val="134"/>
      </rPr>
      <t>其费用含入相关细目单价中，不另行计量与支付。</t>
    </r>
  </si>
  <si>
    <r>
      <rPr>
        <sz val="12"/>
        <rFont val="Arial"/>
        <charset val="134"/>
      </rPr>
      <t xml:space="preserve">        4.5</t>
    </r>
    <r>
      <rPr>
        <sz val="12"/>
        <rFont val="宋体"/>
        <charset val="134"/>
      </rPr>
      <t>凡招标文件</t>
    </r>
    <r>
      <rPr>
        <sz val="12"/>
        <rFont val="Arial"/>
        <charset val="134"/>
      </rPr>
      <t>(</t>
    </r>
    <r>
      <rPr>
        <sz val="12"/>
        <rFont val="宋体"/>
        <charset val="134"/>
      </rPr>
      <t>含图纸、补遗书等</t>
    </r>
    <r>
      <rPr>
        <sz val="12"/>
        <rFont val="Arial"/>
        <charset val="134"/>
      </rPr>
      <t>)</t>
    </r>
    <r>
      <rPr>
        <sz val="12"/>
        <rFont val="宋体"/>
        <charset val="134"/>
      </rPr>
      <t>所规定工程内容在工程交工移交使用单位时必须办理所有设备、设施的使用或运行等相关手续，其费用视为已含在相关报价中。</t>
    </r>
  </si>
  <si>
    <r>
      <rPr>
        <sz val="12"/>
        <rFont val="Arial"/>
        <charset val="134"/>
      </rPr>
      <t xml:space="preserve">        4.6</t>
    </r>
    <r>
      <rPr>
        <sz val="12"/>
        <rFont val="宋体"/>
        <charset val="134"/>
      </rPr>
      <t>土石方工程、基坑开挖、取、弃土场位置，承包人应根据现场考察了解的地质情况自行确定土质类别、运距等，其费用含在相应的报价中，项目实施期间不予变更。</t>
    </r>
  </si>
  <si>
    <r>
      <rPr>
        <sz val="12"/>
        <rFont val="Arial"/>
        <charset val="134"/>
      </rPr>
      <t xml:space="preserve">        4.7 </t>
    </r>
    <r>
      <rPr>
        <sz val="12"/>
        <rFont val="宋体"/>
        <charset val="134"/>
      </rPr>
      <t>工程量清单哈拉沟大口井改造工程中，土石方工程、给水工程、建筑与装饰工程、包含在本标段内。</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</si>
  <si>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</si>
  <si>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</si>
  <si>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r>
      <rPr>
        <b/>
        <sz val="10"/>
        <rFont val="宋体"/>
        <charset val="134"/>
      </rPr>
      <t>货币单位：人民币元</t>
    </r>
  </si>
  <si>
    <r>
      <rPr>
        <b/>
        <sz val="10"/>
        <rFont val="黑体"/>
        <charset val="134"/>
      </rPr>
      <t>子目号</t>
    </r>
  </si>
  <si>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</si>
  <si>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</si>
  <si>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</si>
  <si>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r>
      <rPr>
        <b/>
        <sz val="10"/>
        <rFont val="黑体"/>
        <charset val="134"/>
      </rPr>
      <t>单价</t>
    </r>
  </si>
  <si>
    <r>
      <rPr>
        <b/>
        <sz val="10"/>
        <rFont val="黑体"/>
        <charset val="134"/>
      </rPr>
      <t>合价</t>
    </r>
  </si>
  <si>
    <r>
      <rPr>
        <sz val="10"/>
        <rFont val="宋体"/>
        <charset val="134"/>
      </rPr>
      <t>通则</t>
    </r>
  </si>
  <si>
    <t>101-1</t>
  </si>
  <si>
    <r>
      <rPr>
        <sz val="10"/>
        <rFont val="宋体"/>
        <charset val="134"/>
      </rPr>
      <t>保险费</t>
    </r>
  </si>
  <si>
    <t xml:space="preserve"> -a</t>
  </si>
  <si>
    <t>按合同条款规定，提供建筑工程一切险</t>
  </si>
  <si>
    <r>
      <rPr>
        <sz val="10"/>
        <rFont val="宋体"/>
        <charset val="134"/>
      </rPr>
      <t>总额</t>
    </r>
  </si>
  <si>
    <t xml:space="preserve"> -b</t>
  </si>
  <si>
    <r>
      <rPr>
        <sz val="10"/>
        <rFont val="宋体"/>
        <charset val="134"/>
      </rPr>
      <t>按合同条款规定，提供第三方责任险</t>
    </r>
  </si>
  <si>
    <r>
      <rPr>
        <sz val="10"/>
        <rFont val="宋体"/>
        <charset val="134"/>
      </rPr>
      <t>工程管理</t>
    </r>
  </si>
  <si>
    <t>102-1</t>
  </si>
  <si>
    <t>竣工文件</t>
  </si>
  <si>
    <t>102-2</t>
  </si>
  <si>
    <t>施工环保费</t>
  </si>
  <si>
    <t>102-3</t>
  </si>
  <si>
    <t>安全生产费(按最高投标限价的1.5%计列)</t>
  </si>
  <si>
    <r>
      <rPr>
        <sz val="10"/>
        <rFont val="宋体"/>
        <charset val="134"/>
      </rPr>
      <t>安全生产费用需填入报价，方可显示本章节总价。</t>
    </r>
  </si>
  <si>
    <t>临时工程与设施</t>
  </si>
  <si>
    <t>103-1</t>
  </si>
  <si>
    <t>临时道路修建、养护与拆除(包括原道路的养护)</t>
  </si>
  <si>
    <t>总额</t>
  </si>
  <si>
    <t>103-2</t>
  </si>
  <si>
    <r>
      <rPr>
        <sz val="10"/>
        <rFont val="宋体"/>
        <charset val="134"/>
      </rPr>
      <t>临时占地</t>
    </r>
  </si>
  <si>
    <t>103-3</t>
  </si>
  <si>
    <r>
      <rPr>
        <sz val="10"/>
        <rFont val="宋体"/>
        <charset val="134"/>
      </rPr>
      <t>临时供电设施架设、维护与拆除</t>
    </r>
  </si>
  <si>
    <t>103-4</t>
  </si>
  <si>
    <r>
      <rPr>
        <sz val="10"/>
        <rFont val="宋体"/>
        <charset val="134"/>
      </rPr>
      <t>电信设施的提供、维修与拆除</t>
    </r>
  </si>
  <si>
    <t>103-5</t>
  </si>
  <si>
    <r>
      <rPr>
        <sz val="10"/>
        <rFont val="宋体"/>
        <charset val="134"/>
      </rPr>
      <t>临时供水与排污设施</t>
    </r>
  </si>
  <si>
    <r>
      <rPr>
        <sz val="10"/>
        <rFont val="宋体"/>
        <charset val="134"/>
      </rPr>
      <t>承包人驻地建设</t>
    </r>
  </si>
  <si>
    <t>104-1</t>
  </si>
  <si>
    <t>承包人驻地建设</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</si>
  <si>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 xml:space="preserve">) </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</si>
  <si>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</si>
  <si>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宋体"/>
        <charset val="134"/>
      </rPr>
      <t>数</t>
    </r>
    <r>
      <rPr>
        <b/>
        <sz val="10"/>
        <rFont val="Arial"/>
        <charset val="134"/>
      </rPr>
      <t xml:space="preserve"> </t>
    </r>
    <r>
      <rPr>
        <b/>
        <sz val="10"/>
        <rFont val="宋体"/>
        <charset val="134"/>
      </rPr>
      <t>量</t>
    </r>
  </si>
  <si>
    <t>场地清理</t>
  </si>
  <si>
    <t>202-1</t>
  </si>
  <si>
    <t>清理与掘除</t>
  </si>
  <si>
    <t>-a</t>
  </si>
  <si>
    <t>清理现场</t>
  </si>
  <si>
    <t>m2</t>
  </si>
  <si>
    <t>挖方路基</t>
  </si>
  <si>
    <t>203-1</t>
  </si>
  <si>
    <t>路基挖方</t>
  </si>
  <si>
    <t>挖土方</t>
  </si>
  <si>
    <t>m3</t>
  </si>
  <si>
    <t>填方路基</t>
  </si>
  <si>
    <t>204-1</t>
  </si>
  <si>
    <t>路基填筑(包括填前压实)</t>
  </si>
  <si>
    <t>利用土方</t>
  </si>
  <si>
    <t>-d</t>
  </si>
  <si>
    <t>借土填方</t>
  </si>
  <si>
    <t>坡面排水</t>
  </si>
  <si>
    <t>207-1</t>
  </si>
  <si>
    <t>边沟</t>
  </si>
  <si>
    <t>-c</t>
  </si>
  <si>
    <t>C30现浇混凝土</t>
  </si>
  <si>
    <t>207-2</t>
  </si>
  <si>
    <t>排水沟</t>
  </si>
  <si>
    <r>
      <rPr>
        <b/>
        <sz val="10"/>
        <rFont val="黑体"/>
        <charset val="134"/>
      </rPr>
      <t>清单</t>
    </r>
    <r>
      <rPr>
        <b/>
        <sz val="10"/>
        <rFont val="Arial"/>
        <charset val="134"/>
      </rPr>
      <t xml:space="preserve">  </t>
    </r>
    <r>
      <rPr>
        <b/>
        <sz val="10"/>
        <rFont val="黑体"/>
        <charset val="134"/>
      </rPr>
      <t>第</t>
    </r>
    <r>
      <rPr>
        <b/>
        <sz val="10"/>
        <rFont val="Arial"/>
        <charset val="134"/>
      </rPr>
      <t>200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</si>
  <si>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</si>
  <si>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垫层</t>
  </si>
  <si>
    <t>302-2</t>
  </si>
  <si>
    <t>砂砾垫层</t>
  </si>
  <si>
    <t>厚80mm（含平面交叉）</t>
  </si>
  <si>
    <t>-b</t>
  </si>
  <si>
    <t>厚180mm</t>
  </si>
  <si>
    <t>水泥混凝土面板</t>
  </si>
  <si>
    <t>312-1</t>
  </si>
  <si>
    <t>C30水泥混凝土面板</t>
  </si>
  <si>
    <t>厚180mm（含平面交叉）</t>
  </si>
  <si>
    <t>路肩培土、中央分隔带回填土、土路肩加固及路缘石</t>
  </si>
  <si>
    <t>313-1</t>
  </si>
  <si>
    <t>砂砾路肩培（含平面交叉）</t>
  </si>
  <si>
    <t>砂砾面层</t>
  </si>
  <si>
    <t>厚200mm</t>
  </si>
  <si>
    <t>过水路面（宽4m）</t>
  </si>
  <si>
    <t>m</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</si>
  <si>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</si>
  <si>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600</t>
    </r>
    <r>
      <rPr>
        <b/>
        <sz val="13"/>
        <rFont val="黑体"/>
        <charset val="134"/>
      </rPr>
      <t>章</t>
    </r>
    <r>
      <rPr>
        <b/>
        <sz val="13"/>
        <rFont val="Arial"/>
        <charset val="134"/>
      </rPr>
      <t xml:space="preserve"> </t>
    </r>
    <r>
      <rPr>
        <b/>
        <sz val="13"/>
        <rFont val="黑体"/>
        <charset val="134"/>
      </rPr>
      <t>交通安全设施</t>
    </r>
  </si>
  <si>
    <t>道路交通标志</t>
  </si>
  <si>
    <t>604-1</t>
  </si>
  <si>
    <t>单柱式交通标志</t>
  </si>
  <si>
    <t>△700mm</t>
  </si>
  <si>
    <t>个</t>
  </si>
  <si>
    <t>▽700mm</t>
  </si>
  <si>
    <t>○600mm</t>
  </si>
  <si>
    <t>○600mm+△700mm</t>
  </si>
  <si>
    <t>604-14</t>
  </si>
  <si>
    <t>C25道口标柱</t>
  </si>
  <si>
    <r>
      <rPr>
        <b/>
        <sz val="10"/>
        <rFont val="黑体"/>
        <charset val="134"/>
      </rPr>
      <t>清单</t>
    </r>
    <r>
      <rPr>
        <b/>
        <sz val="10"/>
        <rFont val="Arial"/>
        <charset val="134"/>
      </rPr>
      <t xml:space="preserve">  </t>
    </r>
    <r>
      <rPr>
        <b/>
        <sz val="10"/>
        <rFont val="黑体"/>
        <charset val="134"/>
      </rPr>
      <t>第</t>
    </r>
    <r>
      <rPr>
        <b/>
        <sz val="10"/>
        <rFont val="Arial"/>
        <charset val="134"/>
      </rPr>
      <t>600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</si>
  <si>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700</t>
    </r>
    <r>
      <rPr>
        <b/>
        <sz val="13"/>
        <rFont val="黑体"/>
        <charset val="134"/>
      </rPr>
      <t>章</t>
    </r>
    <r>
      <rPr>
        <b/>
        <sz val="13"/>
        <rFont val="Arial"/>
        <charset val="134"/>
      </rPr>
      <t xml:space="preserve"> </t>
    </r>
    <r>
      <rPr>
        <b/>
        <sz val="13"/>
        <rFont val="黑体"/>
        <charset val="134"/>
      </rPr>
      <t>绿化及环境保护设施</t>
    </r>
  </si>
  <si>
    <t>撒播草种和铺植草皮</t>
  </si>
  <si>
    <t>703-1</t>
  </si>
  <si>
    <t>撒播草种(含喷播)</t>
  </si>
  <si>
    <r>
      <rPr>
        <b/>
        <sz val="10"/>
        <rFont val="黑体"/>
        <charset val="134"/>
      </rPr>
      <t>清单</t>
    </r>
    <r>
      <rPr>
        <b/>
        <sz val="10"/>
        <rFont val="Arial"/>
        <charset val="134"/>
      </rPr>
      <t xml:space="preserve">  </t>
    </r>
    <r>
      <rPr>
        <b/>
        <sz val="10"/>
        <rFont val="黑体"/>
        <charset val="134"/>
      </rPr>
      <t>第</t>
    </r>
    <r>
      <rPr>
        <b/>
        <sz val="10"/>
        <rFont val="Arial"/>
        <charset val="134"/>
      </rPr>
      <t>700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</si>
  <si>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800</t>
    </r>
    <r>
      <rPr>
        <b/>
        <sz val="13"/>
        <rFont val="黑体"/>
        <charset val="134"/>
      </rPr>
      <t>章</t>
    </r>
    <r>
      <rPr>
        <b/>
        <sz val="13"/>
        <rFont val="Arial"/>
        <charset val="134"/>
      </rPr>
      <t xml:space="preserve"> </t>
    </r>
    <r>
      <rPr>
        <b/>
        <sz val="13"/>
        <rFont val="黑体"/>
        <charset val="134"/>
      </rPr>
      <t>哈拉沟大口井改造工程</t>
    </r>
  </si>
  <si>
    <t>序号</t>
  </si>
  <si>
    <t>单位工程名称</t>
  </si>
  <si>
    <r>
      <rPr>
        <sz val="10"/>
        <rFont val="宋体"/>
        <charset val="134"/>
      </rPr>
      <t>土石方工程</t>
    </r>
  </si>
  <si>
    <r>
      <rPr>
        <sz val="10"/>
        <rFont val="宋体"/>
        <charset val="134"/>
      </rPr>
      <t>给水工程</t>
    </r>
  </si>
  <si>
    <r>
      <rPr>
        <sz val="10"/>
        <rFont val="宋体"/>
        <charset val="134"/>
      </rPr>
      <t>建筑与装饰工程</t>
    </r>
  </si>
  <si>
    <r>
      <rPr>
        <b/>
        <sz val="10"/>
        <rFont val="黑体"/>
        <charset val="134"/>
      </rPr>
      <t>清单</t>
    </r>
    <r>
      <rPr>
        <b/>
        <sz val="10"/>
        <rFont val="Arial"/>
        <charset val="134"/>
      </rPr>
      <t xml:space="preserve">  </t>
    </r>
    <r>
      <rPr>
        <b/>
        <sz val="10"/>
        <rFont val="黑体"/>
        <charset val="134"/>
      </rPr>
      <t>第</t>
    </r>
    <r>
      <rPr>
        <b/>
        <sz val="10"/>
        <rFont val="Arial"/>
        <charset val="134"/>
      </rPr>
      <t>800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</si>
  <si>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sz val="10"/>
        <rFont val="宋体"/>
        <charset val="134"/>
      </rPr>
      <t>备注：</t>
    </r>
  </si>
  <si>
    <r>
      <rPr>
        <sz val="10"/>
        <rFont val="宋体"/>
        <charset val="134"/>
      </rPr>
      <t>本表中合计金额由各《分部分项工程量清单》汇总而至。</t>
    </r>
  </si>
  <si>
    <t>汇总表</t>
  </si>
  <si>
    <r>
      <rPr>
        <b/>
        <sz val="11"/>
        <rFont val="宋体"/>
        <charset val="134"/>
      </rPr>
      <t>合同段编号：沙圪堵镇哈拉沟村</t>
    </r>
    <r>
      <rPr>
        <b/>
        <sz val="11"/>
        <rFont val="Arial"/>
        <charset val="134"/>
      </rPr>
      <t>2025</t>
    </r>
    <r>
      <rPr>
        <b/>
        <sz val="11"/>
        <rFont val="宋体"/>
        <charset val="134"/>
      </rPr>
      <t>年产业道路及供水工程项目</t>
    </r>
  </si>
  <si>
    <t>货币单位：人民币元</t>
  </si>
  <si>
    <t>章次</t>
  </si>
  <si>
    <r>
      <rPr>
        <sz val="12"/>
        <rFont val="黑体"/>
        <charset val="134"/>
      </rPr>
      <t>科</t>
    </r>
    <r>
      <rPr>
        <sz val="12"/>
        <rFont val="Arial"/>
        <charset val="134"/>
      </rPr>
      <t xml:space="preserve"> </t>
    </r>
    <r>
      <rPr>
        <sz val="12"/>
        <rFont val="黑体"/>
        <charset val="134"/>
      </rPr>
      <t>目</t>
    </r>
    <r>
      <rPr>
        <sz val="12"/>
        <rFont val="Arial"/>
        <charset val="134"/>
      </rPr>
      <t xml:space="preserve"> </t>
    </r>
    <r>
      <rPr>
        <sz val="12"/>
        <rFont val="黑体"/>
        <charset val="134"/>
      </rPr>
      <t>名</t>
    </r>
    <r>
      <rPr>
        <sz val="12"/>
        <rFont val="Arial"/>
        <charset val="134"/>
      </rPr>
      <t xml:space="preserve"> </t>
    </r>
    <r>
      <rPr>
        <sz val="12"/>
        <rFont val="黑体"/>
        <charset val="134"/>
      </rPr>
      <t>称</t>
    </r>
  </si>
  <si>
    <r>
      <rPr>
        <sz val="12"/>
        <rFont val="黑体"/>
        <charset val="134"/>
      </rPr>
      <t>金额</t>
    </r>
    <r>
      <rPr>
        <sz val="12"/>
        <rFont val="Arial"/>
        <charset val="134"/>
      </rPr>
      <t>(</t>
    </r>
    <r>
      <rPr>
        <sz val="12"/>
        <rFont val="黑体"/>
        <charset val="134"/>
      </rPr>
      <t>元</t>
    </r>
    <r>
      <rPr>
        <sz val="12"/>
        <rFont val="Arial"/>
        <charset val="134"/>
      </rPr>
      <t>)</t>
    </r>
  </si>
  <si>
    <t>总则</t>
  </si>
  <si>
    <t>路基</t>
  </si>
  <si>
    <t>路面</t>
  </si>
  <si>
    <t>交通安全设施</t>
  </si>
  <si>
    <t>绿化及环境保护设施</t>
  </si>
  <si>
    <t>哈拉沟大口井改造工程</t>
  </si>
  <si>
    <r>
      <rPr>
        <sz val="11"/>
        <rFont val="宋体"/>
        <charset val="134"/>
      </rPr>
      <t>第</t>
    </r>
    <r>
      <rPr>
        <sz val="11"/>
        <rFont val="Arial"/>
        <charset val="134"/>
      </rPr>
      <t>100</t>
    </r>
    <r>
      <rPr>
        <sz val="11"/>
        <rFont val="宋体"/>
        <charset val="134"/>
      </rPr>
      <t>章～</t>
    </r>
    <r>
      <rPr>
        <sz val="11"/>
        <rFont val="Arial"/>
        <charset val="134"/>
      </rPr>
      <t>800</t>
    </r>
    <r>
      <rPr>
        <sz val="11"/>
        <rFont val="宋体"/>
        <charset val="134"/>
      </rPr>
      <t>章清单合计</t>
    </r>
  </si>
  <si>
    <t>已包含在清单合计中的材料、工程设备、专业工程暂估价合计</t>
  </si>
  <si>
    <r>
      <rPr>
        <sz val="11"/>
        <rFont val="宋体"/>
        <charset val="134"/>
      </rPr>
      <t>清单合计减去材料、工程设备、专业工程暂估价
合计（即</t>
    </r>
    <r>
      <rPr>
        <sz val="11"/>
        <rFont val="Arial"/>
        <charset val="134"/>
      </rPr>
      <t>7-8=9</t>
    </r>
    <r>
      <rPr>
        <sz val="11"/>
        <rFont val="宋体"/>
        <charset val="134"/>
      </rPr>
      <t>）</t>
    </r>
  </si>
  <si>
    <t>计日工合计</t>
  </si>
  <si>
    <r>
      <rPr>
        <sz val="11"/>
        <rFont val="宋体"/>
        <charset val="134"/>
      </rPr>
      <t>暂列金额（不含计日工总额，即：</t>
    </r>
    <r>
      <rPr>
        <sz val="11"/>
        <rFont val="Arial"/>
        <charset val="134"/>
      </rPr>
      <t>9×1%</t>
    </r>
    <r>
      <rPr>
        <sz val="11"/>
        <rFont val="宋体"/>
        <charset val="134"/>
      </rPr>
      <t>）</t>
    </r>
    <r>
      <rPr>
        <sz val="11"/>
        <rFont val="Arial"/>
        <charset val="134"/>
      </rPr>
      <t>=11</t>
    </r>
  </si>
  <si>
    <r>
      <rPr>
        <sz val="11"/>
        <rFont val="宋体"/>
        <charset val="134"/>
      </rPr>
      <t>投标报价（即</t>
    </r>
    <r>
      <rPr>
        <sz val="11"/>
        <rFont val="Arial"/>
        <charset val="134"/>
      </rPr>
      <t>7+10+11=12</t>
    </r>
    <r>
      <rPr>
        <sz val="11"/>
        <rFont val="宋体"/>
        <charset val="134"/>
      </rPr>
      <t>）</t>
    </r>
  </si>
  <si>
    <t>分部分项工程量清单</t>
  </si>
  <si>
    <r>
      <rPr>
        <sz val="9"/>
        <rFont val="宋体"/>
        <charset val="134"/>
      </rPr>
      <t>工程名称：土石方工程</t>
    </r>
  </si>
  <si>
    <r>
      <rPr>
        <sz val="9"/>
        <rFont val="宋体"/>
        <charset val="134"/>
      </rPr>
      <t>序号</t>
    </r>
  </si>
  <si>
    <r>
      <rPr>
        <sz val="9"/>
        <rFont val="宋体"/>
        <charset val="134"/>
      </rPr>
      <t>项目编码</t>
    </r>
  </si>
  <si>
    <r>
      <rPr>
        <sz val="9"/>
        <rFont val="宋体"/>
        <charset val="134"/>
      </rPr>
      <t>项目名称</t>
    </r>
  </si>
  <si>
    <r>
      <rPr>
        <sz val="9"/>
        <rFont val="宋体"/>
        <charset val="134"/>
      </rPr>
      <t>项目特征描述</t>
    </r>
  </si>
  <si>
    <r>
      <rPr>
        <sz val="9"/>
        <rFont val="宋体"/>
        <charset val="134"/>
      </rPr>
      <t>计量单位</t>
    </r>
  </si>
  <si>
    <r>
      <rPr>
        <sz val="9"/>
        <rFont val="宋体"/>
        <charset val="134"/>
      </rPr>
      <t>工程量</t>
    </r>
  </si>
  <si>
    <r>
      <rPr>
        <sz val="9"/>
        <rFont val="宋体"/>
        <charset val="134"/>
      </rPr>
      <t>金额（元）</t>
    </r>
  </si>
  <si>
    <r>
      <rPr>
        <sz val="9"/>
        <rFont val="宋体"/>
        <charset val="134"/>
      </rPr>
      <t>综合单价</t>
    </r>
  </si>
  <si>
    <r>
      <rPr>
        <sz val="9"/>
        <rFont val="宋体"/>
        <charset val="134"/>
      </rPr>
      <t>合价</t>
    </r>
  </si>
  <si>
    <t>040101002001</t>
  </si>
  <si>
    <r>
      <rPr>
        <sz val="9"/>
        <rFont val="宋体"/>
        <charset val="134"/>
      </rPr>
      <t>挖沟槽土方</t>
    </r>
  </si>
  <si>
    <r>
      <rPr>
        <sz val="9"/>
        <rFont val="Arial"/>
        <charset val="134"/>
      </rPr>
      <t>1.</t>
    </r>
    <r>
      <rPr>
        <sz val="9"/>
        <rFont val="宋体"/>
        <charset val="134"/>
      </rPr>
      <t>土壤类别</t>
    </r>
    <r>
      <rPr>
        <sz val="9"/>
        <rFont val="Arial"/>
        <charset val="134"/>
      </rPr>
      <t>:</t>
    </r>
    <r>
      <rPr>
        <sz val="9"/>
        <rFont val="宋体"/>
        <charset val="134"/>
      </rPr>
      <t>综合各类土</t>
    </r>
    <r>
      <rPr>
        <sz val="9"/>
        <rFont val="Arial"/>
        <charset val="134"/>
      </rPr>
      <t xml:space="preserve">
2.</t>
    </r>
    <r>
      <rPr>
        <sz val="9"/>
        <rFont val="宋体"/>
        <charset val="134"/>
      </rPr>
      <t>挖土深度</t>
    </r>
    <r>
      <rPr>
        <sz val="9"/>
        <rFont val="Arial"/>
        <charset val="134"/>
      </rPr>
      <t>:</t>
    </r>
    <r>
      <rPr>
        <sz val="9"/>
        <rFont val="宋体"/>
        <charset val="134"/>
      </rPr>
      <t>按照设计要求</t>
    </r>
    <r>
      <rPr>
        <sz val="9"/>
        <rFont val="Arial"/>
        <charset val="134"/>
      </rPr>
      <t xml:space="preserve">
3.</t>
    </r>
    <r>
      <rPr>
        <sz val="9"/>
        <rFont val="宋体"/>
        <charset val="134"/>
      </rPr>
      <t>土方工程量含放坡及工作面工程量</t>
    </r>
    <r>
      <rPr>
        <sz val="9"/>
        <rFont val="Arial"/>
        <charset val="134"/>
      </rPr>
      <t xml:space="preserve">
4.</t>
    </r>
    <r>
      <rPr>
        <sz val="9"/>
        <rFont val="宋体"/>
        <charset val="134"/>
      </rPr>
      <t>其他满足图纸设计及相关规范要求</t>
    </r>
  </si>
  <si>
    <t>040103001001</t>
  </si>
  <si>
    <r>
      <rPr>
        <sz val="9"/>
        <rFont val="宋体"/>
        <charset val="134"/>
      </rPr>
      <t>回填方</t>
    </r>
  </si>
  <si>
    <r>
      <rPr>
        <sz val="9"/>
        <rFont val="Arial"/>
        <charset val="134"/>
      </rPr>
      <t>1.</t>
    </r>
    <r>
      <rPr>
        <sz val="9"/>
        <rFont val="宋体"/>
        <charset val="134"/>
      </rPr>
      <t>填方材料品种</t>
    </r>
    <r>
      <rPr>
        <sz val="9"/>
        <rFont val="Arial"/>
        <charset val="134"/>
      </rPr>
      <t>:</t>
    </r>
    <r>
      <rPr>
        <sz val="9"/>
        <rFont val="宋体"/>
        <charset val="134"/>
      </rPr>
      <t>原土回填</t>
    </r>
    <r>
      <rPr>
        <sz val="9"/>
        <rFont val="Arial"/>
        <charset val="134"/>
      </rPr>
      <t xml:space="preserve">
2.</t>
    </r>
    <r>
      <rPr>
        <sz val="9"/>
        <rFont val="宋体"/>
        <charset val="134"/>
      </rPr>
      <t>其他满足图纸设计及相关规范要求</t>
    </r>
  </si>
  <si>
    <t>040103001002</t>
  </si>
  <si>
    <r>
      <rPr>
        <sz val="9"/>
        <rFont val="Arial"/>
        <charset val="134"/>
      </rPr>
      <t>1.</t>
    </r>
    <r>
      <rPr>
        <sz val="9"/>
        <rFont val="宋体"/>
        <charset val="134"/>
      </rPr>
      <t>填方材料品种</t>
    </r>
    <r>
      <rPr>
        <sz val="9"/>
        <rFont val="Arial"/>
        <charset val="134"/>
      </rPr>
      <t>:</t>
    </r>
    <r>
      <rPr>
        <sz val="9"/>
        <rFont val="宋体"/>
        <charset val="134"/>
      </rPr>
      <t>卵石</t>
    </r>
    <r>
      <rPr>
        <sz val="9"/>
        <rFont val="Arial"/>
        <charset val="134"/>
      </rPr>
      <t xml:space="preserve">
2.</t>
    </r>
    <r>
      <rPr>
        <sz val="9"/>
        <rFont val="宋体"/>
        <charset val="134"/>
      </rPr>
      <t>其他满足图纸设计及相关规范要求</t>
    </r>
  </si>
  <si>
    <t>040103002001</t>
  </si>
  <si>
    <r>
      <rPr>
        <sz val="9"/>
        <rFont val="宋体"/>
        <charset val="134"/>
      </rPr>
      <t>余方弃置</t>
    </r>
  </si>
  <si>
    <r>
      <rPr>
        <sz val="9"/>
        <rFont val="Arial"/>
        <charset val="134"/>
      </rPr>
      <t>1.</t>
    </r>
    <r>
      <rPr>
        <sz val="9"/>
        <rFont val="宋体"/>
        <charset val="134"/>
      </rPr>
      <t>名称：余土装车及弃置</t>
    </r>
    <r>
      <rPr>
        <sz val="9"/>
        <rFont val="Arial"/>
        <charset val="134"/>
      </rPr>
      <t xml:space="preserve">
2.</t>
    </r>
    <r>
      <rPr>
        <sz val="9"/>
        <rFont val="宋体"/>
        <charset val="134"/>
      </rPr>
      <t>运距投标单位自行考虑</t>
    </r>
    <r>
      <rPr>
        <sz val="9"/>
        <rFont val="Arial"/>
        <charset val="134"/>
      </rPr>
      <t xml:space="preserve">
3.</t>
    </r>
    <r>
      <rPr>
        <sz val="9"/>
        <rFont val="宋体"/>
        <charset val="134"/>
      </rPr>
      <t>其他满足图纸设计及相关规范要求</t>
    </r>
  </si>
  <si>
    <r>
      <rPr>
        <sz val="9"/>
        <rFont val="宋体"/>
        <charset val="134"/>
      </rPr>
      <t>合</t>
    </r>
    <r>
      <rPr>
        <sz val="9"/>
        <rFont val="Arial"/>
        <charset val="134"/>
      </rPr>
      <t xml:space="preserve">   </t>
    </r>
    <r>
      <rPr>
        <sz val="9"/>
        <rFont val="宋体"/>
        <charset val="134"/>
      </rPr>
      <t>计</t>
    </r>
  </si>
  <si>
    <r>
      <rPr>
        <sz val="9"/>
        <rFont val="宋体"/>
        <charset val="134"/>
      </rPr>
      <t>工程名称：给水工程</t>
    </r>
  </si>
  <si>
    <t>040501001001</t>
  </si>
  <si>
    <r>
      <rPr>
        <sz val="9"/>
        <rFont val="宋体"/>
        <charset val="134"/>
      </rPr>
      <t>混凝土管</t>
    </r>
  </si>
  <si>
    <r>
      <rPr>
        <sz val="9"/>
        <rFont val="Arial"/>
        <charset val="134"/>
      </rPr>
      <t>1.</t>
    </r>
    <r>
      <rPr>
        <sz val="9"/>
        <rFont val="宋体"/>
        <charset val="134"/>
      </rPr>
      <t>安装部位</t>
    </r>
    <r>
      <rPr>
        <sz val="9"/>
        <rFont val="Arial"/>
        <charset val="134"/>
      </rPr>
      <t>:</t>
    </r>
    <r>
      <rPr>
        <sz val="9"/>
        <rFont val="宋体"/>
        <charset val="134"/>
      </rPr>
      <t>室外</t>
    </r>
    <r>
      <rPr>
        <sz val="9"/>
        <rFont val="Arial"/>
        <charset val="134"/>
      </rPr>
      <t xml:space="preserve">
2.</t>
    </r>
    <r>
      <rPr>
        <sz val="9"/>
        <rFont val="宋体"/>
        <charset val="134"/>
      </rPr>
      <t>介质</t>
    </r>
    <r>
      <rPr>
        <sz val="9"/>
        <rFont val="Arial"/>
        <charset val="134"/>
      </rPr>
      <t>:</t>
    </r>
    <r>
      <rPr>
        <sz val="9"/>
        <rFont val="宋体"/>
        <charset val="134"/>
      </rPr>
      <t>水</t>
    </r>
    <r>
      <rPr>
        <sz val="9"/>
        <rFont val="Arial"/>
        <charset val="134"/>
      </rPr>
      <t xml:space="preserve">
3.</t>
    </r>
    <r>
      <rPr>
        <sz val="9"/>
        <rFont val="宋体"/>
        <charset val="134"/>
      </rPr>
      <t>材质、规格</t>
    </r>
    <r>
      <rPr>
        <sz val="9"/>
        <rFont val="Arial"/>
        <charset val="134"/>
      </rPr>
      <t>:</t>
    </r>
    <r>
      <rPr>
        <sz val="9"/>
        <rFont val="宋体"/>
        <charset val="134"/>
      </rPr>
      <t>混凝土渗管</t>
    </r>
    <r>
      <rPr>
        <sz val="9"/>
        <rFont val="Arial"/>
        <charset val="134"/>
      </rPr>
      <t xml:space="preserve"> D400
4.</t>
    </r>
    <r>
      <rPr>
        <sz val="9"/>
        <rFont val="宋体"/>
        <charset val="134"/>
      </rPr>
      <t>其他满足图纸设计及相关规范要求</t>
    </r>
  </si>
  <si>
    <r>
      <rPr>
        <sz val="9"/>
        <rFont val="宋体"/>
        <charset val="134"/>
      </rPr>
      <t>工程名称：建筑与装饰工程</t>
    </r>
  </si>
  <si>
    <r>
      <rPr>
        <sz val="9"/>
        <rFont val="宋体"/>
        <charset val="134"/>
      </rPr>
      <t>混凝土工程</t>
    </r>
  </si>
  <si>
    <t>010502001001</t>
  </si>
  <si>
    <r>
      <rPr>
        <sz val="9"/>
        <rFont val="宋体"/>
        <charset val="134"/>
      </rPr>
      <t>矩形柱</t>
    </r>
  </si>
  <si>
    <r>
      <rPr>
        <sz val="9"/>
        <rFont val="Arial"/>
        <charset val="134"/>
      </rPr>
      <t>1.</t>
    </r>
    <r>
      <rPr>
        <sz val="9"/>
        <rFont val="宋体"/>
        <charset val="134"/>
      </rPr>
      <t>混凝土种类</t>
    </r>
    <r>
      <rPr>
        <sz val="9"/>
        <rFont val="Arial"/>
        <charset val="134"/>
      </rPr>
      <t>:</t>
    </r>
    <r>
      <rPr>
        <sz val="9"/>
        <rFont val="宋体"/>
        <charset val="134"/>
      </rPr>
      <t>商品混凝土</t>
    </r>
    <r>
      <rPr>
        <sz val="9"/>
        <rFont val="Arial"/>
        <charset val="134"/>
      </rPr>
      <t xml:space="preserve">       
2.</t>
    </r>
    <r>
      <rPr>
        <sz val="9"/>
        <rFont val="宋体"/>
        <charset val="134"/>
      </rPr>
      <t>混凝土强度等级：</t>
    </r>
    <r>
      <rPr>
        <sz val="9"/>
        <rFont val="Arial"/>
        <charset val="134"/>
      </rPr>
      <t>C30
3.</t>
    </r>
    <r>
      <rPr>
        <sz val="9"/>
        <rFont val="宋体"/>
        <charset val="134"/>
      </rPr>
      <t>其他满足图纸设计要求</t>
    </r>
  </si>
  <si>
    <t>010503001001</t>
  </si>
  <si>
    <r>
      <rPr>
        <sz val="9"/>
        <rFont val="宋体"/>
        <charset val="134"/>
      </rPr>
      <t>基础梁</t>
    </r>
  </si>
  <si>
    <t>010504001001</t>
  </si>
  <si>
    <r>
      <rPr>
        <sz val="9"/>
        <rFont val="宋体"/>
        <charset val="134"/>
      </rPr>
      <t>女儿墙</t>
    </r>
  </si>
  <si>
    <t>010510003001</t>
  </si>
  <si>
    <r>
      <rPr>
        <sz val="9"/>
        <rFont val="宋体"/>
        <charset val="134"/>
      </rPr>
      <t>过梁</t>
    </r>
  </si>
  <si>
    <r>
      <rPr>
        <sz val="9"/>
        <rFont val="Arial"/>
        <charset val="134"/>
      </rPr>
      <t>1.</t>
    </r>
    <r>
      <rPr>
        <sz val="9"/>
        <rFont val="宋体"/>
        <charset val="134"/>
      </rPr>
      <t>混凝土种类</t>
    </r>
    <r>
      <rPr>
        <sz val="9"/>
        <rFont val="Arial"/>
        <charset val="134"/>
      </rPr>
      <t>:</t>
    </r>
    <r>
      <rPr>
        <sz val="9"/>
        <rFont val="宋体"/>
        <charset val="134"/>
      </rPr>
      <t>商品混凝土</t>
    </r>
    <r>
      <rPr>
        <sz val="9"/>
        <rFont val="Arial"/>
        <charset val="134"/>
      </rPr>
      <t xml:space="preserve">       
2.</t>
    </r>
    <r>
      <rPr>
        <sz val="9"/>
        <rFont val="宋体"/>
        <charset val="134"/>
      </rPr>
      <t>混凝土强度等级：</t>
    </r>
    <r>
      <rPr>
        <sz val="9"/>
        <rFont val="Arial"/>
        <charset val="134"/>
      </rPr>
      <t>C25
3.</t>
    </r>
    <r>
      <rPr>
        <sz val="9"/>
        <rFont val="宋体"/>
        <charset val="134"/>
      </rPr>
      <t>其他满足图纸设计要求</t>
    </r>
  </si>
  <si>
    <t>010101006001</t>
  </si>
  <si>
    <r>
      <rPr>
        <sz val="9"/>
        <rFont val="宋体"/>
        <charset val="134"/>
      </rPr>
      <t>挖淤泥、流砂</t>
    </r>
  </si>
  <si>
    <r>
      <rPr>
        <sz val="9"/>
        <rFont val="Arial"/>
        <charset val="134"/>
      </rPr>
      <t>1.</t>
    </r>
    <r>
      <rPr>
        <sz val="9"/>
        <rFont val="宋体"/>
        <charset val="134"/>
      </rPr>
      <t>机械清淤，厚度</t>
    </r>
    <r>
      <rPr>
        <sz val="9"/>
        <rFont val="Arial"/>
        <charset val="134"/>
      </rPr>
      <t>4.0m
2.</t>
    </r>
    <r>
      <rPr>
        <sz val="9"/>
        <rFont val="宋体"/>
        <charset val="134"/>
      </rPr>
      <t>淤泥外运距离综合考虑</t>
    </r>
    <r>
      <rPr>
        <sz val="9"/>
        <rFont val="Arial"/>
        <charset val="134"/>
      </rPr>
      <t xml:space="preserve">
3.</t>
    </r>
    <r>
      <rPr>
        <sz val="9"/>
        <rFont val="宋体"/>
        <charset val="134"/>
      </rPr>
      <t>其他满足图纸设计要求</t>
    </r>
  </si>
  <si>
    <t>041001009001</t>
  </si>
  <si>
    <r>
      <rPr>
        <sz val="9"/>
        <rFont val="宋体"/>
        <charset val="134"/>
      </rPr>
      <t>拆除井盖</t>
    </r>
  </si>
  <si>
    <r>
      <rPr>
        <sz val="9"/>
        <rFont val="宋体"/>
        <charset val="134"/>
      </rPr>
      <t>座</t>
    </r>
  </si>
  <si>
    <r>
      <rPr>
        <sz val="9"/>
        <rFont val="宋体"/>
        <charset val="134"/>
      </rPr>
      <t>砌筑工程</t>
    </r>
  </si>
  <si>
    <t>010401004001</t>
  </si>
  <si>
    <r>
      <rPr>
        <sz val="9"/>
        <rFont val="宋体"/>
        <charset val="134"/>
      </rPr>
      <t>外墙</t>
    </r>
  </si>
  <si>
    <r>
      <rPr>
        <sz val="9"/>
        <rFont val="Arial"/>
        <charset val="134"/>
      </rPr>
      <t>1.</t>
    </r>
    <r>
      <rPr>
        <sz val="9"/>
        <rFont val="宋体"/>
        <charset val="134"/>
      </rPr>
      <t>种类</t>
    </r>
    <r>
      <rPr>
        <sz val="9"/>
        <rFont val="Arial"/>
        <charset val="134"/>
      </rPr>
      <t>:</t>
    </r>
    <r>
      <rPr>
        <sz val="9"/>
        <rFont val="宋体"/>
        <charset val="134"/>
      </rPr>
      <t>加机制多孔砖</t>
    </r>
    <r>
      <rPr>
        <sz val="9"/>
        <rFont val="Arial"/>
        <charset val="134"/>
      </rPr>
      <t xml:space="preserve">
2.</t>
    </r>
    <r>
      <rPr>
        <sz val="9"/>
        <rFont val="宋体"/>
        <charset val="134"/>
      </rPr>
      <t>墙体类型</t>
    </r>
    <r>
      <rPr>
        <sz val="9"/>
        <rFont val="Arial"/>
        <charset val="134"/>
      </rPr>
      <t>:</t>
    </r>
    <r>
      <rPr>
        <sz val="9"/>
        <rFont val="宋体"/>
        <charset val="134"/>
      </rPr>
      <t>弧形墙</t>
    </r>
    <r>
      <rPr>
        <sz val="9"/>
        <rFont val="Arial"/>
        <charset val="134"/>
      </rPr>
      <t xml:space="preserve">
3.</t>
    </r>
    <r>
      <rPr>
        <sz val="9"/>
        <rFont val="宋体"/>
        <charset val="134"/>
      </rPr>
      <t>墙体厚度</t>
    </r>
    <r>
      <rPr>
        <sz val="9"/>
        <rFont val="Arial"/>
        <charset val="134"/>
      </rPr>
      <t>:370mm</t>
    </r>
    <r>
      <rPr>
        <sz val="9"/>
        <rFont val="宋体"/>
        <charset val="134"/>
      </rPr>
      <t>厚</t>
    </r>
    <r>
      <rPr>
        <sz val="9"/>
        <rFont val="Arial"/>
        <charset val="134"/>
      </rPr>
      <t xml:space="preserve">
4.</t>
    </r>
    <r>
      <rPr>
        <sz val="9"/>
        <rFont val="宋体"/>
        <charset val="134"/>
      </rPr>
      <t>其他满足图纸设计要求</t>
    </r>
  </si>
  <si>
    <t>010401012001</t>
  </si>
  <si>
    <r>
      <rPr>
        <sz val="9"/>
        <rFont val="宋体"/>
        <charset val="134"/>
      </rPr>
      <t>零星砌砖</t>
    </r>
  </si>
  <si>
    <r>
      <rPr>
        <sz val="9"/>
        <rFont val="Arial"/>
        <charset val="134"/>
      </rPr>
      <t>1.</t>
    </r>
    <r>
      <rPr>
        <sz val="9"/>
        <rFont val="宋体"/>
        <charset val="134"/>
      </rPr>
      <t>种类：砖砌台阶</t>
    </r>
    <r>
      <rPr>
        <sz val="9"/>
        <rFont val="Arial"/>
        <charset val="134"/>
      </rPr>
      <t xml:space="preserve">
2.</t>
    </r>
    <r>
      <rPr>
        <sz val="9"/>
        <rFont val="宋体"/>
        <charset val="134"/>
      </rPr>
      <t>其他满足图纸设计要求</t>
    </r>
  </si>
  <si>
    <r>
      <rPr>
        <sz val="9"/>
        <rFont val="宋体"/>
        <charset val="134"/>
      </rPr>
      <t>钢筋工程</t>
    </r>
  </si>
  <si>
    <t>010515001001</t>
  </si>
  <si>
    <r>
      <rPr>
        <sz val="9"/>
        <rFont val="宋体"/>
        <charset val="134"/>
      </rPr>
      <t>现浇构件钢筋</t>
    </r>
  </si>
  <si>
    <r>
      <rPr>
        <sz val="9"/>
        <rFont val="宋体"/>
        <charset val="134"/>
      </rPr>
      <t>钢筋种类、规格：三级</t>
    </r>
    <r>
      <rPr>
        <sz val="9"/>
        <rFont val="Arial"/>
        <charset val="134"/>
      </rPr>
      <t xml:space="preserve"> </t>
    </r>
    <r>
      <rPr>
        <sz val="9"/>
        <rFont val="宋体"/>
        <charset val="134"/>
      </rPr>
      <t>直径</t>
    </r>
    <r>
      <rPr>
        <sz val="9"/>
        <rFont val="Arial"/>
        <charset val="134"/>
      </rPr>
      <t>Φ8</t>
    </r>
  </si>
  <si>
    <t>t</t>
  </si>
  <si>
    <t>010515001002</t>
  </si>
  <si>
    <r>
      <rPr>
        <sz val="9"/>
        <rFont val="宋体"/>
        <charset val="134"/>
      </rPr>
      <t>钢筋种类、规格：三级</t>
    </r>
    <r>
      <rPr>
        <sz val="9"/>
        <rFont val="Arial"/>
        <charset val="134"/>
      </rPr>
      <t xml:space="preserve"> </t>
    </r>
    <r>
      <rPr>
        <sz val="9"/>
        <rFont val="宋体"/>
        <charset val="134"/>
      </rPr>
      <t>直径</t>
    </r>
    <r>
      <rPr>
        <sz val="9"/>
        <rFont val="Arial"/>
        <charset val="134"/>
      </rPr>
      <t>Φ12</t>
    </r>
  </si>
  <si>
    <t>010515001003</t>
  </si>
  <si>
    <r>
      <rPr>
        <sz val="9"/>
        <rFont val="宋体"/>
        <charset val="134"/>
      </rPr>
      <t>钢筋种类、规格：三级</t>
    </r>
    <r>
      <rPr>
        <sz val="9"/>
        <rFont val="Arial"/>
        <charset val="134"/>
      </rPr>
      <t xml:space="preserve"> </t>
    </r>
    <r>
      <rPr>
        <sz val="9"/>
        <rFont val="宋体"/>
        <charset val="134"/>
      </rPr>
      <t>直径</t>
    </r>
    <r>
      <rPr>
        <sz val="9"/>
        <rFont val="Arial"/>
        <charset val="134"/>
      </rPr>
      <t>Φ14</t>
    </r>
  </si>
  <si>
    <t>010515001004</t>
  </si>
  <si>
    <r>
      <rPr>
        <sz val="9"/>
        <rFont val="宋体"/>
        <charset val="134"/>
      </rPr>
      <t>钢筋种类、规格：三级</t>
    </r>
    <r>
      <rPr>
        <sz val="9"/>
        <rFont val="Arial"/>
        <charset val="134"/>
      </rPr>
      <t xml:space="preserve"> </t>
    </r>
    <r>
      <rPr>
        <sz val="9"/>
        <rFont val="宋体"/>
        <charset val="134"/>
      </rPr>
      <t>直径</t>
    </r>
    <r>
      <rPr>
        <sz val="9"/>
        <rFont val="Arial"/>
        <charset val="134"/>
      </rPr>
      <t>Φ16</t>
    </r>
  </si>
  <si>
    <t>010515001005</t>
  </si>
  <si>
    <r>
      <rPr>
        <sz val="9"/>
        <rFont val="宋体"/>
        <charset val="134"/>
      </rPr>
      <t>钢筋种类、规格：箍筋</t>
    </r>
    <r>
      <rPr>
        <sz val="9"/>
        <rFont val="Arial"/>
        <charset val="134"/>
      </rPr>
      <t xml:space="preserve"> </t>
    </r>
    <r>
      <rPr>
        <sz val="9"/>
        <rFont val="宋体"/>
        <charset val="134"/>
      </rPr>
      <t>直径</t>
    </r>
    <r>
      <rPr>
        <sz val="9"/>
        <rFont val="Arial"/>
        <charset val="134"/>
      </rPr>
      <t>Φ8</t>
    </r>
  </si>
  <si>
    <t>010515001006</t>
  </si>
  <si>
    <r>
      <rPr>
        <sz val="9"/>
        <rFont val="宋体"/>
        <charset val="134"/>
      </rPr>
      <t>钢筋种类、规格：箍筋</t>
    </r>
    <r>
      <rPr>
        <sz val="9"/>
        <rFont val="Arial"/>
        <charset val="134"/>
      </rPr>
      <t xml:space="preserve"> </t>
    </r>
    <r>
      <rPr>
        <sz val="9"/>
        <rFont val="宋体"/>
        <charset val="134"/>
      </rPr>
      <t>直径</t>
    </r>
    <r>
      <rPr>
        <sz val="9"/>
        <rFont val="Arial"/>
        <charset val="134"/>
      </rPr>
      <t>Φ6</t>
    </r>
  </si>
  <si>
    <r>
      <rPr>
        <sz val="9"/>
        <rFont val="宋体"/>
        <charset val="134"/>
      </rPr>
      <t>门窗工程</t>
    </r>
  </si>
  <si>
    <t>010802004001</t>
  </si>
  <si>
    <r>
      <rPr>
        <sz val="9"/>
        <rFont val="宋体"/>
        <charset val="134"/>
      </rPr>
      <t>防盗门</t>
    </r>
  </si>
  <si>
    <r>
      <rPr>
        <sz val="9"/>
        <rFont val="Arial"/>
        <charset val="134"/>
      </rPr>
      <t>1.</t>
    </r>
    <r>
      <rPr>
        <sz val="9"/>
        <rFont val="宋体"/>
        <charset val="134"/>
      </rPr>
      <t>钢制防盗门</t>
    </r>
    <r>
      <rPr>
        <sz val="9"/>
        <rFont val="Arial"/>
        <charset val="134"/>
      </rPr>
      <t xml:space="preserve">                                           2.</t>
    </r>
    <r>
      <rPr>
        <sz val="9"/>
        <rFont val="宋体"/>
        <charset val="134"/>
      </rPr>
      <t>门窗尺寸：</t>
    </r>
    <r>
      <rPr>
        <sz val="9"/>
        <rFont val="Arial"/>
        <charset val="134"/>
      </rPr>
      <t>M1014</t>
    </r>
  </si>
  <si>
    <r>
      <rPr>
        <sz val="9"/>
        <rFont val="宋体"/>
        <charset val="134"/>
      </rPr>
      <t>金属结构工程</t>
    </r>
  </si>
  <si>
    <t>010604001001</t>
  </si>
  <si>
    <r>
      <rPr>
        <sz val="9"/>
        <rFont val="宋体"/>
        <charset val="134"/>
      </rPr>
      <t>钢梁</t>
    </r>
  </si>
  <si>
    <r>
      <rPr>
        <sz val="9"/>
        <rFont val="Arial"/>
        <charset val="134"/>
      </rPr>
      <t>1.</t>
    </r>
    <r>
      <rPr>
        <sz val="9"/>
        <rFont val="宋体"/>
        <charset val="134"/>
      </rPr>
      <t>类型</t>
    </r>
    <r>
      <rPr>
        <sz val="9"/>
        <rFont val="Arial"/>
        <charset val="134"/>
      </rPr>
      <t>:H</t>
    </r>
    <r>
      <rPr>
        <sz val="9"/>
        <rFont val="宋体"/>
        <charset val="134"/>
      </rPr>
      <t>型钢钢梁</t>
    </r>
    <r>
      <rPr>
        <sz val="9"/>
        <rFont val="Arial"/>
        <charset val="134"/>
      </rPr>
      <t xml:space="preserve">
2.</t>
    </r>
    <r>
      <rPr>
        <sz val="9"/>
        <rFont val="宋体"/>
        <charset val="134"/>
      </rPr>
      <t>钢材品种、规格</t>
    </r>
    <r>
      <rPr>
        <sz val="9"/>
        <rFont val="Arial"/>
        <charset val="134"/>
      </rPr>
      <t>:Q235B
3.</t>
    </r>
    <r>
      <rPr>
        <sz val="9"/>
        <rFont val="宋体"/>
        <charset val="134"/>
      </rPr>
      <t>螺栓种类</t>
    </r>
    <r>
      <rPr>
        <sz val="9"/>
        <rFont val="Arial"/>
        <charset val="134"/>
      </rPr>
      <t>:</t>
    </r>
    <r>
      <rPr>
        <sz val="9"/>
        <rFont val="宋体"/>
        <charset val="134"/>
      </rPr>
      <t>普通螺栓</t>
    </r>
    <r>
      <rPr>
        <sz val="9"/>
        <rFont val="Arial"/>
        <charset val="134"/>
      </rPr>
      <t xml:space="preserve">
4.</t>
    </r>
    <r>
      <rPr>
        <sz val="9"/>
        <rFont val="宋体"/>
        <charset val="134"/>
      </rPr>
      <t>制作、安装、运输</t>
    </r>
  </si>
  <si>
    <t>010606002001</t>
  </si>
  <si>
    <r>
      <rPr>
        <sz val="9"/>
        <rFont val="宋体"/>
        <charset val="134"/>
      </rPr>
      <t>钢檩条</t>
    </r>
  </si>
  <si>
    <r>
      <rPr>
        <sz val="9"/>
        <rFont val="Arial"/>
        <charset val="134"/>
      </rPr>
      <t>1.</t>
    </r>
    <r>
      <rPr>
        <sz val="9"/>
        <rFont val="宋体"/>
        <charset val="134"/>
      </rPr>
      <t>类型</t>
    </r>
    <r>
      <rPr>
        <sz val="9"/>
        <rFont val="Arial"/>
        <charset val="134"/>
      </rPr>
      <t>:C</t>
    </r>
    <r>
      <rPr>
        <sz val="9"/>
        <rFont val="宋体"/>
        <charset val="134"/>
      </rPr>
      <t>型钢檩条</t>
    </r>
    <r>
      <rPr>
        <sz val="9"/>
        <rFont val="Arial"/>
        <charset val="134"/>
      </rPr>
      <t xml:space="preserve">
2.</t>
    </r>
    <r>
      <rPr>
        <sz val="9"/>
        <rFont val="宋体"/>
        <charset val="134"/>
      </rPr>
      <t>钢材品种、规格</t>
    </r>
    <r>
      <rPr>
        <sz val="9"/>
        <rFont val="Arial"/>
        <charset val="134"/>
      </rPr>
      <t>:Q235B
3.</t>
    </r>
    <r>
      <rPr>
        <sz val="9"/>
        <rFont val="宋体"/>
        <charset val="134"/>
      </rPr>
      <t>螺栓种类</t>
    </r>
    <r>
      <rPr>
        <sz val="9"/>
        <rFont val="Arial"/>
        <charset val="134"/>
      </rPr>
      <t>:</t>
    </r>
    <r>
      <rPr>
        <sz val="9"/>
        <rFont val="宋体"/>
        <charset val="134"/>
      </rPr>
      <t>普通螺栓</t>
    </r>
    <r>
      <rPr>
        <sz val="9"/>
        <rFont val="Arial"/>
        <charset val="134"/>
      </rPr>
      <t xml:space="preserve">
4.</t>
    </r>
    <r>
      <rPr>
        <sz val="9"/>
        <rFont val="宋体"/>
        <charset val="134"/>
      </rPr>
      <t>制作、安装、运输</t>
    </r>
  </si>
  <si>
    <t>010606001001</t>
  </si>
  <si>
    <r>
      <rPr>
        <sz val="9"/>
        <rFont val="宋体"/>
        <charset val="134"/>
      </rPr>
      <t>钢拉条</t>
    </r>
  </si>
  <si>
    <r>
      <rPr>
        <sz val="9"/>
        <rFont val="Arial"/>
        <charset val="134"/>
      </rPr>
      <t>1.</t>
    </r>
    <r>
      <rPr>
        <sz val="9"/>
        <rFont val="宋体"/>
        <charset val="134"/>
      </rPr>
      <t>类型</t>
    </r>
    <r>
      <rPr>
        <sz val="9"/>
        <rFont val="Arial"/>
        <charset val="134"/>
      </rPr>
      <t>:</t>
    </r>
    <r>
      <rPr>
        <sz val="9"/>
        <rFont val="宋体"/>
        <charset val="134"/>
      </rPr>
      <t>圆钢拉条</t>
    </r>
    <r>
      <rPr>
        <sz val="9"/>
        <rFont val="Arial"/>
        <charset val="134"/>
      </rPr>
      <t xml:space="preserve">
2.</t>
    </r>
    <r>
      <rPr>
        <sz val="9"/>
        <rFont val="宋体"/>
        <charset val="134"/>
      </rPr>
      <t>钢材品种、规格</t>
    </r>
    <r>
      <rPr>
        <sz val="9"/>
        <rFont val="Arial"/>
        <charset val="134"/>
      </rPr>
      <t>:Q235B
3.</t>
    </r>
    <r>
      <rPr>
        <sz val="9"/>
        <rFont val="宋体"/>
        <charset val="134"/>
      </rPr>
      <t>制作、安装、运输</t>
    </r>
  </si>
  <si>
    <t>010606001002</t>
  </si>
  <si>
    <r>
      <rPr>
        <sz val="9"/>
        <rFont val="宋体"/>
        <charset val="134"/>
      </rPr>
      <t>钢支撑</t>
    </r>
  </si>
  <si>
    <r>
      <rPr>
        <sz val="9"/>
        <rFont val="Arial"/>
        <charset val="134"/>
      </rPr>
      <t>1.</t>
    </r>
    <r>
      <rPr>
        <sz val="9"/>
        <rFont val="宋体"/>
        <charset val="134"/>
      </rPr>
      <t>类型</t>
    </r>
    <r>
      <rPr>
        <sz val="9"/>
        <rFont val="Arial"/>
        <charset val="134"/>
      </rPr>
      <t>:</t>
    </r>
    <r>
      <rPr>
        <sz val="9"/>
        <rFont val="宋体"/>
        <charset val="134"/>
      </rPr>
      <t>隅撑支撑</t>
    </r>
    <r>
      <rPr>
        <sz val="9"/>
        <rFont val="Arial"/>
        <charset val="134"/>
      </rPr>
      <t xml:space="preserve">
2.</t>
    </r>
    <r>
      <rPr>
        <sz val="9"/>
        <rFont val="宋体"/>
        <charset val="134"/>
      </rPr>
      <t>钢材品种、规格</t>
    </r>
    <r>
      <rPr>
        <sz val="9"/>
        <rFont val="Arial"/>
        <charset val="134"/>
      </rPr>
      <t>:Q235B
3.</t>
    </r>
    <r>
      <rPr>
        <sz val="9"/>
        <rFont val="宋体"/>
        <charset val="134"/>
      </rPr>
      <t>制作、安装、运输</t>
    </r>
  </si>
  <si>
    <t>010604001002</t>
  </si>
  <si>
    <r>
      <rPr>
        <sz val="9"/>
        <rFont val="Arial"/>
        <charset val="134"/>
      </rPr>
      <t>1.</t>
    </r>
    <r>
      <rPr>
        <sz val="9"/>
        <rFont val="宋体"/>
        <charset val="134"/>
      </rPr>
      <t>类型</t>
    </r>
    <r>
      <rPr>
        <sz val="9"/>
        <rFont val="Arial"/>
        <charset val="134"/>
      </rPr>
      <t>:</t>
    </r>
    <r>
      <rPr>
        <sz val="9"/>
        <rFont val="宋体"/>
        <charset val="134"/>
      </rPr>
      <t>矩型钢钢梁</t>
    </r>
    <r>
      <rPr>
        <sz val="9"/>
        <rFont val="Arial"/>
        <charset val="134"/>
      </rPr>
      <t xml:space="preserve">
2.</t>
    </r>
    <r>
      <rPr>
        <sz val="9"/>
        <rFont val="宋体"/>
        <charset val="134"/>
      </rPr>
      <t>钢材品种、规格</t>
    </r>
    <r>
      <rPr>
        <sz val="9"/>
        <rFont val="Arial"/>
        <charset val="134"/>
      </rPr>
      <t>:Q235B
3.</t>
    </r>
    <r>
      <rPr>
        <sz val="9"/>
        <rFont val="宋体"/>
        <charset val="134"/>
      </rPr>
      <t>螺栓种类</t>
    </r>
    <r>
      <rPr>
        <sz val="9"/>
        <rFont val="Arial"/>
        <charset val="134"/>
      </rPr>
      <t>:</t>
    </r>
    <r>
      <rPr>
        <sz val="9"/>
        <rFont val="宋体"/>
        <charset val="134"/>
      </rPr>
      <t>普通螺栓</t>
    </r>
    <r>
      <rPr>
        <sz val="9"/>
        <rFont val="Arial"/>
        <charset val="134"/>
      </rPr>
      <t xml:space="preserve">
4.</t>
    </r>
    <r>
      <rPr>
        <sz val="9"/>
        <rFont val="宋体"/>
        <charset val="134"/>
      </rPr>
      <t>制作、安装、运输</t>
    </r>
  </si>
  <si>
    <t>010606013001</t>
  </si>
  <si>
    <r>
      <rPr>
        <sz val="9"/>
        <rFont val="宋体"/>
        <charset val="134"/>
      </rPr>
      <t>高强螺栓</t>
    </r>
  </si>
  <si>
    <r>
      <rPr>
        <sz val="9"/>
        <rFont val="Arial"/>
        <charset val="134"/>
      </rPr>
      <t>1.</t>
    </r>
    <r>
      <rPr>
        <sz val="9"/>
        <rFont val="宋体"/>
        <charset val="134"/>
      </rPr>
      <t>螺栓类型：</t>
    </r>
    <r>
      <rPr>
        <sz val="9"/>
        <rFont val="Arial"/>
        <charset val="134"/>
      </rPr>
      <t>M20 10.9</t>
    </r>
    <r>
      <rPr>
        <sz val="9"/>
        <rFont val="宋体"/>
        <charset val="134"/>
      </rPr>
      <t>级螺栓</t>
    </r>
  </si>
  <si>
    <t>010606013002</t>
  </si>
  <si>
    <r>
      <rPr>
        <sz val="9"/>
        <rFont val="宋体"/>
        <charset val="134"/>
      </rPr>
      <t>支座锚栓</t>
    </r>
  </si>
  <si>
    <r>
      <rPr>
        <sz val="9"/>
        <rFont val="Arial"/>
        <charset val="134"/>
      </rPr>
      <t>1.</t>
    </r>
    <r>
      <rPr>
        <sz val="9"/>
        <rFont val="宋体"/>
        <charset val="134"/>
      </rPr>
      <t>锚栓类型：</t>
    </r>
    <r>
      <rPr>
        <sz val="9"/>
        <rFont val="Arial"/>
        <charset val="134"/>
      </rPr>
      <t>Q235B-M20</t>
    </r>
    <r>
      <rPr>
        <sz val="9"/>
        <rFont val="宋体"/>
        <charset val="134"/>
      </rPr>
      <t>锚栓</t>
    </r>
  </si>
  <si>
    <t>011405001001</t>
  </si>
  <si>
    <r>
      <rPr>
        <sz val="9"/>
        <rFont val="宋体"/>
        <charset val="134"/>
      </rPr>
      <t>金属面油漆</t>
    </r>
  </si>
  <si>
    <r>
      <rPr>
        <sz val="9"/>
        <rFont val="Arial"/>
        <charset val="134"/>
      </rPr>
      <t>1.</t>
    </r>
    <r>
      <rPr>
        <sz val="9"/>
        <rFont val="宋体"/>
        <charset val="134"/>
      </rPr>
      <t>底漆：</t>
    </r>
    <r>
      <rPr>
        <sz val="9"/>
        <rFont val="Arial"/>
        <charset val="134"/>
      </rPr>
      <t>H06-2</t>
    </r>
    <r>
      <rPr>
        <sz val="9"/>
        <rFont val="宋体"/>
        <charset val="134"/>
      </rPr>
      <t>铁红环氧树脂底漆</t>
    </r>
    <r>
      <rPr>
        <sz val="9"/>
        <rFont val="Arial"/>
        <charset val="134"/>
      </rPr>
      <t>2</t>
    </r>
    <r>
      <rPr>
        <sz val="9"/>
        <rFont val="宋体"/>
        <charset val="134"/>
      </rPr>
      <t>遍</t>
    </r>
    <r>
      <rPr>
        <sz val="9"/>
        <rFont val="Arial"/>
        <charset val="134"/>
      </rPr>
      <t xml:space="preserve">                
 2.</t>
    </r>
    <r>
      <rPr>
        <sz val="9"/>
        <rFont val="宋体"/>
        <charset val="134"/>
      </rPr>
      <t>环氧云铁中间漆</t>
    </r>
    <r>
      <rPr>
        <sz val="9"/>
        <rFont val="Arial"/>
        <charset val="134"/>
      </rPr>
      <t>2</t>
    </r>
    <r>
      <rPr>
        <sz val="9"/>
        <rFont val="宋体"/>
        <charset val="134"/>
      </rPr>
      <t>遍</t>
    </r>
    <r>
      <rPr>
        <sz val="9"/>
        <rFont val="Arial"/>
        <charset val="134"/>
      </rPr>
      <t xml:space="preserve">      
 3.</t>
    </r>
    <r>
      <rPr>
        <sz val="9"/>
        <rFont val="宋体"/>
        <charset val="134"/>
      </rPr>
      <t>甲方确定</t>
    </r>
    <r>
      <rPr>
        <sz val="9"/>
        <rFont val="Arial"/>
        <charset val="134"/>
      </rPr>
      <t xml:space="preserve">                
 4.</t>
    </r>
    <r>
      <rPr>
        <sz val="9"/>
        <rFont val="宋体"/>
        <charset val="134"/>
      </rPr>
      <t>钢结构采用采用抛丸或喷砂除锈，除锈等级</t>
    </r>
    <r>
      <rPr>
        <sz val="9"/>
        <rFont val="Arial"/>
        <charset val="134"/>
      </rPr>
      <t>Sa2</t>
    </r>
    <r>
      <rPr>
        <sz val="9"/>
        <rFont val="宋体"/>
        <charset val="134"/>
      </rPr>
      <t>一级标准</t>
    </r>
  </si>
  <si>
    <t>011407005001</t>
  </si>
  <si>
    <r>
      <rPr>
        <sz val="9"/>
        <rFont val="宋体"/>
        <charset val="134"/>
      </rPr>
      <t>金属构件刷防火涂料</t>
    </r>
  </si>
  <si>
    <r>
      <rPr>
        <sz val="9"/>
        <rFont val="Arial"/>
        <charset val="134"/>
      </rPr>
      <t>1.</t>
    </r>
    <r>
      <rPr>
        <sz val="9"/>
        <rFont val="宋体"/>
        <charset val="134"/>
      </rPr>
      <t>防火等级要求</t>
    </r>
    <r>
      <rPr>
        <sz val="9"/>
        <rFont val="Arial"/>
        <charset val="134"/>
      </rPr>
      <t>:</t>
    </r>
    <r>
      <rPr>
        <sz val="9"/>
        <rFont val="宋体"/>
        <charset val="134"/>
      </rPr>
      <t>二级</t>
    </r>
    <r>
      <rPr>
        <sz val="9"/>
        <rFont val="Arial"/>
        <charset val="134"/>
      </rPr>
      <t>,</t>
    </r>
    <r>
      <rPr>
        <sz val="9"/>
        <rFont val="宋体"/>
        <charset val="134"/>
      </rPr>
      <t>耐火极限</t>
    </r>
    <r>
      <rPr>
        <sz val="9"/>
        <rFont val="Arial"/>
        <charset val="134"/>
      </rPr>
      <t>1.5</t>
    </r>
    <r>
      <rPr>
        <sz val="9"/>
        <rFont val="宋体"/>
        <charset val="134"/>
      </rPr>
      <t>小时</t>
    </r>
    <r>
      <rPr>
        <sz val="9"/>
        <rFont val="Arial"/>
        <charset val="134"/>
      </rPr>
      <t xml:space="preserve">
2.</t>
    </r>
    <r>
      <rPr>
        <sz val="9"/>
        <rFont val="宋体"/>
        <charset val="134"/>
      </rPr>
      <t>选用膨胀厚涂型防火涂料，</t>
    </r>
    <r>
      <rPr>
        <sz val="9"/>
        <rFont val="Arial"/>
        <charset val="134"/>
      </rPr>
      <t>15mm</t>
    </r>
    <r>
      <rPr>
        <sz val="9"/>
        <rFont val="宋体"/>
        <charset val="134"/>
      </rPr>
      <t>厚</t>
    </r>
  </si>
  <si>
    <r>
      <rPr>
        <sz val="9"/>
        <rFont val="宋体"/>
        <charset val="134"/>
      </rPr>
      <t>墙面工程</t>
    </r>
  </si>
  <si>
    <t>011201001002</t>
  </si>
  <si>
    <r>
      <rPr>
        <sz val="9"/>
        <rFont val="宋体"/>
        <charset val="134"/>
      </rPr>
      <t>内墙面</t>
    </r>
  </si>
  <si>
    <r>
      <rPr>
        <sz val="9"/>
        <rFont val="Arial"/>
        <charset val="134"/>
      </rPr>
      <t>1.9</t>
    </r>
    <r>
      <rPr>
        <sz val="9"/>
        <rFont val="宋体"/>
        <charset val="134"/>
      </rPr>
      <t>厚</t>
    </r>
    <r>
      <rPr>
        <sz val="9"/>
        <rFont val="Arial"/>
        <charset val="134"/>
      </rPr>
      <t>DP M15</t>
    </r>
    <r>
      <rPr>
        <sz val="9"/>
        <rFont val="宋体"/>
        <charset val="134"/>
      </rPr>
      <t>砂浆打底扫光</t>
    </r>
    <r>
      <rPr>
        <sz val="9"/>
        <rFont val="Arial"/>
        <charset val="134"/>
      </rPr>
      <t xml:space="preserve">   
2.5</t>
    </r>
    <r>
      <rPr>
        <sz val="9"/>
        <rFont val="宋体"/>
        <charset val="134"/>
      </rPr>
      <t>厚</t>
    </r>
    <r>
      <rPr>
        <sz val="9"/>
        <rFont val="Arial"/>
        <charset val="134"/>
      </rPr>
      <t>DDP M20</t>
    </r>
    <r>
      <rPr>
        <sz val="9"/>
        <rFont val="宋体"/>
        <charset val="134"/>
      </rPr>
      <t>砂浆找平抹光</t>
    </r>
    <r>
      <rPr>
        <sz val="9"/>
        <rFont val="Arial"/>
        <charset val="134"/>
      </rPr>
      <t xml:space="preserve">
3.</t>
    </r>
    <r>
      <rPr>
        <sz val="9"/>
        <rFont val="宋体"/>
        <charset val="134"/>
      </rPr>
      <t>其他满足图纸设计要求</t>
    </r>
  </si>
  <si>
    <t>011201002001</t>
  </si>
  <si>
    <r>
      <rPr>
        <sz val="9"/>
        <rFont val="宋体"/>
        <charset val="134"/>
      </rPr>
      <t>外墙面</t>
    </r>
  </si>
  <si>
    <r>
      <rPr>
        <sz val="9"/>
        <rFont val="Arial"/>
        <charset val="134"/>
      </rPr>
      <t>1.</t>
    </r>
    <r>
      <rPr>
        <sz val="9"/>
        <rFont val="宋体"/>
        <charset val="134"/>
      </rPr>
      <t>配套专用界面砂浆批刮</t>
    </r>
    <r>
      <rPr>
        <sz val="9"/>
        <rFont val="Arial"/>
        <charset val="134"/>
      </rPr>
      <t xml:space="preserve">    
2.50</t>
    </r>
    <r>
      <rPr>
        <sz val="9"/>
        <rFont val="宋体"/>
        <charset val="134"/>
      </rPr>
      <t>厚岩棉板保温层、配套胶粘剂粘贴，辅锚栓固定</t>
    </r>
    <r>
      <rPr>
        <sz val="9"/>
        <rFont val="Arial"/>
        <charset val="134"/>
      </rPr>
      <t xml:space="preserve">  
3.12</t>
    </r>
    <r>
      <rPr>
        <sz val="9"/>
        <rFont val="宋体"/>
        <charset val="134"/>
      </rPr>
      <t>厚</t>
    </r>
    <r>
      <rPr>
        <sz val="9"/>
        <rFont val="Arial"/>
        <charset val="134"/>
      </rPr>
      <t>DP M10</t>
    </r>
    <r>
      <rPr>
        <sz val="9"/>
        <rFont val="宋体"/>
        <charset val="134"/>
      </rPr>
      <t>水泥砂浆</t>
    </r>
    <r>
      <rPr>
        <sz val="9"/>
        <rFont val="Arial"/>
        <charset val="134"/>
      </rPr>
      <t xml:space="preserve">           
4.</t>
    </r>
    <r>
      <rPr>
        <sz val="9"/>
        <rFont val="宋体"/>
        <charset val="134"/>
      </rPr>
      <t>涂透明混凝土保护剂</t>
    </r>
    <r>
      <rPr>
        <sz val="9"/>
        <rFont val="Arial"/>
        <charset val="134"/>
      </rPr>
      <t xml:space="preserve">
5.</t>
    </r>
    <r>
      <rPr>
        <sz val="9"/>
        <rFont val="宋体"/>
        <charset val="134"/>
      </rPr>
      <t>其他满足图纸设计要求</t>
    </r>
  </si>
  <si>
    <r>
      <rPr>
        <sz val="9"/>
        <rFont val="宋体"/>
        <charset val="134"/>
      </rPr>
      <t>屋面工程</t>
    </r>
  </si>
  <si>
    <t>010901002001</t>
  </si>
  <si>
    <r>
      <rPr>
        <sz val="9"/>
        <rFont val="宋体"/>
        <charset val="134"/>
      </rPr>
      <t>型材屋面</t>
    </r>
  </si>
  <si>
    <r>
      <rPr>
        <sz val="9"/>
        <rFont val="Arial"/>
        <charset val="134"/>
      </rPr>
      <t>1.0.5</t>
    </r>
    <r>
      <rPr>
        <sz val="9"/>
        <rFont val="宋体"/>
        <charset val="134"/>
      </rPr>
      <t>厚内层压型钢板</t>
    </r>
    <r>
      <rPr>
        <sz val="9"/>
        <rFont val="Arial"/>
        <charset val="134"/>
      </rPr>
      <t xml:space="preserve">
2.100</t>
    </r>
    <r>
      <rPr>
        <sz val="9"/>
        <rFont val="宋体"/>
        <charset val="134"/>
      </rPr>
      <t>厚岩棉板，导热系数要求不大于</t>
    </r>
    <r>
      <rPr>
        <sz val="9"/>
        <rFont val="Arial"/>
        <charset val="134"/>
      </rPr>
      <t>0.04W/(m.k)</t>
    </r>
    <r>
      <rPr>
        <sz val="9"/>
        <rFont val="宋体"/>
        <charset val="134"/>
      </rPr>
      <t>，密度</t>
    </r>
    <r>
      <rPr>
        <sz val="9"/>
        <rFont val="Arial"/>
        <charset val="134"/>
      </rPr>
      <t>180Kg/m3</t>
    </r>
    <r>
      <rPr>
        <sz val="9"/>
        <rFont val="宋体"/>
        <charset val="134"/>
      </rPr>
      <t>，燃烧性能</t>
    </r>
    <r>
      <rPr>
        <sz val="9"/>
        <rFont val="Arial"/>
        <charset val="134"/>
      </rPr>
      <t>A1</t>
    </r>
    <r>
      <rPr>
        <sz val="9"/>
        <rFont val="宋体"/>
        <charset val="134"/>
      </rPr>
      <t>级</t>
    </r>
    <r>
      <rPr>
        <sz val="9"/>
        <rFont val="Arial"/>
        <charset val="134"/>
      </rPr>
      <t xml:space="preserve">
3.1.2</t>
    </r>
    <r>
      <rPr>
        <sz val="9"/>
        <rFont val="宋体"/>
        <charset val="134"/>
      </rPr>
      <t>厚自粘聚合物沥青防水垫层</t>
    </r>
    <r>
      <rPr>
        <sz val="9"/>
        <rFont val="Arial"/>
        <charset val="134"/>
      </rPr>
      <t xml:space="preserve">
4.0.6mm</t>
    </r>
    <r>
      <rPr>
        <sz val="9"/>
        <rFont val="宋体"/>
        <charset val="134"/>
      </rPr>
      <t>厚浅灰色压型钢板</t>
    </r>
    <r>
      <rPr>
        <sz val="9"/>
        <rFont val="Arial"/>
        <charset val="134"/>
      </rPr>
      <t xml:space="preserve">
5.</t>
    </r>
    <r>
      <rPr>
        <sz val="9"/>
        <rFont val="宋体"/>
        <charset val="134"/>
      </rPr>
      <t>其他满足图纸设计要求</t>
    </r>
  </si>
  <si>
    <t>030703013001</t>
  </si>
  <si>
    <r>
      <rPr>
        <sz val="9"/>
        <rFont val="宋体"/>
        <charset val="134"/>
      </rPr>
      <t>无动力风机</t>
    </r>
  </si>
  <si>
    <r>
      <rPr>
        <sz val="9"/>
        <rFont val="Arial"/>
        <charset val="134"/>
      </rPr>
      <t>D800</t>
    </r>
    <r>
      <rPr>
        <sz val="9"/>
        <rFont val="宋体"/>
        <charset val="134"/>
      </rPr>
      <t>无动力风机</t>
    </r>
  </si>
  <si>
    <r>
      <rPr>
        <sz val="9"/>
        <rFont val="宋体"/>
        <charset val="134"/>
      </rPr>
      <t>个</t>
    </r>
  </si>
  <si>
    <r>
      <rPr>
        <sz val="9"/>
        <rFont val="宋体"/>
        <charset val="134"/>
      </rPr>
      <t>措施项目</t>
    </r>
  </si>
  <si>
    <t>011701002001</t>
  </si>
  <si>
    <r>
      <rPr>
        <sz val="9"/>
        <rFont val="宋体"/>
        <charset val="134"/>
      </rPr>
      <t>外脚手架</t>
    </r>
  </si>
  <si>
    <t>011702002001</t>
  </si>
  <si>
    <r>
      <rPr>
        <sz val="9"/>
        <rFont val="宋体"/>
        <charset val="134"/>
      </rPr>
      <t>模板</t>
    </r>
  </si>
  <si>
    <t>040406001001</t>
  </si>
  <si>
    <r>
      <rPr>
        <sz val="9"/>
        <rFont val="宋体"/>
        <charset val="134"/>
      </rPr>
      <t>地圈梁</t>
    </r>
  </si>
  <si>
    <t>011702011001</t>
  </si>
  <si>
    <t>020407003001</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</si>
</sst>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 numFmtId="178" formatCode="0.000_ "/>
    <numFmt numFmtId="179" formatCode="0.00_);[Red]\(0.00\)"/>
    <numFmt numFmtId="180" formatCode="0_);[Red]\(0\)"/>
  </numFmts>
  <fonts count="50">
    <font>
      <sz val="12"/>
      <name val="宋体"/>
      <charset val="134"/>
    </font>
    <font>
      <sz val="9"/>
      <color theme="1"/>
      <name val="宋体"/>
      <charset val="134"/>
      <scheme val="minor"/>
    </font>
    <font>
      <sz val="9"/>
      <name val="宋体"/>
      <charset val="134"/>
    </font>
    <font>
      <b/>
      <sz val="20"/>
      <name val="宋体"/>
      <charset val="134"/>
    </font>
    <font>
      <sz val="9"/>
      <name val="Arial"/>
      <charset val="134"/>
    </font>
    <font>
      <b/>
      <sz val="11"/>
      <name val="Arial"/>
      <charset val="134"/>
    </font>
    <font>
      <sz val="11"/>
      <name val="Arial"/>
      <charset val="134"/>
    </font>
    <font>
      <sz val="12"/>
      <name val="Arial"/>
      <charset val="134"/>
    </font>
    <font>
      <b/>
      <sz val="16"/>
      <name val="黑体"/>
      <charset val="134"/>
    </font>
    <font>
      <b/>
      <sz val="16"/>
      <name val="Arial"/>
      <charset val="134"/>
    </font>
    <font>
      <b/>
      <sz val="11"/>
      <name val="宋体"/>
      <charset val="134"/>
    </font>
    <font>
      <sz val="11"/>
      <name val="宋体"/>
      <charset val="134"/>
    </font>
    <font>
      <sz val="10"/>
      <name val="Arial"/>
      <charset val="134"/>
    </font>
    <font>
      <b/>
      <sz val="9"/>
      <name val="Arial"/>
      <charset val="134"/>
    </font>
    <font>
      <b/>
      <sz val="13"/>
      <name val="黑体"/>
      <charset val="134"/>
    </font>
    <font>
      <b/>
      <sz val="13"/>
      <name val="Arial"/>
      <charset val="134"/>
    </font>
    <font>
      <b/>
      <sz val="10"/>
      <name val="Arial"/>
      <charset val="134"/>
    </font>
    <font>
      <b/>
      <sz val="10"/>
      <name val="黑体"/>
      <charset val="134"/>
    </font>
    <font>
      <sz val="10"/>
      <name val="宋体"/>
      <charset val="134"/>
    </font>
    <font>
      <sz val="14"/>
      <name val="Arial"/>
      <charset val="134"/>
    </font>
    <font>
      <sz val="25"/>
      <name val="Arial"/>
      <charset val="134"/>
    </font>
    <font>
      <b/>
      <sz val="15"/>
      <name val="宋体"/>
      <charset val="134"/>
    </font>
    <font>
      <b/>
      <sz val="12"/>
      <name val="Arial"/>
      <charset val="134"/>
    </font>
    <font>
      <sz val="2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黑体"/>
      <charset val="134"/>
    </font>
    <font>
      <b/>
      <sz val="10"/>
      <name val="宋体"/>
      <charset val="134"/>
    </font>
    <font>
      <b/>
      <sz val="12"/>
      <name val="宋体"/>
      <charset val="134"/>
    </font>
    <font>
      <b/>
      <u/>
      <sz val="12"/>
      <name val="宋体"/>
      <charset val="134"/>
    </font>
    <font>
      <b/>
      <u/>
      <sz val="12"/>
      <name val="Arial"/>
      <charset val="134"/>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style="thin">
        <color auto="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indexed="8"/>
      </bottom>
      <diagonal/>
    </border>
    <border>
      <left style="thin">
        <color auto="1"/>
      </left>
      <right style="thin">
        <color indexed="8"/>
      </right>
      <top style="thin">
        <color indexed="8"/>
      </top>
      <bottom style="thin">
        <color auto="1"/>
      </bottom>
      <diagonal/>
    </border>
    <border>
      <left style="thin">
        <color indexed="8"/>
      </left>
      <right style="thin">
        <color indexed="8"/>
      </right>
      <top style="thin">
        <color indexed="8"/>
      </top>
      <bottom style="thin">
        <color auto="1"/>
      </bottom>
      <diagonal/>
    </border>
    <border>
      <left style="thin">
        <color indexed="8"/>
      </left>
      <right style="thin">
        <color auto="1"/>
      </right>
      <top style="thin">
        <color indexed="8"/>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176" fontId="0"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4" borderId="18"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9" applyNumberFormat="0" applyFill="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2" fillId="0" borderId="0" applyNumberFormat="0" applyFill="0" applyBorder="0" applyAlignment="0" applyProtection="0">
      <alignment vertical="center"/>
    </xf>
    <xf numFmtId="0" fontId="33" fillId="5" borderId="21" applyNumberFormat="0" applyAlignment="0" applyProtection="0">
      <alignment vertical="center"/>
    </xf>
    <xf numFmtId="0" fontId="34" fillId="6" borderId="22" applyNumberFormat="0" applyAlignment="0" applyProtection="0">
      <alignment vertical="center"/>
    </xf>
    <xf numFmtId="0" fontId="35" fillId="6" borderId="21" applyNumberFormat="0" applyAlignment="0" applyProtection="0">
      <alignment vertical="center"/>
    </xf>
    <xf numFmtId="0" fontId="36" fillId="7" borderId="23" applyNumberFormat="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3" fillId="32" borderId="0" applyNumberFormat="0" applyBorder="0" applyAlignment="0" applyProtection="0">
      <alignment vertical="center"/>
    </xf>
    <xf numFmtId="0" fontId="43" fillId="33" borderId="0" applyNumberFormat="0" applyBorder="0" applyAlignment="0" applyProtection="0">
      <alignment vertical="center"/>
    </xf>
    <xf numFmtId="0" fontId="42" fillId="34" borderId="0" applyNumberFormat="0" applyBorder="0" applyAlignment="0" applyProtection="0">
      <alignment vertical="center"/>
    </xf>
    <xf numFmtId="0" fontId="44" fillId="0" borderId="0"/>
    <xf numFmtId="0" fontId="1" fillId="0" borderId="0"/>
  </cellStyleXfs>
  <cellXfs count="147">
    <xf numFmtId="0" fontId="0" fillId="0" borderId="0" xfId="0" applyAlignment="1">
      <alignment vertical="center"/>
    </xf>
    <xf numFmtId="0" fontId="1" fillId="0" borderId="0" xfId="50"/>
    <xf numFmtId="0" fontId="2" fillId="2" borderId="0" xfId="50" applyFont="1" applyFill="1" applyAlignment="1">
      <alignment horizontal="left" vertical="center" wrapText="1"/>
    </xf>
    <xf numFmtId="0" fontId="2" fillId="2" borderId="0" xfId="50" applyFont="1" applyFill="1" applyAlignment="1">
      <alignment horizontal="right" vertical="center" wrapText="1"/>
    </xf>
    <xf numFmtId="0" fontId="3" fillId="2" borderId="0" xfId="50" applyFont="1" applyFill="1" applyAlignment="1">
      <alignment horizontal="center" vertical="center" wrapText="1"/>
    </xf>
    <xf numFmtId="0" fontId="4" fillId="2" borderId="0" xfId="50" applyFont="1" applyFill="1" applyAlignment="1">
      <alignment vertical="center" wrapText="1"/>
    </xf>
    <xf numFmtId="0" fontId="2" fillId="2" borderId="0" xfId="50" applyFont="1" applyFill="1" applyAlignment="1">
      <alignment vertical="center" wrapText="1"/>
    </xf>
    <xf numFmtId="0" fontId="4" fillId="2" borderId="1" xfId="50" applyFont="1" applyFill="1" applyBorder="1" applyAlignment="1">
      <alignment horizontal="center" vertical="center" wrapText="1"/>
    </xf>
    <xf numFmtId="0" fontId="4" fillId="2" borderId="2" xfId="50" applyFont="1" applyFill="1" applyBorder="1" applyAlignment="1">
      <alignment horizontal="center" vertical="center" wrapText="1"/>
    </xf>
    <xf numFmtId="0" fontId="4" fillId="2" borderId="3" xfId="50" applyFont="1" applyFill="1" applyBorder="1" applyAlignment="1">
      <alignment horizontal="center" vertical="center" wrapText="1"/>
    </xf>
    <xf numFmtId="0" fontId="4" fillId="2" borderId="4" xfId="50" applyFont="1" applyFill="1" applyBorder="1" applyAlignment="1">
      <alignment horizontal="center" vertical="center" wrapText="1"/>
    </xf>
    <xf numFmtId="0" fontId="4" fillId="2" borderId="5" xfId="50" applyFont="1" applyFill="1" applyBorder="1" applyAlignment="1">
      <alignment horizontal="center" vertical="center" wrapText="1"/>
    </xf>
    <xf numFmtId="0" fontId="4" fillId="2" borderId="6" xfId="50" applyFont="1" applyFill="1" applyBorder="1" applyAlignment="1">
      <alignment horizontal="center" vertical="center" wrapText="1"/>
    </xf>
    <xf numFmtId="0" fontId="4" fillId="2" borderId="5" xfId="50" applyFont="1" applyFill="1" applyBorder="1" applyAlignment="1">
      <alignment horizontal="left" vertical="center" wrapText="1"/>
    </xf>
    <xf numFmtId="0" fontId="4" fillId="2" borderId="5" xfId="50" applyFont="1" applyFill="1" applyBorder="1" applyAlignment="1">
      <alignment horizontal="right" vertical="center" wrapText="1"/>
    </xf>
    <xf numFmtId="0" fontId="4" fillId="2" borderId="6" xfId="50" applyFont="1" applyFill="1" applyBorder="1" applyAlignment="1">
      <alignment horizontal="right" vertical="center" wrapText="1"/>
    </xf>
    <xf numFmtId="177" fontId="4" fillId="2" borderId="5" xfId="50" applyNumberFormat="1" applyFont="1" applyFill="1" applyBorder="1" applyAlignment="1" applyProtection="1">
      <alignment horizontal="center" vertical="center" wrapText="1"/>
      <protection locked="0"/>
    </xf>
    <xf numFmtId="177" fontId="4" fillId="2" borderId="5" xfId="50" applyNumberFormat="1" applyFont="1" applyFill="1" applyBorder="1" applyAlignment="1">
      <alignment horizontal="center" vertical="center" wrapText="1"/>
    </xf>
    <xf numFmtId="178" fontId="4" fillId="2" borderId="5" xfId="50" applyNumberFormat="1" applyFont="1" applyFill="1" applyBorder="1" applyAlignment="1">
      <alignment horizontal="center" vertical="center" wrapText="1"/>
    </xf>
    <xf numFmtId="0" fontId="4" fillId="2" borderId="7" xfId="50" applyFont="1" applyFill="1" applyBorder="1" applyAlignment="1">
      <alignment horizontal="center" vertical="center" wrapText="1"/>
    </xf>
    <xf numFmtId="0" fontId="4" fillId="2" borderId="8" xfId="50" applyFont="1" applyFill="1" applyBorder="1" applyAlignment="1">
      <alignment horizontal="center" vertical="center" wrapText="1"/>
    </xf>
    <xf numFmtId="0" fontId="4" fillId="2" borderId="9" xfId="50" applyFont="1" applyFill="1" applyBorder="1" applyAlignment="1">
      <alignment horizontal="right" vertical="center" wrapText="1"/>
    </xf>
    <xf numFmtId="0" fontId="1" fillId="0" borderId="0" xfId="50" applyProtection="1"/>
    <xf numFmtId="0" fontId="0" fillId="0" borderId="0" xfId="0" applyAlignment="1" applyProtection="1">
      <alignment vertical="center"/>
    </xf>
    <xf numFmtId="0" fontId="2" fillId="2" borderId="0" xfId="50" applyFont="1" applyFill="1" applyAlignment="1" applyProtection="1">
      <alignment horizontal="left" vertical="center" wrapText="1"/>
    </xf>
    <xf numFmtId="0" fontId="2" fillId="2" borderId="0" xfId="50" applyFont="1" applyFill="1" applyAlignment="1" applyProtection="1">
      <alignment horizontal="right" vertical="center" wrapText="1"/>
    </xf>
    <xf numFmtId="0" fontId="3" fillId="2" borderId="0" xfId="50" applyFont="1" applyFill="1" applyAlignment="1" applyProtection="1">
      <alignment horizontal="center" vertical="center" wrapText="1"/>
    </xf>
    <xf numFmtId="0" fontId="4" fillId="2" borderId="0" xfId="50" applyFont="1" applyFill="1" applyAlignment="1" applyProtection="1">
      <alignment vertical="center" wrapText="1"/>
    </xf>
    <xf numFmtId="0" fontId="2" fillId="2" borderId="0" xfId="50" applyFont="1" applyFill="1" applyAlignment="1" applyProtection="1">
      <alignment vertical="center" wrapText="1"/>
    </xf>
    <xf numFmtId="0" fontId="4" fillId="2" borderId="1" xfId="50" applyFont="1" applyFill="1" applyBorder="1" applyAlignment="1" applyProtection="1">
      <alignment horizontal="center" vertical="center" wrapText="1"/>
    </xf>
    <xf numFmtId="0" fontId="4" fillId="2" borderId="2" xfId="50" applyFont="1" applyFill="1" applyBorder="1" applyAlignment="1" applyProtection="1">
      <alignment horizontal="center" vertical="center" wrapText="1"/>
    </xf>
    <xf numFmtId="0" fontId="4" fillId="2" borderId="3" xfId="50" applyFont="1" applyFill="1" applyBorder="1" applyAlignment="1" applyProtection="1">
      <alignment horizontal="center" vertical="center" wrapText="1"/>
    </xf>
    <xf numFmtId="0" fontId="4" fillId="2" borderId="4" xfId="50" applyFont="1" applyFill="1" applyBorder="1" applyAlignment="1" applyProtection="1">
      <alignment horizontal="center" vertical="center" wrapText="1"/>
    </xf>
    <xf numFmtId="0" fontId="4" fillId="2" borderId="5" xfId="50" applyFont="1" applyFill="1" applyBorder="1" applyAlignment="1" applyProtection="1">
      <alignment horizontal="center" vertical="center" wrapText="1"/>
    </xf>
    <xf numFmtId="0" fontId="4" fillId="2" borderId="6" xfId="50" applyFont="1" applyFill="1" applyBorder="1" applyAlignment="1" applyProtection="1">
      <alignment horizontal="center" vertical="center" wrapText="1"/>
    </xf>
    <xf numFmtId="0" fontId="4" fillId="2" borderId="5" xfId="50" applyFont="1" applyFill="1" applyBorder="1" applyAlignment="1" applyProtection="1">
      <alignment horizontal="left" vertical="center" wrapText="1"/>
    </xf>
    <xf numFmtId="179" fontId="4" fillId="3" borderId="10" xfId="0" applyNumberFormat="1" applyFont="1" applyFill="1" applyBorder="1" applyAlignment="1" applyProtection="1">
      <alignment horizontal="center" vertical="center"/>
      <protection locked="0"/>
    </xf>
    <xf numFmtId="0" fontId="4" fillId="2" borderId="6" xfId="50" applyFont="1" applyFill="1" applyBorder="1" applyAlignment="1" applyProtection="1">
      <alignment horizontal="right" vertical="center" wrapText="1"/>
    </xf>
    <xf numFmtId="177" fontId="4" fillId="2" borderId="5" xfId="50" applyNumberFormat="1" applyFont="1" applyFill="1" applyBorder="1" applyAlignment="1" applyProtection="1">
      <alignment horizontal="center" vertical="center" wrapText="1"/>
    </xf>
    <xf numFmtId="0" fontId="4" fillId="2" borderId="7" xfId="50" applyFont="1" applyFill="1" applyBorder="1" applyAlignment="1" applyProtection="1">
      <alignment horizontal="center" vertical="center" wrapText="1"/>
    </xf>
    <xf numFmtId="0" fontId="4" fillId="2" borderId="8" xfId="50" applyFont="1" applyFill="1" applyBorder="1" applyAlignment="1" applyProtection="1">
      <alignment horizontal="center" vertical="center" wrapText="1"/>
    </xf>
    <xf numFmtId="3" fontId="4" fillId="3" borderId="11" xfId="0" applyNumberFormat="1" applyFont="1" applyFill="1" applyBorder="1" applyAlignment="1" applyProtection="1">
      <alignment horizontal="right" vertical="center" readingOrder="1"/>
    </xf>
    <xf numFmtId="0" fontId="5" fillId="0" borderId="0" xfId="0" applyFont="1" applyFill="1" applyBorder="1" applyProtection="1"/>
    <xf numFmtId="0" fontId="6" fillId="0" borderId="0" xfId="0" applyFont="1" applyFill="1" applyBorder="1" applyAlignment="1" applyProtection="1">
      <alignment vertical="center" readingOrder="1"/>
    </xf>
    <xf numFmtId="0" fontId="7" fillId="0" borderId="0" xfId="0" applyFont="1" applyFill="1" applyBorder="1" applyAlignment="1" applyProtection="1">
      <alignment vertical="center" readingOrder="1"/>
    </xf>
    <xf numFmtId="0" fontId="8"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0" fillId="0" borderId="0"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right" vertical="center"/>
    </xf>
    <xf numFmtId="0" fontId="7" fillId="0" borderId="12" xfId="0" applyFont="1" applyFill="1" applyBorder="1" applyAlignment="1" applyProtection="1">
      <alignment horizontal="center" vertical="center" readingOrder="1"/>
    </xf>
    <xf numFmtId="0" fontId="6" fillId="0" borderId="12" xfId="0" applyFont="1" applyFill="1" applyBorder="1" applyAlignment="1" applyProtection="1">
      <alignment horizontal="center" vertical="center" readingOrder="1"/>
    </xf>
    <xf numFmtId="3" fontId="5" fillId="0" borderId="12" xfId="0" applyNumberFormat="1" applyFont="1" applyFill="1" applyBorder="1" applyAlignment="1" applyProtection="1">
      <alignment horizontal="center" vertical="center" readingOrder="1"/>
    </xf>
    <xf numFmtId="0" fontId="11" fillId="0" borderId="12" xfId="0" applyFont="1" applyFill="1" applyBorder="1" applyAlignment="1" applyProtection="1">
      <alignment horizontal="center" vertical="center" readingOrder="1"/>
    </xf>
    <xf numFmtId="0" fontId="6" fillId="0" borderId="12" xfId="0" applyFont="1" applyFill="1" applyBorder="1" applyAlignment="1" applyProtection="1">
      <alignment horizontal="center" vertical="center" wrapText="1" readingOrder="1"/>
    </xf>
    <xf numFmtId="0" fontId="11" fillId="0" borderId="12" xfId="0" applyFont="1" applyFill="1" applyBorder="1" applyAlignment="1" applyProtection="1">
      <alignment horizontal="center" vertical="center" wrapText="1" readingOrder="1"/>
    </xf>
    <xf numFmtId="3" fontId="6" fillId="0" borderId="12" xfId="0" applyNumberFormat="1" applyFont="1" applyFill="1" applyBorder="1" applyAlignment="1" applyProtection="1">
      <alignment horizontal="center" vertical="center" readingOrder="1"/>
    </xf>
    <xf numFmtId="0" fontId="4" fillId="0" borderId="0" xfId="0" applyNumberFormat="1" applyFont="1" applyFill="1" applyBorder="1" applyProtection="1"/>
    <xf numFmtId="0" fontId="12" fillId="0" borderId="0" xfId="0" applyFont="1" applyFill="1" applyBorder="1" applyProtection="1"/>
    <xf numFmtId="0" fontId="13" fillId="0" borderId="0" xfId="0" applyFont="1" applyFill="1" applyBorder="1" applyProtection="1"/>
    <xf numFmtId="0" fontId="4" fillId="0" borderId="0" xfId="0" applyFont="1" applyFill="1" applyBorder="1" applyProtection="1"/>
    <xf numFmtId="0" fontId="4"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justify" vertical="center" wrapText="1"/>
    </xf>
    <xf numFmtId="0" fontId="6" fillId="0" borderId="0" xfId="0" applyNumberFormat="1" applyFont="1" applyFill="1" applyBorder="1" applyAlignment="1" applyProtection="1">
      <alignment horizontal="center" vertical="center"/>
    </xf>
    <xf numFmtId="179" fontId="6"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right" vertical="center"/>
    </xf>
    <xf numFmtId="0" fontId="7" fillId="0" borderId="0" xfId="0" applyFont="1" applyFill="1" applyBorder="1" applyProtection="1"/>
    <xf numFmtId="0" fontId="14" fillId="0" borderId="0"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center" vertical="center"/>
    </xf>
    <xf numFmtId="179" fontId="5" fillId="0" borderId="0" xfId="0" applyNumberFormat="1" applyFont="1" applyFill="1" applyBorder="1" applyAlignment="1" applyProtection="1">
      <alignment horizontal="center" vertical="center"/>
    </xf>
    <xf numFmtId="0" fontId="16" fillId="0" borderId="0" xfId="0" applyFont="1" applyFill="1" applyBorder="1" applyAlignment="1" applyProtection="1">
      <alignment horizontal="right" vertical="center"/>
    </xf>
    <xf numFmtId="0" fontId="17" fillId="0" borderId="13" xfId="0" applyFont="1" applyFill="1" applyBorder="1" applyAlignment="1" applyProtection="1">
      <alignment horizontal="center" vertical="center"/>
    </xf>
    <xf numFmtId="0" fontId="17" fillId="0" borderId="12" xfId="0" applyFont="1" applyFill="1" applyBorder="1" applyAlignment="1" applyProtection="1">
      <alignment horizontal="center" vertical="center" wrapText="1"/>
    </xf>
    <xf numFmtId="0" fontId="16" fillId="0" borderId="12" xfId="0" applyFont="1" applyFill="1" applyBorder="1" applyAlignment="1" applyProtection="1">
      <alignment horizontal="center" vertical="center"/>
    </xf>
    <xf numFmtId="0" fontId="12" fillId="0" borderId="12" xfId="0" applyFont="1" applyBorder="1" applyAlignment="1">
      <alignment horizontal="center" vertical="center"/>
    </xf>
    <xf numFmtId="0" fontId="12" fillId="0" borderId="14" xfId="0" applyFont="1" applyBorder="1" applyAlignment="1">
      <alignment horizontal="left" vertical="center" wrapText="1" shrinkToFit="1"/>
    </xf>
    <xf numFmtId="0" fontId="12" fillId="0" borderId="15" xfId="0" applyFont="1" applyBorder="1" applyAlignment="1">
      <alignment horizontal="left" vertical="center" wrapText="1" shrinkToFit="1"/>
    </xf>
    <xf numFmtId="0" fontId="12" fillId="0" borderId="16" xfId="0" applyFont="1" applyBorder="1" applyAlignment="1">
      <alignment horizontal="left" vertical="center" wrapText="1" shrinkToFit="1"/>
    </xf>
    <xf numFmtId="3" fontId="12" fillId="0" borderId="12" xfId="0" applyNumberFormat="1" applyFont="1" applyFill="1" applyBorder="1" applyAlignment="1">
      <alignment horizontal="right" vertical="center"/>
    </xf>
    <xf numFmtId="0" fontId="12" fillId="0" borderId="17" xfId="0" applyFont="1" applyBorder="1" applyAlignment="1">
      <alignment horizontal="left" vertical="center" wrapText="1" shrinkToFit="1"/>
    </xf>
    <xf numFmtId="0" fontId="12" fillId="0" borderId="10" xfId="0" applyFont="1" applyBorder="1" applyAlignment="1">
      <alignment horizontal="left" vertical="center" wrapText="1" shrinkToFit="1"/>
    </xf>
    <xf numFmtId="0" fontId="12" fillId="0" borderId="11" xfId="0" applyFont="1" applyBorder="1" applyAlignment="1">
      <alignment horizontal="left" vertical="center" wrapText="1" shrinkToFit="1"/>
    </xf>
    <xf numFmtId="0" fontId="12" fillId="0" borderId="12" xfId="0" applyFont="1" applyFill="1" applyBorder="1" applyAlignment="1">
      <alignment horizontal="center" vertical="center"/>
    </xf>
    <xf numFmtId="0" fontId="12" fillId="0" borderId="17"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7" fillId="0" borderId="17" xfId="0" applyNumberFormat="1" applyFont="1" applyFill="1" applyBorder="1" applyAlignment="1" applyProtection="1">
      <alignment horizontal="center" vertical="center"/>
    </xf>
    <xf numFmtId="0" fontId="16" fillId="0" borderId="10" xfId="0" applyNumberFormat="1" applyFont="1" applyFill="1" applyBorder="1" applyAlignment="1" applyProtection="1">
      <alignment horizontal="center" vertical="center"/>
    </xf>
    <xf numFmtId="3" fontId="16" fillId="0" borderId="11" xfId="0" applyNumberFormat="1" applyFont="1" applyFill="1" applyBorder="1" applyAlignment="1" applyProtection="1">
      <alignment horizontal="center" vertical="center" readingOrder="1"/>
    </xf>
    <xf numFmtId="0" fontId="12" fillId="0" borderId="0" xfId="0" applyNumberFormat="1" applyFont="1" applyFill="1" applyAlignment="1" applyProtection="1">
      <alignment horizontal="center" vertical="center"/>
    </xf>
    <xf numFmtId="0" fontId="12" fillId="0" borderId="0" xfId="0" applyNumberFormat="1" applyFont="1" applyFill="1" applyAlignment="1" applyProtection="1">
      <alignment horizontal="left" vertical="center"/>
    </xf>
    <xf numFmtId="0" fontId="18" fillId="0" borderId="0" xfId="0" applyNumberFormat="1" applyFont="1" applyFill="1" applyAlignment="1" applyProtection="1">
      <alignment vertical="center"/>
    </xf>
    <xf numFmtId="179" fontId="4"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right" vertical="center"/>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justify" vertical="center" wrapText="1"/>
    </xf>
    <xf numFmtId="0" fontId="16" fillId="0" borderId="13" xfId="0" applyFont="1" applyFill="1" applyBorder="1" applyAlignment="1" applyProtection="1">
      <alignment horizontal="center" vertical="center"/>
    </xf>
    <xf numFmtId="0" fontId="16" fillId="0" borderId="13" xfId="0" applyFont="1" applyFill="1" applyBorder="1" applyAlignment="1" applyProtection="1">
      <alignment horizontal="center" vertical="center" wrapText="1"/>
    </xf>
    <xf numFmtId="179" fontId="16" fillId="0" borderId="12" xfId="0" applyNumberFormat="1" applyFont="1" applyFill="1" applyBorder="1" applyAlignment="1" applyProtection="1">
      <alignment horizontal="center" vertical="center"/>
    </xf>
    <xf numFmtId="0" fontId="12" fillId="0" borderId="12" xfId="0" applyFont="1" applyBorder="1" applyAlignment="1">
      <alignment vertical="center" wrapText="1" shrinkToFit="1"/>
    </xf>
    <xf numFmtId="179" fontId="12" fillId="0" borderId="11" xfId="0" applyNumberFormat="1" applyFont="1" applyFill="1" applyBorder="1" applyAlignment="1" applyProtection="1">
      <alignment horizontal="center" vertical="center"/>
      <protection locked="0"/>
    </xf>
    <xf numFmtId="0" fontId="16" fillId="0" borderId="17" xfId="0" applyNumberFormat="1" applyFont="1" applyFill="1" applyBorder="1" applyAlignment="1" applyProtection="1">
      <alignment horizontal="center" vertical="center"/>
    </xf>
    <xf numFmtId="177" fontId="12" fillId="0" borderId="12" xfId="0" applyNumberFormat="1" applyFont="1" applyBorder="1" applyAlignment="1">
      <alignment horizontal="center" vertical="center"/>
    </xf>
    <xf numFmtId="49" fontId="12" fillId="0" borderId="12" xfId="0" applyNumberFormat="1" applyFont="1" applyFill="1" applyBorder="1" applyAlignment="1">
      <alignment horizontal="center" vertical="center"/>
    </xf>
    <xf numFmtId="177" fontId="12" fillId="0" borderId="12" xfId="0" applyNumberFormat="1" applyFont="1" applyFill="1" applyBorder="1" applyAlignment="1">
      <alignment horizontal="center" vertical="center"/>
    </xf>
    <xf numFmtId="0" fontId="12" fillId="0" borderId="12" xfId="0" applyFont="1" applyFill="1" applyBorder="1" applyAlignment="1" applyProtection="1">
      <alignment horizontal="center" vertical="center"/>
    </xf>
    <xf numFmtId="0" fontId="19" fillId="0" borderId="0"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16" fillId="0" borderId="0" xfId="0" applyFont="1" applyFill="1" applyBorder="1" applyProtection="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left" vertical="center" wrapText="1"/>
      <protection locked="0"/>
    </xf>
    <xf numFmtId="0" fontId="12" fillId="0" borderId="0" xfId="0" applyFont="1" applyFill="1" applyBorder="1" applyAlignment="1" applyProtection="1">
      <alignment vertical="center"/>
      <protection locked="0"/>
    </xf>
    <xf numFmtId="180" fontId="12" fillId="0" borderId="0" xfId="0" applyNumberFormat="1" applyFont="1" applyFill="1" applyBorder="1" applyAlignment="1" applyProtection="1">
      <alignment horizontal="center" vertical="center"/>
      <protection locked="0"/>
    </xf>
    <xf numFmtId="0" fontId="12" fillId="0" borderId="0" xfId="0"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180" fontId="16" fillId="0" borderId="0" xfId="0" applyNumberFormat="1" applyFont="1" applyFill="1" applyBorder="1" applyAlignment="1" applyProtection="1">
      <alignment horizontal="center" vertical="center"/>
    </xf>
    <xf numFmtId="0" fontId="16" fillId="0" borderId="12" xfId="0" applyFont="1" applyFill="1" applyBorder="1" applyAlignment="1" applyProtection="1">
      <alignment horizontal="center" vertical="center" wrapText="1"/>
    </xf>
    <xf numFmtId="180" fontId="16" fillId="0" borderId="12" xfId="0" applyNumberFormat="1" applyFont="1" applyFill="1" applyBorder="1" applyAlignment="1" applyProtection="1">
      <alignment horizontal="center" vertical="center"/>
    </xf>
    <xf numFmtId="3" fontId="12" fillId="0" borderId="12" xfId="1" applyNumberFormat="1" applyFont="1" applyFill="1" applyBorder="1" applyAlignment="1" applyProtection="1">
      <alignment horizontal="right" vertical="center" shrinkToFit="1"/>
    </xf>
    <xf numFmtId="0" fontId="18" fillId="0" borderId="12" xfId="0" applyFont="1" applyBorder="1" applyAlignment="1">
      <alignment vertical="center" wrapText="1" shrinkToFit="1"/>
    </xf>
    <xf numFmtId="180" fontId="12" fillId="0" borderId="12" xfId="0" applyNumberFormat="1" applyFont="1" applyFill="1" applyBorder="1" applyAlignment="1" applyProtection="1">
      <alignment horizontal="center" vertical="center" shrinkToFit="1"/>
    </xf>
    <xf numFmtId="0" fontId="18" fillId="0" borderId="0" xfId="0" applyFont="1" applyFill="1" applyBorder="1" applyAlignment="1" applyProtection="1">
      <alignment vertical="center"/>
      <protection locked="0"/>
    </xf>
    <xf numFmtId="0" fontId="12" fillId="0" borderId="12" xfId="0" applyFont="1" applyFill="1" applyBorder="1" applyAlignment="1" applyProtection="1">
      <alignment horizontal="center" vertical="center" wrapText="1"/>
    </xf>
    <xf numFmtId="180" fontId="12" fillId="0" borderId="12" xfId="0" applyNumberFormat="1" applyFont="1" applyFill="1" applyBorder="1" applyAlignment="1" applyProtection="1">
      <alignment horizontal="center" vertical="center" shrinkToFit="1"/>
      <protection locked="0"/>
    </xf>
    <xf numFmtId="0" fontId="12" fillId="0" borderId="12" xfId="0" applyFont="1" applyBorder="1" applyAlignment="1" applyProtection="1">
      <alignment horizontal="center" vertical="center"/>
    </xf>
    <xf numFmtId="0" fontId="12" fillId="0" borderId="12" xfId="0" applyFont="1" applyBorder="1" applyAlignment="1" applyProtection="1">
      <alignment vertical="center" wrapText="1" shrinkToFit="1"/>
    </xf>
    <xf numFmtId="0" fontId="16" fillId="0" borderId="17" xfId="0" applyFont="1" applyFill="1" applyBorder="1" applyAlignment="1" applyProtection="1">
      <alignment horizontal="center" vertical="center" readingOrder="1"/>
    </xf>
    <xf numFmtId="0" fontId="16" fillId="0" borderId="10" xfId="0" applyFont="1" applyBorder="1" applyAlignment="1" applyProtection="1">
      <alignment horizontal="center" vertical="center"/>
    </xf>
    <xf numFmtId="0" fontId="7" fillId="0" borderId="0" xfId="0" applyFont="1" applyFill="1" applyAlignment="1" applyProtection="1">
      <alignment vertical="center" wrapText="1"/>
    </xf>
    <xf numFmtId="0" fontId="12" fillId="0" borderId="0" xfId="49" applyFont="1" applyFill="1" applyAlignment="1" applyProtection="1">
      <alignment vertical="center"/>
    </xf>
    <xf numFmtId="0" fontId="12" fillId="0" borderId="0" xfId="49" applyFont="1" applyFill="1" applyAlignment="1" applyProtection="1">
      <alignment vertical="distributed"/>
    </xf>
    <xf numFmtId="0" fontId="7" fillId="0" borderId="0" xfId="0" applyFont="1" applyAlignment="1" applyProtection="1">
      <alignment vertical="center" wrapText="1"/>
    </xf>
    <xf numFmtId="0" fontId="20" fillId="0" borderId="0" xfId="0" applyFont="1" applyAlignment="1" applyProtection="1">
      <alignment vertical="center" wrapText="1"/>
    </xf>
    <xf numFmtId="0" fontId="21" fillId="0" borderId="0" xfId="0" applyFont="1" applyAlignment="1" applyProtection="1">
      <alignment horizontal="center" vertical="center" wrapText="1"/>
    </xf>
    <xf numFmtId="0" fontId="22" fillId="0" borderId="0" xfId="0" applyFont="1" applyAlignment="1" applyProtection="1">
      <alignment vertical="center" wrapText="1"/>
    </xf>
    <xf numFmtId="0" fontId="7" fillId="0" borderId="0" xfId="0" applyFont="1" applyAlignment="1" applyProtection="1">
      <alignment horizontal="left" vertical="center" wrapText="1"/>
    </xf>
    <xf numFmtId="0" fontId="23" fillId="0" borderId="0" xfId="0" applyFont="1" applyAlignment="1" applyProtection="1">
      <alignment vertical="center"/>
    </xf>
    <xf numFmtId="0" fontId="20" fillId="0" borderId="0" xfId="0" applyFont="1" applyFill="1" applyAlignment="1" applyProtection="1">
      <alignment vertical="center" wrapText="1"/>
    </xf>
    <xf numFmtId="0" fontId="22" fillId="0" borderId="0" xfId="0" applyFont="1" applyFill="1" applyAlignment="1" applyProtection="1">
      <alignment horizontal="justify" vertical="center" wrapText="1"/>
    </xf>
    <xf numFmtId="0" fontId="7" fillId="0" borderId="0" xfId="49" applyFont="1" applyFill="1" applyAlignment="1" applyProtection="1">
      <alignment horizontal="justify" vertical="center" wrapText="1"/>
      <protection hidden="1"/>
    </xf>
    <xf numFmtId="0" fontId="7" fillId="0" borderId="0" xfId="49" applyFont="1" applyAlignment="1">
      <alignment vertical="center" wrapText="1"/>
    </xf>
    <xf numFmtId="0" fontId="20" fillId="0" borderId="0" xfId="49" applyFont="1" applyFill="1" applyAlignment="1" applyProtection="1">
      <alignment vertical="center"/>
    </xf>
    <xf numFmtId="0" fontId="20" fillId="0" borderId="0" xfId="49" applyFont="1" applyFill="1" applyAlignment="1" applyProtection="1">
      <alignment vertical="distributed"/>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 name="Normal"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customXml" Target="../customXml/item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GridLines="0" showRowColHeaders="0" showZeros="0" showOutlineSymbols="0" zoomScaleSheetLayoutView="4" defaultGridColor="0" colorId="0" workbookViewId="0">
      <selection activeCell="A1" sqref="A1"/>
    </sheetView>
  </sheetViews>
  <sheetFormatPr defaultColWidth="9" defaultRowHeight="15.6"/>
  <sheetData/>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showZeros="0" view="pageBreakPreview" zoomScaleNormal="100" workbookViewId="0">
      <selection activeCell="G10" sqref="G10"/>
    </sheetView>
  </sheetViews>
  <sheetFormatPr defaultColWidth="7.2" defaultRowHeight="15.6" outlineLevelCol="7"/>
  <cols>
    <col min="1" max="1" width="5.2" style="22" customWidth="1"/>
    <col min="2" max="2" width="12.7" style="22" customWidth="1"/>
    <col min="3" max="3" width="10.7" style="22" customWidth="1"/>
    <col min="4" max="4" width="18.7" style="22" customWidth="1"/>
    <col min="5" max="5" width="4.7" style="22" customWidth="1"/>
    <col min="6" max="6" width="5.7" style="22" customWidth="1"/>
    <col min="7" max="8" width="10.7" style="22" customWidth="1"/>
    <col min="9" max="16378" width="7.2" style="22"/>
    <col min="16379" max="16384" width="7.2" style="23"/>
  </cols>
  <sheetData>
    <row r="1" s="22" customFormat="1" ht="24" customHeight="1" spans="1:8">
      <c r="A1" s="24"/>
      <c r="B1" s="24"/>
      <c r="C1" s="24"/>
      <c r="D1" s="24"/>
      <c r="E1" s="24"/>
      <c r="F1" s="24"/>
      <c r="G1" s="24"/>
      <c r="H1" s="25"/>
    </row>
    <row r="2" s="22" customFormat="1" ht="29.25" customHeight="1" spans="1:8">
      <c r="A2" s="26" t="s">
        <v>160</v>
      </c>
      <c r="B2" s="26"/>
      <c r="C2" s="26"/>
      <c r="D2" s="26"/>
      <c r="E2" s="26"/>
      <c r="F2" s="26"/>
      <c r="G2" s="26"/>
      <c r="H2" s="26"/>
    </row>
    <row r="3" s="22" customFormat="1" ht="18.75" customHeight="1" spans="1:8">
      <c r="A3" s="27" t="s">
        <v>161</v>
      </c>
      <c r="B3" s="27"/>
      <c r="C3" s="27"/>
      <c r="D3" s="27"/>
      <c r="E3" s="28"/>
      <c r="F3" s="28"/>
      <c r="G3" s="28"/>
      <c r="H3" s="25"/>
    </row>
    <row r="4" s="22" customFormat="1" ht="18" customHeight="1" spans="1:8">
      <c r="A4" s="29" t="s">
        <v>162</v>
      </c>
      <c r="B4" s="30" t="s">
        <v>163</v>
      </c>
      <c r="C4" s="30" t="s">
        <v>164</v>
      </c>
      <c r="D4" s="30" t="s">
        <v>165</v>
      </c>
      <c r="E4" s="30" t="s">
        <v>166</v>
      </c>
      <c r="F4" s="30" t="s">
        <v>167</v>
      </c>
      <c r="G4" s="30" t="s">
        <v>168</v>
      </c>
      <c r="H4" s="31"/>
    </row>
    <row r="5" s="22" customFormat="1" ht="18" customHeight="1" spans="1:8">
      <c r="A5" s="32"/>
      <c r="B5" s="33"/>
      <c r="C5" s="33"/>
      <c r="D5" s="33"/>
      <c r="E5" s="33"/>
      <c r="F5" s="33"/>
      <c r="G5" s="33" t="s">
        <v>169</v>
      </c>
      <c r="H5" s="34" t="s">
        <v>170</v>
      </c>
    </row>
    <row r="6" s="22" customFormat="1" ht="18" customHeight="1" spans="1:8">
      <c r="A6" s="32"/>
      <c r="B6" s="33"/>
      <c r="C6" s="33"/>
      <c r="D6" s="33"/>
      <c r="E6" s="33"/>
      <c r="F6" s="33"/>
      <c r="G6" s="33"/>
      <c r="H6" s="34"/>
    </row>
    <row r="7" s="22" customFormat="1" ht="81.75" customHeight="1" spans="1:8">
      <c r="A7" s="32">
        <v>1</v>
      </c>
      <c r="B7" s="35" t="s">
        <v>171</v>
      </c>
      <c r="C7" s="35" t="s">
        <v>172</v>
      </c>
      <c r="D7" s="35" t="s">
        <v>173</v>
      </c>
      <c r="E7" s="33" t="s">
        <v>82</v>
      </c>
      <c r="F7" s="33">
        <v>598.08</v>
      </c>
      <c r="G7" s="36"/>
      <c r="H7" s="37" t="str">
        <f t="shared" ref="H7:H10" si="0">IF(G7&gt;0,ROUND(F7*G7,0),"")</f>
        <v/>
      </c>
    </row>
    <row r="8" s="22" customFormat="1" ht="48" customHeight="1" spans="1:8">
      <c r="A8" s="32">
        <v>2</v>
      </c>
      <c r="B8" s="35" t="s">
        <v>174</v>
      </c>
      <c r="C8" s="35" t="s">
        <v>175</v>
      </c>
      <c r="D8" s="35" t="s">
        <v>176</v>
      </c>
      <c r="E8" s="33" t="s">
        <v>82</v>
      </c>
      <c r="F8" s="33">
        <v>465.52</v>
      </c>
      <c r="G8" s="36"/>
      <c r="H8" s="37" t="str">
        <f t="shared" si="0"/>
        <v/>
      </c>
    </row>
    <row r="9" s="22" customFormat="1" ht="36.75" customHeight="1" spans="1:8">
      <c r="A9" s="32">
        <v>3</v>
      </c>
      <c r="B9" s="35" t="s">
        <v>177</v>
      </c>
      <c r="C9" s="35" t="s">
        <v>175</v>
      </c>
      <c r="D9" s="35" t="s">
        <v>178</v>
      </c>
      <c r="E9" s="33" t="s">
        <v>82</v>
      </c>
      <c r="F9" s="38">
        <v>120</v>
      </c>
      <c r="G9" s="36"/>
      <c r="H9" s="37" t="str">
        <f t="shared" si="0"/>
        <v/>
      </c>
    </row>
    <row r="10" s="22" customFormat="1" ht="48" customHeight="1" spans="1:8">
      <c r="A10" s="32">
        <v>4</v>
      </c>
      <c r="B10" s="35" t="s">
        <v>179</v>
      </c>
      <c r="C10" s="35" t="s">
        <v>180</v>
      </c>
      <c r="D10" s="35" t="s">
        <v>181</v>
      </c>
      <c r="E10" s="33" t="s">
        <v>82</v>
      </c>
      <c r="F10" s="33">
        <v>132.56</v>
      </c>
      <c r="G10" s="36"/>
      <c r="H10" s="37" t="str">
        <f t="shared" si="0"/>
        <v/>
      </c>
    </row>
    <row r="11" s="22" customFormat="1" ht="14.25" customHeight="1" spans="1:8">
      <c r="A11" s="39" t="s">
        <v>182</v>
      </c>
      <c r="B11" s="40"/>
      <c r="C11" s="40"/>
      <c r="D11" s="40"/>
      <c r="E11" s="40"/>
      <c r="F11" s="40"/>
      <c r="G11" s="40"/>
      <c r="H11" s="41">
        <f>SUM(H7:H10)</f>
        <v>0</v>
      </c>
    </row>
  </sheetData>
  <sheetProtection algorithmName="SHA-512" hashValue="DkNXoec5cP9+V4J9QwcyEaojW5AbebJJKAk87w8fejUnrSAfM42scESVwPWJki3FX6/DoLmvBDaqbbekRtaEhQ==" saltValue="EVbiCkPw8h6RQbt1oBatVQ==" spinCount="100000" sheet="1" selectLockedCells="1" formatCells="0" formatColumns="0" formatRows="0" objects="1"/>
  <mergeCells count="14">
    <mergeCell ref="A1:G1"/>
    <mergeCell ref="A2:H2"/>
    <mergeCell ref="A3:D3"/>
    <mergeCell ref="E3:G3"/>
    <mergeCell ref="G4:H4"/>
    <mergeCell ref="A11:G11"/>
    <mergeCell ref="A4:A6"/>
    <mergeCell ref="B4:B6"/>
    <mergeCell ref="C4:C6"/>
    <mergeCell ref="D4:D6"/>
    <mergeCell ref="E4:E6"/>
    <mergeCell ref="F4:F6"/>
    <mergeCell ref="G5:G6"/>
    <mergeCell ref="H5:H6"/>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showZeros="0" view="pageBreakPreview" zoomScaleNormal="100" workbookViewId="0">
      <selection activeCell="G7" sqref="G7"/>
    </sheetView>
  </sheetViews>
  <sheetFormatPr defaultColWidth="7.2" defaultRowHeight="15.6" outlineLevelRow="7" outlineLevelCol="7"/>
  <cols>
    <col min="1" max="1" width="5.2" style="1" customWidth="1"/>
    <col min="2" max="2" width="12.7" style="1" customWidth="1"/>
    <col min="3" max="3" width="10.7" style="1" customWidth="1"/>
    <col min="4" max="4" width="18.7" style="1" customWidth="1"/>
    <col min="5" max="5" width="4.7" style="1" customWidth="1"/>
    <col min="6" max="6" width="5.7" style="1" customWidth="1"/>
    <col min="7" max="8" width="10.7" style="1" customWidth="1"/>
    <col min="9" max="16378" width="7.2" style="1"/>
  </cols>
  <sheetData>
    <row r="1" s="1" customFormat="1" ht="24" customHeight="1" spans="1:8">
      <c r="A1" s="2"/>
      <c r="B1" s="2"/>
      <c r="C1" s="2"/>
      <c r="D1" s="2"/>
      <c r="E1" s="2"/>
      <c r="F1" s="2"/>
      <c r="G1" s="2"/>
      <c r="H1" s="3"/>
    </row>
    <row r="2" s="1" customFormat="1" ht="29.25" customHeight="1" spans="1:8">
      <c r="A2" s="4" t="s">
        <v>160</v>
      </c>
      <c r="B2" s="4"/>
      <c r="C2" s="4"/>
      <c r="D2" s="4"/>
      <c r="E2" s="4"/>
      <c r="F2" s="4"/>
      <c r="G2" s="4"/>
      <c r="H2" s="4"/>
    </row>
    <row r="3" s="1" customFormat="1" ht="18.75" customHeight="1" spans="1:8">
      <c r="A3" s="5" t="s">
        <v>183</v>
      </c>
      <c r="B3" s="5"/>
      <c r="C3" s="5"/>
      <c r="D3" s="5"/>
      <c r="E3" s="6"/>
      <c r="F3" s="6"/>
      <c r="G3" s="6"/>
      <c r="H3" s="3"/>
    </row>
    <row r="4" s="1" customFormat="1" ht="18" customHeight="1" spans="1:8">
      <c r="A4" s="7" t="s">
        <v>162</v>
      </c>
      <c r="B4" s="8" t="s">
        <v>163</v>
      </c>
      <c r="C4" s="8" t="s">
        <v>164</v>
      </c>
      <c r="D4" s="8" t="s">
        <v>165</v>
      </c>
      <c r="E4" s="8" t="s">
        <v>166</v>
      </c>
      <c r="F4" s="8" t="s">
        <v>167</v>
      </c>
      <c r="G4" s="8" t="s">
        <v>168</v>
      </c>
      <c r="H4" s="9"/>
    </row>
    <row r="5" s="1" customFormat="1" ht="18" customHeight="1" spans="1:8">
      <c r="A5" s="10"/>
      <c r="B5" s="11"/>
      <c r="C5" s="11"/>
      <c r="D5" s="11"/>
      <c r="E5" s="11"/>
      <c r="F5" s="11"/>
      <c r="G5" s="11" t="s">
        <v>169</v>
      </c>
      <c r="H5" s="12" t="s">
        <v>170</v>
      </c>
    </row>
    <row r="6" s="1" customFormat="1" ht="18" customHeight="1" spans="1:8">
      <c r="A6" s="10"/>
      <c r="B6" s="11"/>
      <c r="C6" s="11"/>
      <c r="D6" s="11"/>
      <c r="E6" s="11"/>
      <c r="F6" s="11"/>
      <c r="G6" s="11"/>
      <c r="H6" s="12"/>
    </row>
    <row r="7" s="1" customFormat="1" ht="70.5" customHeight="1" spans="1:8">
      <c r="A7" s="10">
        <v>1</v>
      </c>
      <c r="B7" s="13" t="s">
        <v>184</v>
      </c>
      <c r="C7" s="13" t="s">
        <v>185</v>
      </c>
      <c r="D7" s="13" t="s">
        <v>186</v>
      </c>
      <c r="E7" s="11" t="s">
        <v>114</v>
      </c>
      <c r="F7" s="17">
        <v>100</v>
      </c>
      <c r="G7" s="16"/>
      <c r="H7" s="15" t="str">
        <f>IF(G7&gt;0,ROUND(F7*G7,0),"")</f>
        <v/>
      </c>
    </row>
    <row r="8" s="1" customFormat="1" ht="14.25" customHeight="1" spans="1:8">
      <c r="A8" s="19" t="s">
        <v>182</v>
      </c>
      <c r="B8" s="20"/>
      <c r="C8" s="20"/>
      <c r="D8" s="20"/>
      <c r="E8" s="20"/>
      <c r="F8" s="20"/>
      <c r="G8" s="20"/>
      <c r="H8" s="21">
        <f>SUM(H7)</f>
        <v>0</v>
      </c>
    </row>
  </sheetData>
  <sheetProtection algorithmName="SHA-512" hashValue="z8GTCAfMYSV9NUvPcilqBjkv0OYCSta64eehZ/IUnpiJGLqu6RGXhYiY5qfrikNWLZ41IJQ3/NVxDG/oJu58HQ==" saltValue="ReRpEMT6ldX/GRnn9Oe5rg==" spinCount="100000" sheet="1" selectLockedCells="1" formatCells="0" formatColumns="0" formatRows="0" objects="1"/>
  <mergeCells count="14">
    <mergeCell ref="A1:G1"/>
    <mergeCell ref="A2:H2"/>
    <mergeCell ref="A3:D3"/>
    <mergeCell ref="E3:G3"/>
    <mergeCell ref="G4:H4"/>
    <mergeCell ref="A8:G8"/>
    <mergeCell ref="A4:A6"/>
    <mergeCell ref="B4:B6"/>
    <mergeCell ref="C4:C6"/>
    <mergeCell ref="D4:D6"/>
    <mergeCell ref="E4:E6"/>
    <mergeCell ref="F4:F6"/>
    <mergeCell ref="G5:G6"/>
    <mergeCell ref="H5:H6"/>
  </mergeCells>
  <pageMargins left="0.751388888888889" right="0.751388888888889" top="1" bottom="1" header="0.5" footer="0.5"/>
  <pageSetup paperSize="9"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8"/>
  <sheetViews>
    <sheetView showZeros="0" view="pageBreakPreview" zoomScaleNormal="100" topLeftCell="A8" workbookViewId="0">
      <selection activeCell="G15" sqref="G15"/>
    </sheetView>
  </sheetViews>
  <sheetFormatPr defaultColWidth="7.2" defaultRowHeight="15.6" outlineLevelCol="7"/>
  <cols>
    <col min="1" max="1" width="5.2" style="1" customWidth="1"/>
    <col min="2" max="2" width="12.7" style="1" customWidth="1"/>
    <col min="3" max="3" width="10.7" style="1" customWidth="1"/>
    <col min="4" max="4" width="18.7" style="1" customWidth="1"/>
    <col min="5" max="5" width="4.7" style="1" customWidth="1"/>
    <col min="6" max="6" width="5.7" style="1" customWidth="1"/>
    <col min="7" max="8" width="10.7" style="1" customWidth="1"/>
    <col min="9" max="16378" width="7.2" style="1"/>
  </cols>
  <sheetData>
    <row r="1" s="1" customFormat="1" ht="24" customHeight="1" spans="1:8">
      <c r="A1" s="2"/>
      <c r="B1" s="2"/>
      <c r="C1" s="2"/>
      <c r="D1" s="2"/>
      <c r="E1" s="2"/>
      <c r="F1" s="2"/>
      <c r="G1" s="2"/>
      <c r="H1" s="3"/>
    </row>
    <row r="2" s="1" customFormat="1" ht="29.25" customHeight="1" spans="1:8">
      <c r="A2" s="4" t="s">
        <v>160</v>
      </c>
      <c r="B2" s="4"/>
      <c r="C2" s="4"/>
      <c r="D2" s="4"/>
      <c r="E2" s="4"/>
      <c r="F2" s="4"/>
      <c r="G2" s="4"/>
      <c r="H2" s="4"/>
    </row>
    <row r="3" s="1" customFormat="1" ht="18.75" customHeight="1" spans="1:8">
      <c r="A3" s="5" t="s">
        <v>187</v>
      </c>
      <c r="B3" s="5"/>
      <c r="C3" s="5"/>
      <c r="D3" s="5"/>
      <c r="E3" s="6"/>
      <c r="F3" s="6"/>
      <c r="G3" s="6"/>
      <c r="H3" s="3"/>
    </row>
    <row r="4" s="1" customFormat="1" ht="18" customHeight="1" spans="1:8">
      <c r="A4" s="7" t="s">
        <v>162</v>
      </c>
      <c r="B4" s="8" t="s">
        <v>163</v>
      </c>
      <c r="C4" s="8" t="s">
        <v>164</v>
      </c>
      <c r="D4" s="8" t="s">
        <v>165</v>
      </c>
      <c r="E4" s="8" t="s">
        <v>166</v>
      </c>
      <c r="F4" s="8" t="s">
        <v>167</v>
      </c>
      <c r="G4" s="8" t="s">
        <v>168</v>
      </c>
      <c r="H4" s="9"/>
    </row>
    <row r="5" s="1" customFormat="1" ht="18" customHeight="1" spans="1:8">
      <c r="A5" s="10"/>
      <c r="B5" s="11"/>
      <c r="C5" s="11"/>
      <c r="D5" s="11"/>
      <c r="E5" s="11"/>
      <c r="F5" s="11"/>
      <c r="G5" s="11" t="s">
        <v>169</v>
      </c>
      <c r="H5" s="12" t="s">
        <v>170</v>
      </c>
    </row>
    <row r="6" s="1" customFormat="1" ht="18" customHeight="1" spans="1:8">
      <c r="A6" s="10"/>
      <c r="B6" s="11"/>
      <c r="C6" s="11"/>
      <c r="D6" s="11"/>
      <c r="E6" s="11"/>
      <c r="F6" s="11"/>
      <c r="G6" s="11"/>
      <c r="H6" s="12"/>
    </row>
    <row r="7" s="1" customFormat="1" ht="18" customHeight="1" spans="1:8">
      <c r="A7" s="10"/>
      <c r="B7" s="13"/>
      <c r="C7" s="13" t="s">
        <v>188</v>
      </c>
      <c r="D7" s="13"/>
      <c r="E7" s="13"/>
      <c r="F7" s="13"/>
      <c r="G7" s="14"/>
      <c r="H7" s="15"/>
    </row>
    <row r="8" s="1" customFormat="1" ht="48" customHeight="1" spans="1:8">
      <c r="A8" s="10">
        <v>1</v>
      </c>
      <c r="B8" s="13" t="s">
        <v>189</v>
      </c>
      <c r="C8" s="13" t="s">
        <v>190</v>
      </c>
      <c r="D8" s="13" t="s">
        <v>191</v>
      </c>
      <c r="E8" s="11" t="s">
        <v>82</v>
      </c>
      <c r="F8" s="11">
        <v>2.03</v>
      </c>
      <c r="G8" s="16"/>
      <c r="H8" s="15" t="str">
        <f t="shared" ref="H8:H13" si="0">IF(G8&gt;0,ROUND(F8*G8,0),"")</f>
        <v/>
      </c>
    </row>
    <row r="9" s="1" customFormat="1" ht="48" customHeight="1" spans="1:8">
      <c r="A9" s="10">
        <v>2</v>
      </c>
      <c r="B9" s="13" t="s">
        <v>192</v>
      </c>
      <c r="C9" s="13" t="s">
        <v>193</v>
      </c>
      <c r="D9" s="13" t="s">
        <v>191</v>
      </c>
      <c r="E9" s="11" t="s">
        <v>82</v>
      </c>
      <c r="F9" s="11">
        <v>5.78</v>
      </c>
      <c r="G9" s="16"/>
      <c r="H9" s="15" t="str">
        <f t="shared" si="0"/>
        <v/>
      </c>
    </row>
    <row r="10" s="1" customFormat="1" ht="48" customHeight="1" spans="1:8">
      <c r="A10" s="10">
        <v>3</v>
      </c>
      <c r="B10" s="13" t="s">
        <v>194</v>
      </c>
      <c r="C10" s="13" t="s">
        <v>195</v>
      </c>
      <c r="D10" s="13" t="s">
        <v>191</v>
      </c>
      <c r="E10" s="11" t="s">
        <v>82</v>
      </c>
      <c r="F10" s="11">
        <v>7.34</v>
      </c>
      <c r="G10" s="16"/>
      <c r="H10" s="15" t="str">
        <f t="shared" si="0"/>
        <v/>
      </c>
    </row>
    <row r="11" s="1" customFormat="1" ht="48" customHeight="1" spans="1:8">
      <c r="A11" s="10">
        <v>4</v>
      </c>
      <c r="B11" s="13" t="s">
        <v>196</v>
      </c>
      <c r="C11" s="13" t="s">
        <v>197</v>
      </c>
      <c r="D11" s="13" t="s">
        <v>198</v>
      </c>
      <c r="E11" s="11" t="s">
        <v>82</v>
      </c>
      <c r="F11" s="11">
        <v>0.07</v>
      </c>
      <c r="G11" s="16"/>
      <c r="H11" s="15" t="str">
        <f t="shared" si="0"/>
        <v/>
      </c>
    </row>
    <row r="12" s="1" customFormat="1" ht="36.75" customHeight="1" spans="1:8">
      <c r="A12" s="10">
        <v>5</v>
      </c>
      <c r="B12" s="13" t="s">
        <v>199</v>
      </c>
      <c r="C12" s="13" t="s">
        <v>200</v>
      </c>
      <c r="D12" s="13" t="s">
        <v>201</v>
      </c>
      <c r="E12" s="11" t="s">
        <v>82</v>
      </c>
      <c r="F12" s="17">
        <v>281</v>
      </c>
      <c r="G12" s="16"/>
      <c r="H12" s="15" t="str">
        <f t="shared" si="0"/>
        <v/>
      </c>
    </row>
    <row r="13" s="1" customFormat="1" ht="14.25" customHeight="1" spans="1:8">
      <c r="A13" s="10">
        <v>6</v>
      </c>
      <c r="B13" s="13" t="s">
        <v>202</v>
      </c>
      <c r="C13" s="13" t="s">
        <v>203</v>
      </c>
      <c r="D13" s="13" t="s">
        <v>203</v>
      </c>
      <c r="E13" s="11" t="s">
        <v>204</v>
      </c>
      <c r="F13" s="17">
        <v>1</v>
      </c>
      <c r="G13" s="16"/>
      <c r="H13" s="15" t="str">
        <f t="shared" si="0"/>
        <v/>
      </c>
    </row>
    <row r="14" s="1" customFormat="1" ht="18" customHeight="1" spans="1:8">
      <c r="A14" s="10"/>
      <c r="B14" s="13"/>
      <c r="C14" s="13" t="s">
        <v>205</v>
      </c>
      <c r="D14" s="13"/>
      <c r="E14" s="13"/>
      <c r="F14" s="13"/>
      <c r="G14" s="14"/>
      <c r="H14" s="15"/>
    </row>
    <row r="15" s="1" customFormat="1" ht="48" customHeight="1" spans="1:8">
      <c r="A15" s="10">
        <v>7</v>
      </c>
      <c r="B15" s="13" t="s">
        <v>206</v>
      </c>
      <c r="C15" s="13" t="s">
        <v>207</v>
      </c>
      <c r="D15" s="13" t="s">
        <v>208</v>
      </c>
      <c r="E15" s="11" t="s">
        <v>82</v>
      </c>
      <c r="F15" s="11">
        <v>18.83</v>
      </c>
      <c r="G15" s="16"/>
      <c r="H15" s="15" t="str">
        <f t="shared" ref="H15:H23" si="1">IF(G15&gt;0,ROUND(F15*G15,0),"")</f>
        <v/>
      </c>
    </row>
    <row r="16" s="1" customFormat="1" ht="25.5" customHeight="1" spans="1:8">
      <c r="A16" s="10">
        <v>8</v>
      </c>
      <c r="B16" s="13" t="s">
        <v>209</v>
      </c>
      <c r="C16" s="13" t="s">
        <v>210</v>
      </c>
      <c r="D16" s="13" t="s">
        <v>211</v>
      </c>
      <c r="E16" s="11" t="s">
        <v>82</v>
      </c>
      <c r="F16" s="11">
        <v>0.36</v>
      </c>
      <c r="G16" s="16"/>
      <c r="H16" s="15" t="str">
        <f t="shared" si="1"/>
        <v/>
      </c>
    </row>
    <row r="17" s="1" customFormat="1" ht="18" customHeight="1" spans="1:8">
      <c r="A17" s="10"/>
      <c r="B17" s="13"/>
      <c r="C17" s="13" t="s">
        <v>212</v>
      </c>
      <c r="D17" s="13"/>
      <c r="E17" s="13"/>
      <c r="F17" s="13"/>
      <c r="G17" s="17"/>
      <c r="H17" s="15" t="str">
        <f t="shared" si="1"/>
        <v/>
      </c>
    </row>
    <row r="18" s="1" customFormat="1" ht="25.5" customHeight="1" spans="1:8">
      <c r="A18" s="10">
        <v>9</v>
      </c>
      <c r="B18" s="13" t="s">
        <v>213</v>
      </c>
      <c r="C18" s="13" t="s">
        <v>214</v>
      </c>
      <c r="D18" s="13" t="s">
        <v>215</v>
      </c>
      <c r="E18" s="11" t="s">
        <v>216</v>
      </c>
      <c r="F18" s="11">
        <v>0.212</v>
      </c>
      <c r="G18" s="16"/>
      <c r="H18" s="15" t="str">
        <f t="shared" si="1"/>
        <v/>
      </c>
    </row>
    <row r="19" s="1" customFormat="1" ht="25.5" customHeight="1" spans="1:8">
      <c r="A19" s="10">
        <v>10</v>
      </c>
      <c r="B19" s="13" t="s">
        <v>217</v>
      </c>
      <c r="C19" s="13" t="s">
        <v>214</v>
      </c>
      <c r="D19" s="13" t="s">
        <v>218</v>
      </c>
      <c r="E19" s="11" t="s">
        <v>216</v>
      </c>
      <c r="F19" s="11">
        <v>0.385</v>
      </c>
      <c r="G19" s="16"/>
      <c r="H19" s="15" t="str">
        <f t="shared" si="1"/>
        <v/>
      </c>
    </row>
    <row r="20" s="1" customFormat="1" ht="25.5" customHeight="1" spans="1:8">
      <c r="A20" s="10">
        <v>11</v>
      </c>
      <c r="B20" s="13" t="s">
        <v>219</v>
      </c>
      <c r="C20" s="13" t="s">
        <v>214</v>
      </c>
      <c r="D20" s="13" t="s">
        <v>220</v>
      </c>
      <c r="E20" s="11" t="s">
        <v>216</v>
      </c>
      <c r="F20" s="11">
        <v>0.552</v>
      </c>
      <c r="G20" s="16"/>
      <c r="H20" s="15" t="str">
        <f t="shared" si="1"/>
        <v/>
      </c>
    </row>
    <row r="21" s="1" customFormat="1" ht="25.5" customHeight="1" spans="1:8">
      <c r="A21" s="10">
        <v>12</v>
      </c>
      <c r="B21" s="13" t="s">
        <v>221</v>
      </c>
      <c r="C21" s="13" t="s">
        <v>214</v>
      </c>
      <c r="D21" s="13" t="s">
        <v>222</v>
      </c>
      <c r="E21" s="11" t="s">
        <v>216</v>
      </c>
      <c r="F21" s="11">
        <v>0.205</v>
      </c>
      <c r="G21" s="16"/>
      <c r="H21" s="15" t="str">
        <f t="shared" si="1"/>
        <v/>
      </c>
    </row>
    <row r="22" s="1" customFormat="1" ht="25.5" customHeight="1" spans="1:8">
      <c r="A22" s="10">
        <v>13</v>
      </c>
      <c r="B22" s="13" t="s">
        <v>223</v>
      </c>
      <c r="C22" s="13" t="s">
        <v>214</v>
      </c>
      <c r="D22" s="13" t="s">
        <v>224</v>
      </c>
      <c r="E22" s="11" t="s">
        <v>216</v>
      </c>
      <c r="F22" s="11">
        <v>0.441</v>
      </c>
      <c r="G22" s="16"/>
      <c r="H22" s="15" t="str">
        <f t="shared" si="1"/>
        <v/>
      </c>
    </row>
    <row r="23" s="1" customFormat="1" ht="25.5" customHeight="1" spans="1:8">
      <c r="A23" s="10">
        <v>14</v>
      </c>
      <c r="B23" s="13" t="s">
        <v>225</v>
      </c>
      <c r="C23" s="13" t="s">
        <v>214</v>
      </c>
      <c r="D23" s="13" t="s">
        <v>226</v>
      </c>
      <c r="E23" s="11" t="s">
        <v>216</v>
      </c>
      <c r="F23" s="11">
        <v>0.002</v>
      </c>
      <c r="G23" s="16"/>
      <c r="H23" s="15" t="str">
        <f t="shared" si="1"/>
        <v/>
      </c>
    </row>
    <row r="24" s="1" customFormat="1" ht="18" customHeight="1" spans="1:8">
      <c r="A24" s="10"/>
      <c r="B24" s="13"/>
      <c r="C24" s="13" t="s">
        <v>227</v>
      </c>
      <c r="D24" s="13"/>
      <c r="E24" s="13"/>
      <c r="F24" s="13"/>
      <c r="G24" s="17"/>
      <c r="H24" s="15"/>
    </row>
    <row r="25" s="1" customFormat="1" ht="48" customHeight="1" spans="1:8">
      <c r="A25" s="10">
        <v>15</v>
      </c>
      <c r="B25" s="13" t="s">
        <v>228</v>
      </c>
      <c r="C25" s="13" t="s">
        <v>229</v>
      </c>
      <c r="D25" s="13" t="s">
        <v>230</v>
      </c>
      <c r="E25" s="11" t="s">
        <v>77</v>
      </c>
      <c r="F25" s="17">
        <v>1.4</v>
      </c>
      <c r="G25" s="16"/>
      <c r="H25" s="15" t="str">
        <f t="shared" ref="H25:H35" si="2">IF(G25&gt;0,ROUND(F25*G25,0),"")</f>
        <v/>
      </c>
    </row>
    <row r="26" s="1" customFormat="1" ht="18" customHeight="1" spans="1:8">
      <c r="A26" s="10"/>
      <c r="B26" s="13"/>
      <c r="C26" s="13" t="s">
        <v>231</v>
      </c>
      <c r="D26" s="13"/>
      <c r="E26" s="13"/>
      <c r="F26" s="13"/>
      <c r="G26" s="17"/>
      <c r="H26" s="15"/>
    </row>
    <row r="27" s="1" customFormat="1" ht="48" customHeight="1" spans="1:8">
      <c r="A27" s="10">
        <v>16</v>
      </c>
      <c r="B27" s="13" t="s">
        <v>232</v>
      </c>
      <c r="C27" s="13" t="s">
        <v>233</v>
      </c>
      <c r="D27" s="13" t="s">
        <v>234</v>
      </c>
      <c r="E27" s="11" t="s">
        <v>216</v>
      </c>
      <c r="F27" s="11">
        <v>4.143</v>
      </c>
      <c r="G27" s="16"/>
      <c r="H27" s="15" t="str">
        <f t="shared" si="2"/>
        <v/>
      </c>
    </row>
    <row r="28" s="1" customFormat="1" ht="48" customHeight="1" spans="1:8">
      <c r="A28" s="10">
        <v>17</v>
      </c>
      <c r="B28" s="13" t="s">
        <v>235</v>
      </c>
      <c r="C28" s="13" t="s">
        <v>236</v>
      </c>
      <c r="D28" s="13" t="s">
        <v>237</v>
      </c>
      <c r="E28" s="11" t="s">
        <v>216</v>
      </c>
      <c r="F28" s="11">
        <v>0.581</v>
      </c>
      <c r="G28" s="16"/>
      <c r="H28" s="15" t="str">
        <f t="shared" si="2"/>
        <v/>
      </c>
    </row>
    <row r="29" s="1" customFormat="1" ht="36.75" customHeight="1" spans="1:8">
      <c r="A29" s="10">
        <v>18</v>
      </c>
      <c r="B29" s="13" t="s">
        <v>238</v>
      </c>
      <c r="C29" s="13" t="s">
        <v>239</v>
      </c>
      <c r="D29" s="13" t="s">
        <v>240</v>
      </c>
      <c r="E29" s="11" t="s">
        <v>216</v>
      </c>
      <c r="F29" s="18">
        <v>0.21</v>
      </c>
      <c r="G29" s="16"/>
      <c r="H29" s="15" t="str">
        <f t="shared" si="2"/>
        <v/>
      </c>
    </row>
    <row r="30" s="1" customFormat="1" ht="36.75" customHeight="1" spans="1:8">
      <c r="A30" s="10">
        <v>19</v>
      </c>
      <c r="B30" s="13" t="s">
        <v>241</v>
      </c>
      <c r="C30" s="13" t="s">
        <v>242</v>
      </c>
      <c r="D30" s="13" t="s">
        <v>243</v>
      </c>
      <c r="E30" s="11" t="s">
        <v>216</v>
      </c>
      <c r="F30" s="11">
        <v>0.024</v>
      </c>
      <c r="G30" s="16"/>
      <c r="H30" s="15" t="str">
        <f t="shared" si="2"/>
        <v/>
      </c>
    </row>
    <row r="31" s="1" customFormat="1" ht="48" customHeight="1" spans="1:8">
      <c r="A31" s="10">
        <v>20</v>
      </c>
      <c r="B31" s="13" t="s">
        <v>244</v>
      </c>
      <c r="C31" s="13" t="s">
        <v>233</v>
      </c>
      <c r="D31" s="13" t="s">
        <v>245</v>
      </c>
      <c r="E31" s="11" t="s">
        <v>216</v>
      </c>
      <c r="F31" s="11">
        <v>0.028</v>
      </c>
      <c r="G31" s="16"/>
      <c r="H31" s="15" t="str">
        <f t="shared" si="2"/>
        <v/>
      </c>
    </row>
    <row r="32" s="1" customFormat="1" ht="25.5" customHeight="1" spans="1:8">
      <c r="A32" s="10">
        <v>21</v>
      </c>
      <c r="B32" s="13" t="s">
        <v>246</v>
      </c>
      <c r="C32" s="13" t="s">
        <v>247</v>
      </c>
      <c r="D32" s="13" t="s">
        <v>248</v>
      </c>
      <c r="E32" s="11" t="s">
        <v>216</v>
      </c>
      <c r="F32" s="11">
        <v>0.064</v>
      </c>
      <c r="G32" s="16"/>
      <c r="H32" s="15" t="str">
        <f t="shared" si="2"/>
        <v/>
      </c>
    </row>
    <row r="33" s="1" customFormat="1" ht="25.5" customHeight="1" spans="1:8">
      <c r="A33" s="10">
        <v>22</v>
      </c>
      <c r="B33" s="13" t="s">
        <v>249</v>
      </c>
      <c r="C33" s="13" t="s">
        <v>250</v>
      </c>
      <c r="D33" s="13" t="s">
        <v>251</v>
      </c>
      <c r="E33" s="11" t="s">
        <v>216</v>
      </c>
      <c r="F33" s="11">
        <v>0.016</v>
      </c>
      <c r="G33" s="16"/>
      <c r="H33" s="15" t="str">
        <f t="shared" si="2"/>
        <v/>
      </c>
    </row>
    <row r="34" s="1" customFormat="1" ht="115.5" customHeight="1" spans="1:8">
      <c r="A34" s="10">
        <v>23</v>
      </c>
      <c r="B34" s="13" t="s">
        <v>252</v>
      </c>
      <c r="C34" s="13" t="s">
        <v>253</v>
      </c>
      <c r="D34" s="13" t="s">
        <v>254</v>
      </c>
      <c r="E34" s="11" t="s">
        <v>77</v>
      </c>
      <c r="F34" s="17">
        <v>160.4</v>
      </c>
      <c r="G34" s="16"/>
      <c r="H34" s="15" t="str">
        <f t="shared" si="2"/>
        <v/>
      </c>
    </row>
    <row r="35" s="1" customFormat="1" ht="48" customHeight="1" spans="1:8">
      <c r="A35" s="10">
        <v>24</v>
      </c>
      <c r="B35" s="13" t="s">
        <v>255</v>
      </c>
      <c r="C35" s="13" t="s">
        <v>256</v>
      </c>
      <c r="D35" s="13" t="s">
        <v>257</v>
      </c>
      <c r="E35" s="11" t="s">
        <v>77</v>
      </c>
      <c r="F35" s="11">
        <v>169.01</v>
      </c>
      <c r="G35" s="16"/>
      <c r="H35" s="15" t="str">
        <f t="shared" si="2"/>
        <v/>
      </c>
    </row>
    <row r="36" s="1" customFormat="1" ht="18" customHeight="1" spans="1:8">
      <c r="A36" s="10"/>
      <c r="B36" s="13"/>
      <c r="C36" s="13" t="s">
        <v>258</v>
      </c>
      <c r="D36" s="13"/>
      <c r="E36" s="13"/>
      <c r="F36" s="13"/>
      <c r="G36" s="17"/>
      <c r="H36" s="15"/>
    </row>
    <row r="37" s="1" customFormat="1" ht="60" customHeight="1" spans="1:8">
      <c r="A37" s="10">
        <v>25</v>
      </c>
      <c r="B37" s="13" t="s">
        <v>259</v>
      </c>
      <c r="C37" s="13" t="s">
        <v>260</v>
      </c>
      <c r="D37" s="13" t="s">
        <v>261</v>
      </c>
      <c r="E37" s="11" t="s">
        <v>77</v>
      </c>
      <c r="F37" s="17">
        <v>67</v>
      </c>
      <c r="G37" s="16"/>
      <c r="H37" s="15" t="str">
        <f t="shared" ref="H37:H41" si="3">IF(G37&gt;0,ROUND(F37*G37,0),"")</f>
        <v/>
      </c>
    </row>
    <row r="38" s="1" customFormat="1" ht="104.25" customHeight="1" spans="1:8">
      <c r="A38" s="10">
        <v>26</v>
      </c>
      <c r="B38" s="13" t="s">
        <v>262</v>
      </c>
      <c r="C38" s="13" t="s">
        <v>263</v>
      </c>
      <c r="D38" s="13" t="s">
        <v>264</v>
      </c>
      <c r="E38" s="11" t="s">
        <v>77</v>
      </c>
      <c r="F38" s="11">
        <v>103.54</v>
      </c>
      <c r="G38" s="16"/>
      <c r="H38" s="15" t="str">
        <f t="shared" si="3"/>
        <v/>
      </c>
    </row>
    <row r="39" s="1" customFormat="1" ht="18" customHeight="1" spans="1:8">
      <c r="A39" s="10"/>
      <c r="B39" s="13"/>
      <c r="C39" s="13" t="s">
        <v>265</v>
      </c>
      <c r="D39" s="13"/>
      <c r="E39" s="13"/>
      <c r="F39" s="13"/>
      <c r="G39" s="17"/>
      <c r="H39" s="15"/>
    </row>
    <row r="40" s="1" customFormat="1" ht="115.5" customHeight="1" spans="1:8">
      <c r="A40" s="10">
        <v>27</v>
      </c>
      <c r="B40" s="13" t="s">
        <v>266</v>
      </c>
      <c r="C40" s="13" t="s">
        <v>267</v>
      </c>
      <c r="D40" s="13" t="s">
        <v>268</v>
      </c>
      <c r="E40" s="11" t="s">
        <v>77</v>
      </c>
      <c r="F40" s="11">
        <v>142.17</v>
      </c>
      <c r="G40" s="16"/>
      <c r="H40" s="15" t="str">
        <f t="shared" si="3"/>
        <v/>
      </c>
    </row>
    <row r="41" s="1" customFormat="1" ht="14.25" customHeight="1" spans="1:8">
      <c r="A41" s="10">
        <v>28</v>
      </c>
      <c r="B41" s="13" t="s">
        <v>269</v>
      </c>
      <c r="C41" s="13" t="s">
        <v>270</v>
      </c>
      <c r="D41" s="13" t="s">
        <v>271</v>
      </c>
      <c r="E41" s="11" t="s">
        <v>272</v>
      </c>
      <c r="F41" s="17">
        <v>2</v>
      </c>
      <c r="G41" s="16"/>
      <c r="H41" s="15" t="str">
        <f t="shared" si="3"/>
        <v/>
      </c>
    </row>
    <row r="42" s="1" customFormat="1" ht="18" customHeight="1" spans="1:8">
      <c r="A42" s="10"/>
      <c r="B42" s="13"/>
      <c r="C42" s="13" t="s">
        <v>273</v>
      </c>
      <c r="D42" s="13"/>
      <c r="E42" s="13"/>
      <c r="F42" s="13"/>
      <c r="G42" s="17"/>
      <c r="H42" s="15"/>
    </row>
    <row r="43" s="1" customFormat="1" ht="14.25" customHeight="1" spans="1:8">
      <c r="A43" s="10">
        <v>29</v>
      </c>
      <c r="B43" s="13" t="s">
        <v>274</v>
      </c>
      <c r="C43" s="13" t="s">
        <v>275</v>
      </c>
      <c r="D43" s="13" t="s">
        <v>275</v>
      </c>
      <c r="E43" s="11" t="s">
        <v>77</v>
      </c>
      <c r="F43" s="11">
        <v>113.82</v>
      </c>
      <c r="G43" s="16"/>
      <c r="H43" s="15" t="str">
        <f t="shared" ref="H43:H47" si="4">IF(G43&gt;0,ROUND(F43*G43,0),"")</f>
        <v/>
      </c>
    </row>
    <row r="44" s="1" customFormat="1" ht="14.25" customHeight="1" spans="1:8">
      <c r="A44" s="10">
        <v>30</v>
      </c>
      <c r="B44" s="13" t="s">
        <v>276</v>
      </c>
      <c r="C44" s="13" t="s">
        <v>190</v>
      </c>
      <c r="D44" s="13" t="s">
        <v>277</v>
      </c>
      <c r="E44" s="11" t="s">
        <v>77</v>
      </c>
      <c r="F44" s="17">
        <v>21.9</v>
      </c>
      <c r="G44" s="16"/>
      <c r="H44" s="15" t="str">
        <f t="shared" si="4"/>
        <v/>
      </c>
    </row>
    <row r="45" s="1" customFormat="1" ht="14.25" customHeight="1" spans="1:8">
      <c r="A45" s="10">
        <v>31</v>
      </c>
      <c r="B45" s="13" t="s">
        <v>278</v>
      </c>
      <c r="C45" s="13" t="s">
        <v>279</v>
      </c>
      <c r="D45" s="13" t="s">
        <v>277</v>
      </c>
      <c r="E45" s="11" t="s">
        <v>77</v>
      </c>
      <c r="F45" s="11">
        <v>31.25</v>
      </c>
      <c r="G45" s="16"/>
      <c r="H45" s="15" t="str">
        <f t="shared" si="4"/>
        <v/>
      </c>
    </row>
    <row r="46" s="1" customFormat="1" ht="14.25" customHeight="1" spans="1:8">
      <c r="A46" s="10">
        <v>32</v>
      </c>
      <c r="B46" s="13" t="s">
        <v>280</v>
      </c>
      <c r="C46" s="13" t="s">
        <v>195</v>
      </c>
      <c r="D46" s="13" t="s">
        <v>277</v>
      </c>
      <c r="E46" s="11" t="s">
        <v>77</v>
      </c>
      <c r="F46" s="11">
        <v>81.87</v>
      </c>
      <c r="G46" s="16"/>
      <c r="H46" s="15" t="str">
        <f t="shared" si="4"/>
        <v/>
      </c>
    </row>
    <row r="47" s="1" customFormat="1" ht="14.25" customHeight="1" spans="1:8">
      <c r="A47" s="10">
        <v>33</v>
      </c>
      <c r="B47" s="13" t="s">
        <v>281</v>
      </c>
      <c r="C47" s="13" t="s">
        <v>197</v>
      </c>
      <c r="D47" s="13" t="s">
        <v>277</v>
      </c>
      <c r="E47" s="11" t="s">
        <v>77</v>
      </c>
      <c r="F47" s="17">
        <v>0.8</v>
      </c>
      <c r="G47" s="16"/>
      <c r="H47" s="15" t="str">
        <f t="shared" si="4"/>
        <v/>
      </c>
    </row>
    <row r="48" s="1" customFormat="1" ht="14.25" customHeight="1" spans="1:8">
      <c r="A48" s="19" t="s">
        <v>182</v>
      </c>
      <c r="B48" s="20"/>
      <c r="C48" s="20"/>
      <c r="D48" s="20"/>
      <c r="E48" s="20"/>
      <c r="F48" s="20"/>
      <c r="G48" s="20"/>
      <c r="H48" s="21">
        <f>SUM(H7:H47)</f>
        <v>0</v>
      </c>
    </row>
  </sheetData>
  <sheetProtection algorithmName="SHA-512" hashValue="65snAKP10uO7eXiwoSEepcuRmEG7IvPWMUGAz7qK0TzHzChfqgkoNXyaqnYlEphNr/FLsAcZwAI2IzKcXQST4w==" saltValue="4uCiS5YhZXf67aX5j8+Eeg==" spinCount="100000" sheet="1" selectLockedCells="1" formatCells="0" formatColumns="0" formatRows="0" objects="1"/>
  <mergeCells count="14">
    <mergeCell ref="A1:G1"/>
    <mergeCell ref="A2:H2"/>
    <mergeCell ref="A3:D3"/>
    <mergeCell ref="E3:G3"/>
    <mergeCell ref="G4:H4"/>
    <mergeCell ref="A48:G48"/>
    <mergeCell ref="A4:A6"/>
    <mergeCell ref="B4:B6"/>
    <mergeCell ref="C4:C6"/>
    <mergeCell ref="D4:D6"/>
    <mergeCell ref="E4:E6"/>
    <mergeCell ref="F4:F6"/>
    <mergeCell ref="G5:G6"/>
    <mergeCell ref="H5:H6"/>
  </mergeCells>
  <pageMargins left="0.751388888888889" right="0.751388888888889" top="1" bottom="1"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29"/>
  <sheetViews>
    <sheetView showGridLines="0" tabSelected="1" view="pageBreakPreview" zoomScaleNormal="100" workbookViewId="0">
      <selection activeCell="D25" sqref="D25"/>
    </sheetView>
  </sheetViews>
  <sheetFormatPr defaultColWidth="9" defaultRowHeight="31.2"/>
  <cols>
    <col min="1" max="1" width="75.125" style="135" customWidth="1"/>
    <col min="2" max="2" width="0.875" style="135" customWidth="1"/>
    <col min="3" max="52" width="9" style="136"/>
    <col min="53" max="16384" width="9" style="135"/>
  </cols>
  <sheetData>
    <row r="1" ht="42" customHeight="1" spans="1:1">
      <c r="A1" s="137" t="s">
        <v>0</v>
      </c>
    </row>
    <row r="2" ht="39.95" customHeight="1" spans="1:1">
      <c r="A2" s="138" t="s">
        <v>1</v>
      </c>
    </row>
    <row r="3" ht="78" spans="1:1">
      <c r="A3" s="139" t="s">
        <v>2</v>
      </c>
    </row>
    <row r="4" ht="46.8" spans="1:1">
      <c r="A4" s="135" t="s">
        <v>3</v>
      </c>
    </row>
    <row r="5" ht="93.6" spans="1:3">
      <c r="A5" s="132" t="s">
        <v>4</v>
      </c>
      <c r="C5" s="140"/>
    </row>
    <row r="6" ht="78" spans="1:1">
      <c r="A6" s="135" t="s">
        <v>5</v>
      </c>
    </row>
    <row r="7" ht="46.8" spans="1:1">
      <c r="A7" s="135" t="s">
        <v>6</v>
      </c>
    </row>
    <row r="8" ht="46.8" spans="1:1">
      <c r="A8" s="135" t="s">
        <v>7</v>
      </c>
    </row>
    <row r="9" ht="46.8" spans="1:1">
      <c r="A9" s="135" t="s">
        <v>8</v>
      </c>
    </row>
    <row r="10" ht="39.95" customHeight="1" spans="1:1">
      <c r="A10" s="138" t="s">
        <v>9</v>
      </c>
    </row>
    <row r="11" ht="46.8" spans="1:1">
      <c r="A11" s="135" t="s">
        <v>10</v>
      </c>
    </row>
    <row r="12" ht="62.4" spans="1:1">
      <c r="A12" s="135" t="s">
        <v>11</v>
      </c>
    </row>
    <row r="13" ht="62.4" spans="1:1">
      <c r="A13" s="135" t="s">
        <v>12</v>
      </c>
    </row>
    <row r="14" ht="62.4" spans="1:1">
      <c r="A14" s="135" t="s">
        <v>13</v>
      </c>
    </row>
    <row r="15" ht="46.8" spans="1:1">
      <c r="A15" s="135" t="s">
        <v>14</v>
      </c>
    </row>
    <row r="16" spans="1:1">
      <c r="A16" s="135" t="s">
        <v>15</v>
      </c>
    </row>
    <row r="17" spans="1:1">
      <c r="A17" s="135" t="s">
        <v>16</v>
      </c>
    </row>
    <row r="18" s="132" customFormat="1" ht="80" customHeight="1" spans="1:52">
      <c r="A18" s="135" t="s">
        <v>17</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1"/>
      <c r="AT18" s="141"/>
      <c r="AU18" s="141"/>
      <c r="AV18" s="141"/>
      <c r="AW18" s="141"/>
      <c r="AX18" s="141"/>
      <c r="AY18" s="141"/>
      <c r="AZ18" s="141"/>
    </row>
    <row r="19" s="132" customFormat="1" ht="39.95" customHeight="1" spans="1:52">
      <c r="A19" s="135" t="s">
        <v>18</v>
      </c>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1"/>
    </row>
    <row r="20" s="132" customFormat="1" ht="39.95" customHeight="1" spans="1:52">
      <c r="A20" s="135" t="s">
        <v>19</v>
      </c>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c r="AW20" s="141"/>
      <c r="AX20" s="141"/>
      <c r="AY20" s="141"/>
      <c r="AZ20" s="141"/>
    </row>
    <row r="21" s="132" customFormat="1" ht="39.95" customHeight="1" spans="1:52">
      <c r="A21" s="142" t="s">
        <v>20</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1"/>
    </row>
    <row r="22" s="132" customFormat="1" ht="39.95" customHeight="1" spans="1:52">
      <c r="A22" s="142" t="s">
        <v>21</v>
      </c>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1"/>
      <c r="AT22" s="141"/>
      <c r="AU22" s="141"/>
      <c r="AV22" s="141"/>
      <c r="AW22" s="141"/>
      <c r="AX22" s="141"/>
      <c r="AY22" s="141"/>
      <c r="AZ22" s="141"/>
    </row>
    <row r="23" s="133" customFormat="1" ht="109.2" spans="1:52">
      <c r="A23" s="143" t="s">
        <v>22</v>
      </c>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row>
    <row r="24" s="134" customFormat="1" ht="156" spans="1:52">
      <c r="A24" s="144" t="s">
        <v>23</v>
      </c>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row>
    <row r="25" s="132" customFormat="1" ht="62.4" spans="1:52">
      <c r="A25" s="135" t="s">
        <v>24</v>
      </c>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row>
    <row r="26" spans="1:1">
      <c r="A26" s="135" t="s">
        <v>25</v>
      </c>
    </row>
    <row r="27" spans="1:1">
      <c r="A27" s="135" t="s">
        <v>26</v>
      </c>
    </row>
    <row r="28" ht="46.8" spans="1:1">
      <c r="A28" s="135" t="s">
        <v>27</v>
      </c>
    </row>
    <row r="29" spans="1:1">
      <c r="A29" s="135" t="s">
        <v>28</v>
      </c>
    </row>
  </sheetData>
  <sheetProtection algorithmName="SHA-512" hashValue="yKi1MGE0Vyzf4y2MEXR+xGoTqOfDXzgozGrgG6oHgah8wKhrDBq7vRhLf/Q5VM/2IP/i5ebizY4J9UxOttmNAg==" saltValue="pnHlWovyyb28ywPSt9Fs1A==" spinCount="100000" sheet="1" selectLockedCells="1" formatCells="0" formatColumns="0" formatRows="0" objects="1"/>
  <printOptions horizontalCentered="1"/>
  <pageMargins left="0.984251968503937" right="0.984251968503937" top="0.984251968503937" bottom="0.984251968503937" header="0.511811023622047" footer="0.511811023622047"/>
  <pageSetup paperSize="9"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G21"/>
  <sheetViews>
    <sheetView showGridLines="0" showZeros="0" view="pageBreakPreview" zoomScaleNormal="100" workbookViewId="0">
      <selection activeCell="E16" sqref="E16"/>
    </sheetView>
  </sheetViews>
  <sheetFormatPr defaultColWidth="9" defaultRowHeight="13.2" outlineLevelCol="6"/>
  <cols>
    <col min="1" max="1" width="8.625" style="113" customWidth="1"/>
    <col min="2" max="2" width="30.125" style="114" customWidth="1"/>
    <col min="3" max="3" width="5.625" style="113" customWidth="1"/>
    <col min="4" max="4" width="7.625" style="115" customWidth="1"/>
    <col min="5" max="5" width="11.625" style="116" customWidth="1"/>
    <col min="6" max="6" width="11.625" style="117" customWidth="1"/>
    <col min="7" max="16384" width="9" style="115"/>
  </cols>
  <sheetData>
    <row r="1" s="110" customFormat="1" ht="30.75" customHeight="1" spans="1:6">
      <c r="A1" s="46" t="s">
        <v>29</v>
      </c>
      <c r="B1" s="46"/>
      <c r="C1" s="46"/>
      <c r="D1" s="46"/>
      <c r="E1" s="46"/>
      <c r="F1" s="46"/>
    </row>
    <row r="2" s="111" customFormat="1" ht="21.95" customHeight="1" spans="1:6">
      <c r="A2" s="69" t="s">
        <v>30</v>
      </c>
      <c r="B2" s="69"/>
      <c r="C2" s="69"/>
      <c r="D2" s="69"/>
      <c r="E2" s="69"/>
      <c r="F2" s="69"/>
    </row>
    <row r="3" s="112" customFormat="1" ht="18" customHeight="1" spans="1:6">
      <c r="A3" s="70" t="str">
        <f>汇总表!A3</f>
        <v>合同段编号：沙圪堵镇哈拉沟村2025年产业道路及供水工程项目</v>
      </c>
      <c r="B3" s="71"/>
      <c r="C3" s="118"/>
      <c r="D3" s="118"/>
      <c r="E3" s="119"/>
      <c r="F3" s="74" t="s">
        <v>31</v>
      </c>
    </row>
    <row r="4" ht="27.2" customHeight="1" spans="1:6">
      <c r="A4" s="77" t="s">
        <v>32</v>
      </c>
      <c r="B4" s="120" t="s">
        <v>33</v>
      </c>
      <c r="C4" s="77" t="s">
        <v>34</v>
      </c>
      <c r="D4" s="77" t="s">
        <v>35</v>
      </c>
      <c r="E4" s="121" t="s">
        <v>36</v>
      </c>
      <c r="F4" s="77" t="s">
        <v>37</v>
      </c>
    </row>
    <row r="5" ht="27.2" customHeight="1" spans="1:6">
      <c r="A5" s="78">
        <v>101</v>
      </c>
      <c r="B5" s="103" t="s">
        <v>38</v>
      </c>
      <c r="C5" s="78"/>
      <c r="D5" s="109"/>
      <c r="E5" s="121"/>
      <c r="F5" s="122" t="str">
        <f>IF(E5&gt;0,ROUND(D5*E5,0),"")</f>
        <v/>
      </c>
    </row>
    <row r="6" ht="27.2" customHeight="1" spans="1:6">
      <c r="A6" s="78" t="s">
        <v>39</v>
      </c>
      <c r="B6" s="103" t="s">
        <v>40</v>
      </c>
      <c r="C6" s="78"/>
      <c r="D6" s="109"/>
      <c r="E6" s="121"/>
      <c r="F6" s="122" t="str">
        <f>IF(E6&gt;0,ROUND(D6*E6,0),"")</f>
        <v/>
      </c>
    </row>
    <row r="7" ht="27.2" customHeight="1" spans="1:6">
      <c r="A7" s="78" t="s">
        <v>41</v>
      </c>
      <c r="B7" s="123" t="s">
        <v>42</v>
      </c>
      <c r="C7" s="78" t="s">
        <v>43</v>
      </c>
      <c r="D7" s="109">
        <v>1</v>
      </c>
      <c r="E7" s="124">
        <f>IF(E12=0,0,ROUND(SUM(F9:F20,SUM(汇总表!D6:D10))*0.003,0))</f>
        <v>0</v>
      </c>
      <c r="F7" s="122" t="str">
        <f>IF(E7&gt;0,ROUND(D7*E7,0),"")</f>
        <v/>
      </c>
    </row>
    <row r="8" ht="27.2" customHeight="1" spans="1:7">
      <c r="A8" s="78" t="s">
        <v>44</v>
      </c>
      <c r="B8" s="103" t="s">
        <v>45</v>
      </c>
      <c r="C8" s="78" t="s">
        <v>43</v>
      </c>
      <c r="D8" s="109">
        <v>1</v>
      </c>
      <c r="E8" s="124">
        <f>IF(E7=0,0,1000000*0.4%)</f>
        <v>0</v>
      </c>
      <c r="F8" s="122" t="str">
        <f>IF(E8&gt;=1000000*0.004,ROUND(D8*E8,0),"")</f>
        <v/>
      </c>
      <c r="G8" s="125"/>
    </row>
    <row r="9" ht="27.2" customHeight="1" spans="1:6">
      <c r="A9" s="78">
        <v>102</v>
      </c>
      <c r="B9" s="103" t="s">
        <v>46</v>
      </c>
      <c r="C9" s="78"/>
      <c r="D9" s="126"/>
      <c r="E9" s="127"/>
      <c r="F9" s="122" t="str">
        <f>IF(E9&gt;0,ROUND(D9*E9,0),"")</f>
        <v/>
      </c>
    </row>
    <row r="10" ht="27.2" customHeight="1" spans="1:6">
      <c r="A10" s="128" t="s">
        <v>47</v>
      </c>
      <c r="B10" s="129" t="s">
        <v>48</v>
      </c>
      <c r="C10" s="128" t="s">
        <v>43</v>
      </c>
      <c r="D10" s="126">
        <v>1</v>
      </c>
      <c r="E10" s="127"/>
      <c r="F10" s="122" t="str">
        <f>IF(E10&gt;0,ROUND(D10*E10,0),"")</f>
        <v/>
      </c>
    </row>
    <row r="11" ht="27.2" customHeight="1" spans="1:6">
      <c r="A11" s="128" t="s">
        <v>49</v>
      </c>
      <c r="B11" s="129" t="s">
        <v>50</v>
      </c>
      <c r="C11" s="128" t="s">
        <v>43</v>
      </c>
      <c r="D11" s="126">
        <v>1</v>
      </c>
      <c r="E11" s="127"/>
      <c r="F11" s="122" t="str">
        <f>IF(E11&gt;0,ROUND(D11*E11,0),"")</f>
        <v/>
      </c>
    </row>
    <row r="12" ht="27.2" customHeight="1" spans="1:7">
      <c r="A12" s="128" t="s">
        <v>51</v>
      </c>
      <c r="B12" s="103" t="s">
        <v>52</v>
      </c>
      <c r="C12" s="78" t="s">
        <v>43</v>
      </c>
      <c r="D12" s="126">
        <v>1</v>
      </c>
      <c r="E12" s="127"/>
      <c r="F12" s="122" t="str">
        <f>IF(E12&gt;0,ROUND(D12*E12,0),"")</f>
        <v/>
      </c>
      <c r="G12" s="115" t="s">
        <v>53</v>
      </c>
    </row>
    <row r="13" ht="27.2" customHeight="1" spans="1:6">
      <c r="A13" s="128">
        <v>103</v>
      </c>
      <c r="B13" s="129" t="s">
        <v>54</v>
      </c>
      <c r="C13" s="128"/>
      <c r="D13" s="126"/>
      <c r="E13" s="127"/>
      <c r="F13" s="122" t="str">
        <f t="shared" ref="F13:F28" si="0">IF(E13&gt;0,ROUND(D13*E13,0),"")</f>
        <v/>
      </c>
    </row>
    <row r="14" ht="27.2" customHeight="1" spans="1:6">
      <c r="A14" s="128" t="s">
        <v>55</v>
      </c>
      <c r="B14" s="129" t="s">
        <v>56</v>
      </c>
      <c r="C14" s="128" t="s">
        <v>57</v>
      </c>
      <c r="D14" s="126">
        <v>1</v>
      </c>
      <c r="E14" s="127"/>
      <c r="F14" s="122" t="str">
        <f t="shared" si="0"/>
        <v/>
      </c>
    </row>
    <row r="15" ht="27.2" customHeight="1" spans="1:6">
      <c r="A15" s="128" t="s">
        <v>58</v>
      </c>
      <c r="B15" s="129" t="s">
        <v>59</v>
      </c>
      <c r="C15" s="128" t="s">
        <v>43</v>
      </c>
      <c r="D15" s="126">
        <v>1</v>
      </c>
      <c r="E15" s="127"/>
      <c r="F15" s="122" t="str">
        <f t="shared" si="0"/>
        <v/>
      </c>
    </row>
    <row r="16" ht="27.2" customHeight="1" spans="1:6">
      <c r="A16" s="128" t="s">
        <v>60</v>
      </c>
      <c r="B16" s="129" t="s">
        <v>61</v>
      </c>
      <c r="C16" s="128" t="s">
        <v>43</v>
      </c>
      <c r="D16" s="126">
        <v>1</v>
      </c>
      <c r="E16" s="127"/>
      <c r="F16" s="122" t="str">
        <f t="shared" si="0"/>
        <v/>
      </c>
    </row>
    <row r="17" ht="27.2" customHeight="1" spans="1:6">
      <c r="A17" s="128" t="s">
        <v>62</v>
      </c>
      <c r="B17" s="129" t="s">
        <v>63</v>
      </c>
      <c r="C17" s="128" t="s">
        <v>43</v>
      </c>
      <c r="D17" s="126">
        <v>1</v>
      </c>
      <c r="E17" s="127"/>
      <c r="F17" s="122" t="str">
        <f t="shared" si="0"/>
        <v/>
      </c>
    </row>
    <row r="18" ht="27.2" customHeight="1" spans="1:6">
      <c r="A18" s="128" t="s">
        <v>64</v>
      </c>
      <c r="B18" s="129" t="s">
        <v>65</v>
      </c>
      <c r="C18" s="128" t="s">
        <v>43</v>
      </c>
      <c r="D18" s="126">
        <v>1</v>
      </c>
      <c r="E18" s="127"/>
      <c r="F18" s="122" t="str">
        <f t="shared" si="0"/>
        <v/>
      </c>
    </row>
    <row r="19" ht="27.2" customHeight="1" spans="1:6">
      <c r="A19" s="128">
        <v>104</v>
      </c>
      <c r="B19" s="129" t="s">
        <v>66</v>
      </c>
      <c r="C19" s="128"/>
      <c r="D19" s="126"/>
      <c r="E19" s="127"/>
      <c r="F19" s="122" t="str">
        <f t="shared" si="0"/>
        <v/>
      </c>
    </row>
    <row r="20" ht="27.2" customHeight="1" spans="1:6">
      <c r="A20" s="128" t="s">
        <v>67</v>
      </c>
      <c r="B20" s="129" t="s">
        <v>68</v>
      </c>
      <c r="C20" s="128" t="s">
        <v>57</v>
      </c>
      <c r="D20" s="126">
        <v>1</v>
      </c>
      <c r="E20" s="127"/>
      <c r="F20" s="122" t="str">
        <f t="shared" si="0"/>
        <v/>
      </c>
    </row>
    <row r="21" ht="27.2" customHeight="1" spans="1:6">
      <c r="A21" s="130" t="s">
        <v>69</v>
      </c>
      <c r="B21" s="131"/>
      <c r="C21" s="131"/>
      <c r="D21" s="131"/>
      <c r="E21" s="131"/>
      <c r="F21" s="92">
        <f>IF(E12=0,0,SUM(F5:F20))</f>
        <v>0</v>
      </c>
    </row>
  </sheetData>
  <sheetProtection algorithmName="SHA-512" hashValue="hVhi6J+NguAaWfN+g47Qr5ClTlNR2dk0pK7WaRF9fMmvGDVB/8oopT/WLgsm5EBwFW9QCoiX2vwWJVW9e1ZtPA==" saltValue="bOH6mlwaRBhMYBWHWxESSQ==" spinCount="100000" sheet="1" selectLockedCells="1" formatCells="0" formatColumns="0" formatRows="0" objects="1"/>
  <mergeCells count="3">
    <mergeCell ref="A1:F1"/>
    <mergeCell ref="A2:F2"/>
    <mergeCell ref="A21:E21"/>
  </mergeCells>
  <dataValidations count="1">
    <dataValidation allowBlank="1" showInputMessage="1" showErrorMessage="1" sqref="A4 B4:B8"/>
  </dataValidations>
  <printOptions horizontalCentered="1"/>
  <pageMargins left="0.984251968503937" right="0.984251968503937" top="0.984251968503937" bottom="0.984251968503937" header="0.511811023622047" footer="0.511811023622047"/>
  <pageSetup paperSize="9" orientation="portrait" horizontalDpi="300" verticalDpi="300"/>
  <headerFooter alignWithMargins="0"/>
  <ignoredErrors>
    <ignoredError sqref="F8" 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9"/>
  <sheetViews>
    <sheetView showGridLines="0" showZeros="0" view="pageBreakPreview" zoomScaleNormal="100" workbookViewId="0">
      <pane ySplit="4" topLeftCell="A13" activePane="bottomLeft" state="frozen"/>
      <selection/>
      <selection pane="bottomLeft" activeCell="E13" sqref="E13"/>
    </sheetView>
  </sheetViews>
  <sheetFormatPr defaultColWidth="9" defaultRowHeight="15" outlineLevelCol="6"/>
  <cols>
    <col min="1" max="1" width="7.625" style="62" customWidth="1"/>
    <col min="2" max="2" width="25.625" style="63" customWidth="1"/>
    <col min="3" max="3" width="5.625" style="62" customWidth="1"/>
    <col min="4" max="4" width="10.625" style="64" customWidth="1"/>
    <col min="5" max="5" width="10.625" style="65" customWidth="1"/>
    <col min="6" max="6" width="14.625" style="66" customWidth="1"/>
    <col min="7" max="7" width="1.875" style="67" customWidth="1"/>
    <col min="8" max="16384" width="9" style="58"/>
  </cols>
  <sheetData>
    <row r="1" ht="34.9" customHeight="1" spans="1:6">
      <c r="A1" s="46" t="s">
        <v>29</v>
      </c>
      <c r="B1" s="46"/>
      <c r="C1" s="46"/>
      <c r="D1" s="46"/>
      <c r="E1" s="46"/>
      <c r="F1" s="46"/>
    </row>
    <row r="2" s="59" customFormat="1" ht="22.5" customHeight="1" spans="1:6">
      <c r="A2" s="69" t="s">
        <v>70</v>
      </c>
      <c r="B2" s="69"/>
      <c r="C2" s="69"/>
      <c r="D2" s="69"/>
      <c r="E2" s="69"/>
      <c r="F2" s="69"/>
    </row>
    <row r="3" s="60" customFormat="1" ht="18" customHeight="1" spans="1:6">
      <c r="A3" s="70" t="str">
        <f>汇总表!A3</f>
        <v>合同段编号：沙圪堵镇哈拉沟村2025年产业道路及供水工程项目</v>
      </c>
      <c r="B3" s="71"/>
      <c r="C3" s="72"/>
      <c r="D3" s="49"/>
      <c r="E3" s="73"/>
      <c r="F3" s="74" t="s">
        <v>31</v>
      </c>
    </row>
    <row r="4" s="61" customFormat="1" ht="27.2" customHeight="1" spans="1:6">
      <c r="A4" s="100" t="s">
        <v>32</v>
      </c>
      <c r="B4" s="101" t="s">
        <v>33</v>
      </c>
      <c r="C4" s="100" t="s">
        <v>34</v>
      </c>
      <c r="D4" s="100" t="s">
        <v>71</v>
      </c>
      <c r="E4" s="102" t="s">
        <v>36</v>
      </c>
      <c r="F4" s="77" t="s">
        <v>37</v>
      </c>
    </row>
    <row r="5" s="59" customFormat="1" ht="27.2" customHeight="1" spans="1:6">
      <c r="A5" s="78">
        <v>202</v>
      </c>
      <c r="B5" s="103" t="s">
        <v>72</v>
      </c>
      <c r="C5" s="78"/>
      <c r="D5" s="109"/>
      <c r="E5" s="104"/>
      <c r="F5" s="82" t="str">
        <f>IF(E5&gt;0,ROUND(D5*E5,0),"")</f>
        <v/>
      </c>
    </row>
    <row r="6" s="59" customFormat="1" ht="27.2" customHeight="1" spans="1:6">
      <c r="A6" s="78" t="s">
        <v>73</v>
      </c>
      <c r="B6" s="103" t="s">
        <v>74</v>
      </c>
      <c r="C6" s="78"/>
      <c r="D6" s="78"/>
      <c r="E6" s="104"/>
      <c r="F6" s="82" t="str">
        <f t="shared" ref="F5:F146" si="0">IF(E6&gt;0,ROUND(D6*E6,0),"")</f>
        <v/>
      </c>
    </row>
    <row r="7" s="59" customFormat="1" ht="27.2" customHeight="1" spans="1:6">
      <c r="A7" s="86" t="s">
        <v>75</v>
      </c>
      <c r="B7" s="103" t="s">
        <v>76</v>
      </c>
      <c r="C7" s="78" t="s">
        <v>77</v>
      </c>
      <c r="D7" s="106">
        <v>2577.7</v>
      </c>
      <c r="E7" s="104"/>
      <c r="F7" s="82" t="str">
        <f t="shared" si="0"/>
        <v/>
      </c>
    </row>
    <row r="8" s="59" customFormat="1" ht="27.2" customHeight="1" spans="1:6">
      <c r="A8" s="86">
        <v>203</v>
      </c>
      <c r="B8" s="103" t="s">
        <v>78</v>
      </c>
      <c r="C8" s="78"/>
      <c r="D8" s="78"/>
      <c r="E8" s="104"/>
      <c r="F8" s="82" t="str">
        <f t="shared" si="0"/>
        <v/>
      </c>
    </row>
    <row r="9" s="59" customFormat="1" ht="27.2" customHeight="1" spans="1:6">
      <c r="A9" s="86" t="s">
        <v>79</v>
      </c>
      <c r="B9" s="103" t="s">
        <v>80</v>
      </c>
      <c r="C9" s="78"/>
      <c r="D9" s="78"/>
      <c r="E9" s="104"/>
      <c r="F9" s="82" t="str">
        <f t="shared" si="0"/>
        <v/>
      </c>
    </row>
    <row r="10" s="59" customFormat="1" ht="27.2" customHeight="1" spans="1:6">
      <c r="A10" s="86" t="s">
        <v>75</v>
      </c>
      <c r="B10" s="103" t="s">
        <v>81</v>
      </c>
      <c r="C10" s="78" t="s">
        <v>82</v>
      </c>
      <c r="D10" s="106">
        <v>1486.9</v>
      </c>
      <c r="E10" s="104"/>
      <c r="F10" s="82" t="str">
        <f t="shared" si="0"/>
        <v/>
      </c>
    </row>
    <row r="11" s="59" customFormat="1" ht="27.2" customHeight="1" spans="1:6">
      <c r="A11" s="86">
        <v>204</v>
      </c>
      <c r="B11" s="103" t="s">
        <v>83</v>
      </c>
      <c r="C11" s="78"/>
      <c r="D11" s="78"/>
      <c r="E11" s="104"/>
      <c r="F11" s="82" t="str">
        <f t="shared" si="0"/>
        <v/>
      </c>
    </row>
    <row r="12" s="59" customFormat="1" ht="27.2" customHeight="1" spans="1:6">
      <c r="A12" s="86" t="s">
        <v>84</v>
      </c>
      <c r="B12" s="103" t="s">
        <v>85</v>
      </c>
      <c r="C12" s="78"/>
      <c r="D12" s="78"/>
      <c r="E12" s="104"/>
      <c r="F12" s="82" t="str">
        <f t="shared" si="0"/>
        <v/>
      </c>
    </row>
    <row r="13" s="59" customFormat="1" ht="27.2" customHeight="1" spans="1:6">
      <c r="A13" s="86" t="s">
        <v>75</v>
      </c>
      <c r="B13" s="103" t="s">
        <v>86</v>
      </c>
      <c r="C13" s="78" t="s">
        <v>82</v>
      </c>
      <c r="D13" s="108">
        <v>1182.5</v>
      </c>
      <c r="E13" s="104"/>
      <c r="F13" s="82" t="str">
        <f t="shared" si="0"/>
        <v/>
      </c>
    </row>
    <row r="14" s="59" customFormat="1" ht="27.2" customHeight="1" spans="1:6">
      <c r="A14" s="86" t="s">
        <v>87</v>
      </c>
      <c r="B14" s="103" t="s">
        <v>88</v>
      </c>
      <c r="C14" s="78" t="s">
        <v>82</v>
      </c>
      <c r="D14" s="86">
        <v>1088.88</v>
      </c>
      <c r="E14" s="104"/>
      <c r="F14" s="82" t="str">
        <f t="shared" si="0"/>
        <v/>
      </c>
    </row>
    <row r="15" s="59" customFormat="1" ht="27.2" customHeight="1" spans="1:6">
      <c r="A15" s="107">
        <v>207</v>
      </c>
      <c r="B15" s="103" t="s">
        <v>89</v>
      </c>
      <c r="C15" s="78"/>
      <c r="D15" s="86"/>
      <c r="E15" s="104"/>
      <c r="F15" s="82" t="str">
        <f t="shared" si="0"/>
        <v/>
      </c>
    </row>
    <row r="16" s="59" customFormat="1" ht="27.2" customHeight="1" spans="1:6">
      <c r="A16" s="107" t="s">
        <v>90</v>
      </c>
      <c r="B16" s="103" t="s">
        <v>91</v>
      </c>
      <c r="C16" s="78"/>
      <c r="D16" s="86"/>
      <c r="E16" s="104"/>
      <c r="F16" s="82" t="str">
        <f t="shared" si="0"/>
        <v/>
      </c>
    </row>
    <row r="17" s="59" customFormat="1" ht="27.2" customHeight="1" spans="1:6">
      <c r="A17" s="107" t="s">
        <v>92</v>
      </c>
      <c r="B17" s="103" t="s">
        <v>93</v>
      </c>
      <c r="C17" s="78" t="s">
        <v>82</v>
      </c>
      <c r="D17" s="86">
        <v>20.76</v>
      </c>
      <c r="E17" s="104"/>
      <c r="F17" s="82" t="str">
        <f t="shared" si="0"/>
        <v/>
      </c>
    </row>
    <row r="18" s="59" customFormat="1" ht="27.2" customHeight="1" spans="1:6">
      <c r="A18" s="107" t="s">
        <v>94</v>
      </c>
      <c r="B18" s="103" t="s">
        <v>95</v>
      </c>
      <c r="C18" s="78"/>
      <c r="D18" s="86"/>
      <c r="E18" s="104"/>
      <c r="F18" s="82" t="str">
        <f t="shared" si="0"/>
        <v/>
      </c>
    </row>
    <row r="19" s="59" customFormat="1" ht="27.2" customHeight="1" spans="1:6">
      <c r="A19" s="78" t="s">
        <v>92</v>
      </c>
      <c r="B19" s="103" t="s">
        <v>93</v>
      </c>
      <c r="C19" s="78" t="s">
        <v>82</v>
      </c>
      <c r="D19" s="86">
        <v>3.95</v>
      </c>
      <c r="E19" s="104"/>
      <c r="F19" s="82" t="str">
        <f t="shared" si="0"/>
        <v/>
      </c>
    </row>
    <row r="20" ht="27.2" customHeight="1" spans="1:7">
      <c r="A20" s="105" t="s">
        <v>96</v>
      </c>
      <c r="B20" s="91"/>
      <c r="C20" s="91"/>
      <c r="D20" s="91"/>
      <c r="E20" s="91"/>
      <c r="F20" s="92">
        <f>SUM(F5:F19)</f>
        <v>0</v>
      </c>
      <c r="G20" s="61"/>
    </row>
    <row r="21" spans="4:7">
      <c r="D21" s="62"/>
      <c r="E21" s="96"/>
      <c r="F21" s="97"/>
      <c r="G21" s="61"/>
    </row>
    <row r="22" spans="4:7">
      <c r="D22" s="62"/>
      <c r="E22" s="96"/>
      <c r="F22" s="97"/>
      <c r="G22" s="61"/>
    </row>
    <row r="23" spans="4:7">
      <c r="D23" s="62"/>
      <c r="E23" s="96"/>
      <c r="F23" s="97"/>
      <c r="G23" s="61"/>
    </row>
    <row r="24" spans="1:7">
      <c r="A24" s="98"/>
      <c r="B24" s="99"/>
      <c r="C24" s="98"/>
      <c r="D24" s="62"/>
      <c r="E24" s="96"/>
      <c r="F24" s="97"/>
      <c r="G24" s="61"/>
    </row>
    <row r="25" spans="4:7">
      <c r="D25" s="62"/>
      <c r="E25" s="96"/>
      <c r="F25" s="97"/>
      <c r="G25" s="61"/>
    </row>
    <row r="26" spans="4:7">
      <c r="D26" s="62"/>
      <c r="E26" s="96"/>
      <c r="F26" s="97"/>
      <c r="G26" s="61"/>
    </row>
    <row r="27" spans="4:7">
      <c r="D27" s="62"/>
      <c r="E27" s="96"/>
      <c r="F27" s="97"/>
      <c r="G27" s="61"/>
    </row>
    <row r="28" spans="4:7">
      <c r="D28" s="62"/>
      <c r="E28" s="96"/>
      <c r="F28" s="97"/>
      <c r="G28" s="61"/>
    </row>
    <row r="29" spans="4:7">
      <c r="D29" s="62"/>
      <c r="E29" s="96"/>
      <c r="F29" s="97"/>
      <c r="G29" s="61"/>
    </row>
    <row r="30" spans="4:7">
      <c r="D30" s="62"/>
      <c r="E30" s="96"/>
      <c r="F30" s="97"/>
      <c r="G30" s="61"/>
    </row>
    <row r="31" spans="4:7">
      <c r="D31" s="62"/>
      <c r="E31" s="96"/>
      <c r="F31" s="97"/>
      <c r="G31" s="61"/>
    </row>
    <row r="32" spans="4:7">
      <c r="D32" s="62"/>
      <c r="E32" s="96"/>
      <c r="F32" s="97"/>
      <c r="G32" s="61"/>
    </row>
    <row r="33" spans="4:7">
      <c r="D33" s="62"/>
      <c r="E33" s="96"/>
      <c r="F33" s="97"/>
      <c r="G33" s="61"/>
    </row>
    <row r="34" spans="4:7">
      <c r="D34" s="62"/>
      <c r="E34" s="96"/>
      <c r="F34" s="97"/>
      <c r="G34" s="61"/>
    </row>
    <row r="35" spans="4:7">
      <c r="D35" s="62"/>
      <c r="E35" s="96"/>
      <c r="F35" s="97"/>
      <c r="G35" s="61"/>
    </row>
    <row r="36" spans="4:7">
      <c r="D36" s="62"/>
      <c r="E36" s="96"/>
      <c r="F36" s="97"/>
      <c r="G36" s="61"/>
    </row>
    <row r="37" spans="4:7">
      <c r="D37" s="62"/>
      <c r="E37" s="96"/>
      <c r="F37" s="97"/>
      <c r="G37" s="61"/>
    </row>
    <row r="38" spans="4:7">
      <c r="D38" s="62"/>
      <c r="E38" s="96"/>
      <c r="F38" s="97"/>
      <c r="G38" s="61"/>
    </row>
    <row r="39" spans="4:7">
      <c r="D39" s="62"/>
      <c r="E39" s="96"/>
      <c r="F39" s="97"/>
      <c r="G39" s="61"/>
    </row>
    <row r="40" spans="4:7">
      <c r="D40" s="62"/>
      <c r="E40" s="96"/>
      <c r="F40" s="97"/>
      <c r="G40" s="61"/>
    </row>
    <row r="41" spans="4:7">
      <c r="D41" s="62"/>
      <c r="E41" s="96"/>
      <c r="F41" s="97"/>
      <c r="G41" s="61"/>
    </row>
    <row r="42" spans="4:7">
      <c r="D42" s="62"/>
      <c r="E42" s="96"/>
      <c r="F42" s="97"/>
      <c r="G42" s="61"/>
    </row>
    <row r="43" spans="4:7">
      <c r="D43" s="62"/>
      <c r="E43" s="96"/>
      <c r="F43" s="97"/>
      <c r="G43" s="61"/>
    </row>
    <row r="44" spans="4:7">
      <c r="D44" s="62"/>
      <c r="E44" s="96"/>
      <c r="F44" s="97"/>
      <c r="G44" s="61"/>
    </row>
    <row r="45" spans="4:7">
      <c r="D45" s="62"/>
      <c r="E45" s="96"/>
      <c r="F45" s="97"/>
      <c r="G45" s="61"/>
    </row>
    <row r="46" spans="4:7">
      <c r="D46" s="62"/>
      <c r="E46" s="96"/>
      <c r="F46" s="97"/>
      <c r="G46" s="61"/>
    </row>
    <row r="47" spans="4:7">
      <c r="D47" s="62"/>
      <c r="E47" s="96"/>
      <c r="F47" s="97"/>
      <c r="G47" s="61"/>
    </row>
    <row r="48" spans="4:7">
      <c r="D48" s="62"/>
      <c r="E48" s="96"/>
      <c r="F48" s="97"/>
      <c r="G48" s="61"/>
    </row>
    <row r="49" spans="4:7">
      <c r="D49" s="62"/>
      <c r="E49" s="96"/>
      <c r="F49" s="97"/>
      <c r="G49" s="61"/>
    </row>
    <row r="50" spans="4:7">
      <c r="D50" s="62"/>
      <c r="E50" s="96"/>
      <c r="F50" s="97"/>
      <c r="G50" s="61"/>
    </row>
    <row r="51" spans="4:7">
      <c r="D51" s="62"/>
      <c r="E51" s="96"/>
      <c r="F51" s="97"/>
      <c r="G51" s="61"/>
    </row>
    <row r="52" spans="4:7">
      <c r="D52" s="62"/>
      <c r="E52" s="96"/>
      <c r="F52" s="97"/>
      <c r="G52" s="61"/>
    </row>
    <row r="53" spans="4:7">
      <c r="D53" s="62"/>
      <c r="E53" s="96"/>
      <c r="F53" s="97"/>
      <c r="G53" s="61"/>
    </row>
    <row r="54" spans="4:7">
      <c r="D54" s="62"/>
      <c r="E54" s="96"/>
      <c r="F54" s="97"/>
      <c r="G54" s="61"/>
    </row>
    <row r="55" spans="4:7">
      <c r="D55" s="62"/>
      <c r="E55" s="96"/>
      <c r="F55" s="97"/>
      <c r="G55" s="61"/>
    </row>
    <row r="56" spans="4:7">
      <c r="D56" s="62"/>
      <c r="E56" s="96"/>
      <c r="F56" s="97"/>
      <c r="G56" s="61"/>
    </row>
    <row r="57" spans="4:7">
      <c r="D57" s="62"/>
      <c r="E57" s="96"/>
      <c r="F57" s="97"/>
      <c r="G57" s="61"/>
    </row>
    <row r="58" spans="4:7">
      <c r="D58" s="62"/>
      <c r="E58" s="96"/>
      <c r="F58" s="97"/>
      <c r="G58" s="61"/>
    </row>
    <row r="59" spans="4:7">
      <c r="D59" s="62"/>
      <c r="E59" s="96"/>
      <c r="F59" s="97"/>
      <c r="G59" s="61"/>
    </row>
    <row r="60" spans="4:7">
      <c r="D60" s="62"/>
      <c r="E60" s="96"/>
      <c r="F60" s="97"/>
      <c r="G60" s="61"/>
    </row>
    <row r="61" spans="4:7">
      <c r="D61" s="62"/>
      <c r="E61" s="96"/>
      <c r="F61" s="97"/>
      <c r="G61" s="61"/>
    </row>
    <row r="62" spans="4:7">
      <c r="D62" s="62"/>
      <c r="E62" s="96"/>
      <c r="F62" s="97"/>
      <c r="G62" s="61"/>
    </row>
    <row r="63" spans="4:7">
      <c r="D63" s="62"/>
      <c r="E63" s="96"/>
      <c r="F63" s="97"/>
      <c r="G63" s="61"/>
    </row>
    <row r="64" spans="4:7">
      <c r="D64" s="62"/>
      <c r="E64" s="96"/>
      <c r="F64" s="97"/>
      <c r="G64" s="61"/>
    </row>
    <row r="65" spans="4:7">
      <c r="D65" s="62"/>
      <c r="E65" s="96"/>
      <c r="F65" s="97"/>
      <c r="G65" s="61"/>
    </row>
    <row r="66" spans="4:7">
      <c r="D66" s="62"/>
      <c r="E66" s="96"/>
      <c r="F66" s="97"/>
      <c r="G66" s="61"/>
    </row>
    <row r="67" spans="4:7">
      <c r="D67" s="62"/>
      <c r="E67" s="96"/>
      <c r="F67" s="97"/>
      <c r="G67" s="61"/>
    </row>
    <row r="68" spans="4:7">
      <c r="D68" s="62"/>
      <c r="E68" s="96"/>
      <c r="F68" s="97"/>
      <c r="G68" s="61"/>
    </row>
    <row r="69" spans="4:7">
      <c r="D69" s="62"/>
      <c r="E69" s="96"/>
      <c r="F69" s="97"/>
      <c r="G69" s="61"/>
    </row>
    <row r="70" spans="4:7">
      <c r="D70" s="62"/>
      <c r="E70" s="96"/>
      <c r="F70" s="97"/>
      <c r="G70" s="61"/>
    </row>
    <row r="71" spans="4:7">
      <c r="D71" s="62"/>
      <c r="E71" s="96"/>
      <c r="F71" s="97"/>
      <c r="G71" s="61"/>
    </row>
    <row r="72" spans="4:7">
      <c r="D72" s="62"/>
      <c r="E72" s="96"/>
      <c r="F72" s="97"/>
      <c r="G72" s="61"/>
    </row>
    <row r="73" spans="4:7">
      <c r="D73" s="62"/>
      <c r="E73" s="96"/>
      <c r="F73" s="97"/>
      <c r="G73" s="61"/>
    </row>
    <row r="74" spans="4:7">
      <c r="D74" s="62"/>
      <c r="E74" s="96"/>
      <c r="F74" s="97"/>
      <c r="G74" s="61"/>
    </row>
    <row r="75" spans="4:7">
      <c r="D75" s="62"/>
      <c r="E75" s="96"/>
      <c r="F75" s="97"/>
      <c r="G75" s="61"/>
    </row>
    <row r="76" spans="4:7">
      <c r="D76" s="62"/>
      <c r="E76" s="96"/>
      <c r="F76" s="97"/>
      <c r="G76" s="61"/>
    </row>
    <row r="77" spans="4:7">
      <c r="D77" s="62"/>
      <c r="E77" s="96"/>
      <c r="F77" s="97"/>
      <c r="G77" s="61"/>
    </row>
    <row r="78" spans="4:7">
      <c r="D78" s="62"/>
      <c r="E78" s="96"/>
      <c r="F78" s="97"/>
      <c r="G78" s="61"/>
    </row>
    <row r="79" spans="4:7">
      <c r="D79" s="62"/>
      <c r="E79" s="96"/>
      <c r="F79" s="97"/>
      <c r="G79" s="61"/>
    </row>
    <row r="80" spans="4:7">
      <c r="D80" s="62"/>
      <c r="E80" s="96"/>
      <c r="F80" s="97"/>
      <c r="G80" s="61"/>
    </row>
    <row r="81" spans="4:7">
      <c r="D81" s="62"/>
      <c r="E81" s="96"/>
      <c r="F81" s="97"/>
      <c r="G81" s="61"/>
    </row>
    <row r="82" spans="4:7">
      <c r="D82" s="62"/>
      <c r="E82" s="96"/>
      <c r="F82" s="97"/>
      <c r="G82" s="61"/>
    </row>
    <row r="83" spans="4:7">
      <c r="D83" s="62"/>
      <c r="E83" s="96"/>
      <c r="F83" s="97"/>
      <c r="G83" s="61"/>
    </row>
    <row r="84" spans="4:7">
      <c r="D84" s="62"/>
      <c r="E84" s="96"/>
      <c r="F84" s="97"/>
      <c r="G84" s="61"/>
    </row>
    <row r="85" spans="4:7">
      <c r="D85" s="62"/>
      <c r="E85" s="96"/>
      <c r="F85" s="97"/>
      <c r="G85" s="61"/>
    </row>
    <row r="86" spans="4:7">
      <c r="D86" s="62"/>
      <c r="E86" s="96"/>
      <c r="F86" s="97"/>
      <c r="G86" s="61"/>
    </row>
    <row r="87" spans="4:7">
      <c r="D87" s="62"/>
      <c r="E87" s="96"/>
      <c r="F87" s="97"/>
      <c r="G87" s="61"/>
    </row>
    <row r="88" spans="4:7">
      <c r="D88" s="62"/>
      <c r="E88" s="96"/>
      <c r="F88" s="97"/>
      <c r="G88" s="61"/>
    </row>
    <row r="89" spans="4:7">
      <c r="D89" s="62"/>
      <c r="E89" s="96"/>
      <c r="F89" s="97"/>
      <c r="G89" s="61"/>
    </row>
    <row r="90" spans="4:7">
      <c r="D90" s="62"/>
      <c r="E90" s="96"/>
      <c r="F90" s="97"/>
      <c r="G90" s="61"/>
    </row>
    <row r="91" spans="4:7">
      <c r="D91" s="62"/>
      <c r="E91" s="96"/>
      <c r="F91" s="97"/>
      <c r="G91" s="61"/>
    </row>
    <row r="92" spans="4:7">
      <c r="D92" s="62"/>
      <c r="E92" s="96"/>
      <c r="F92" s="97"/>
      <c r="G92" s="61"/>
    </row>
    <row r="93" spans="4:7">
      <c r="D93" s="62"/>
      <c r="E93" s="96"/>
      <c r="F93" s="97"/>
      <c r="G93" s="61"/>
    </row>
    <row r="94" spans="4:7">
      <c r="D94" s="62"/>
      <c r="E94" s="96"/>
      <c r="F94" s="97"/>
      <c r="G94" s="61"/>
    </row>
    <row r="95" spans="4:7">
      <c r="D95" s="62"/>
      <c r="E95" s="96"/>
      <c r="F95" s="97"/>
      <c r="G95" s="61"/>
    </row>
    <row r="96" spans="4:7">
      <c r="D96" s="62"/>
      <c r="E96" s="96"/>
      <c r="F96" s="97"/>
      <c r="G96" s="61"/>
    </row>
    <row r="97" spans="4:7">
      <c r="D97" s="62"/>
      <c r="E97" s="96"/>
      <c r="F97" s="97"/>
      <c r="G97" s="61"/>
    </row>
    <row r="98" spans="4:7">
      <c r="D98" s="62"/>
      <c r="E98" s="96"/>
      <c r="F98" s="97"/>
      <c r="G98" s="61"/>
    </row>
    <row r="99" spans="4:7">
      <c r="D99" s="62"/>
      <c r="E99" s="96"/>
      <c r="F99" s="97"/>
      <c r="G99" s="61"/>
    </row>
    <row r="100" spans="4:7">
      <c r="D100" s="62"/>
      <c r="E100" s="96"/>
      <c r="F100" s="97"/>
      <c r="G100" s="61"/>
    </row>
    <row r="101" spans="4:7">
      <c r="D101" s="62"/>
      <c r="E101" s="96"/>
      <c r="F101" s="97"/>
      <c r="G101" s="61"/>
    </row>
    <row r="102" spans="4:7">
      <c r="D102" s="62"/>
      <c r="E102" s="96"/>
      <c r="F102" s="97"/>
      <c r="G102" s="61"/>
    </row>
    <row r="103" spans="4:7">
      <c r="D103" s="62"/>
      <c r="E103" s="96"/>
      <c r="F103" s="97"/>
      <c r="G103" s="61"/>
    </row>
    <row r="104" spans="4:7">
      <c r="D104" s="62"/>
      <c r="E104" s="96"/>
      <c r="F104" s="97"/>
      <c r="G104" s="61"/>
    </row>
    <row r="105" spans="4:7">
      <c r="D105" s="62"/>
      <c r="E105" s="96"/>
      <c r="F105" s="97"/>
      <c r="G105" s="61"/>
    </row>
    <row r="106" spans="4:7">
      <c r="D106" s="62"/>
      <c r="E106" s="96"/>
      <c r="F106" s="97"/>
      <c r="G106" s="61"/>
    </row>
    <row r="107" spans="4:7">
      <c r="D107" s="62"/>
      <c r="E107" s="96"/>
      <c r="F107" s="97"/>
      <c r="G107" s="61"/>
    </row>
    <row r="108" spans="4:7">
      <c r="D108" s="62"/>
      <c r="E108" s="96"/>
      <c r="F108" s="97"/>
      <c r="G108" s="61"/>
    </row>
    <row r="109" spans="4:7">
      <c r="D109" s="62"/>
      <c r="E109" s="96"/>
      <c r="F109" s="97"/>
      <c r="G109" s="61"/>
    </row>
    <row r="110" spans="4:7">
      <c r="D110" s="62"/>
      <c r="E110" s="96"/>
      <c r="F110" s="97"/>
      <c r="G110" s="61"/>
    </row>
    <row r="111" spans="4:7">
      <c r="D111" s="62"/>
      <c r="E111" s="96"/>
      <c r="F111" s="97"/>
      <c r="G111" s="61"/>
    </row>
    <row r="112" spans="4:7">
      <c r="D112" s="62"/>
      <c r="E112" s="96"/>
      <c r="F112" s="97"/>
      <c r="G112" s="61"/>
    </row>
    <row r="113" spans="4:7">
      <c r="D113" s="62"/>
      <c r="E113" s="96"/>
      <c r="F113" s="97"/>
      <c r="G113" s="61"/>
    </row>
    <row r="114" spans="4:7">
      <c r="D114" s="62"/>
      <c r="E114" s="96"/>
      <c r="F114" s="97"/>
      <c r="G114" s="61"/>
    </row>
    <row r="115" spans="4:7">
      <c r="D115" s="62"/>
      <c r="E115" s="96"/>
      <c r="F115" s="97"/>
      <c r="G115" s="61"/>
    </row>
    <row r="116" spans="4:7">
      <c r="D116" s="62"/>
      <c r="E116" s="96"/>
      <c r="F116" s="97"/>
      <c r="G116" s="61"/>
    </row>
    <row r="117" spans="4:7">
      <c r="D117" s="62"/>
      <c r="E117" s="96"/>
      <c r="F117" s="97"/>
      <c r="G117" s="61"/>
    </row>
    <row r="118" spans="4:7">
      <c r="D118" s="62"/>
      <c r="E118" s="96"/>
      <c r="F118" s="97"/>
      <c r="G118" s="61"/>
    </row>
    <row r="119" spans="4:7">
      <c r="D119" s="62"/>
      <c r="E119" s="96"/>
      <c r="F119" s="97"/>
      <c r="G119" s="61"/>
    </row>
    <row r="120" spans="4:7">
      <c r="D120" s="62"/>
      <c r="E120" s="96"/>
      <c r="F120" s="97"/>
      <c r="G120" s="61"/>
    </row>
    <row r="121" spans="4:7">
      <c r="D121" s="62"/>
      <c r="E121" s="96"/>
      <c r="F121" s="97"/>
      <c r="G121" s="61"/>
    </row>
    <row r="122" spans="4:7">
      <c r="D122" s="62"/>
      <c r="E122" s="96"/>
      <c r="F122" s="97"/>
      <c r="G122" s="61"/>
    </row>
    <row r="123" spans="4:7">
      <c r="D123" s="62"/>
      <c r="E123" s="96"/>
      <c r="F123" s="97"/>
      <c r="G123" s="61"/>
    </row>
    <row r="124" spans="4:7">
      <c r="D124" s="62"/>
      <c r="E124" s="96"/>
      <c r="F124" s="97"/>
      <c r="G124" s="61"/>
    </row>
    <row r="125" spans="4:7">
      <c r="D125" s="62"/>
      <c r="E125" s="96"/>
      <c r="F125" s="97"/>
      <c r="G125" s="61"/>
    </row>
    <row r="126" spans="4:7">
      <c r="D126" s="62"/>
      <c r="E126" s="96"/>
      <c r="F126" s="97"/>
      <c r="G126" s="61"/>
    </row>
    <row r="127" spans="4:7">
      <c r="D127" s="62"/>
      <c r="E127" s="96"/>
      <c r="F127" s="97"/>
      <c r="G127" s="61"/>
    </row>
    <row r="128" spans="4:7">
      <c r="D128" s="62"/>
      <c r="E128" s="96"/>
      <c r="F128" s="97"/>
      <c r="G128" s="61"/>
    </row>
    <row r="129" spans="4:7">
      <c r="D129" s="62"/>
      <c r="E129" s="96"/>
      <c r="F129" s="97"/>
      <c r="G129" s="61"/>
    </row>
    <row r="130" spans="4:7">
      <c r="D130" s="62"/>
      <c r="E130" s="96"/>
      <c r="F130" s="97"/>
      <c r="G130" s="61"/>
    </row>
    <row r="131" spans="4:7">
      <c r="D131" s="62"/>
      <c r="E131" s="96"/>
      <c r="F131" s="97"/>
      <c r="G131" s="61"/>
    </row>
    <row r="132" spans="4:7">
      <c r="D132" s="62"/>
      <c r="E132" s="96"/>
      <c r="F132" s="97"/>
      <c r="G132" s="61"/>
    </row>
    <row r="133" spans="4:7">
      <c r="D133" s="62"/>
      <c r="E133" s="96"/>
      <c r="F133" s="97"/>
      <c r="G133" s="61"/>
    </row>
    <row r="134" spans="4:7">
      <c r="D134" s="62"/>
      <c r="E134" s="96"/>
      <c r="F134" s="97"/>
      <c r="G134" s="61"/>
    </row>
    <row r="135" spans="4:7">
      <c r="D135" s="62"/>
      <c r="E135" s="96"/>
      <c r="F135" s="97"/>
      <c r="G135" s="61"/>
    </row>
    <row r="136" spans="4:7">
      <c r="D136" s="62"/>
      <c r="E136" s="96"/>
      <c r="F136" s="97"/>
      <c r="G136" s="61"/>
    </row>
    <row r="137" spans="4:7">
      <c r="D137" s="62"/>
      <c r="E137" s="96"/>
      <c r="F137" s="97"/>
      <c r="G137" s="61"/>
    </row>
    <row r="138" spans="4:7">
      <c r="D138" s="62"/>
      <c r="E138" s="96"/>
      <c r="F138" s="97"/>
      <c r="G138" s="61"/>
    </row>
    <row r="139" spans="4:7">
      <c r="D139" s="62"/>
      <c r="E139" s="96"/>
      <c r="F139" s="97"/>
      <c r="G139" s="61"/>
    </row>
    <row r="140" spans="4:7">
      <c r="D140" s="62"/>
      <c r="E140" s="96"/>
      <c r="F140" s="97"/>
      <c r="G140" s="61"/>
    </row>
    <row r="141" spans="4:7">
      <c r="D141" s="62"/>
      <c r="E141" s="96"/>
      <c r="F141" s="97"/>
      <c r="G141" s="61"/>
    </row>
    <row r="142" spans="4:7">
      <c r="D142" s="62"/>
      <c r="E142" s="96"/>
      <c r="F142" s="97"/>
      <c r="G142" s="61"/>
    </row>
    <row r="143" spans="4:7">
      <c r="D143" s="62"/>
      <c r="E143" s="96"/>
      <c r="F143" s="97"/>
      <c r="G143" s="61"/>
    </row>
    <row r="144" spans="4:7">
      <c r="D144" s="62"/>
      <c r="E144" s="96"/>
      <c r="F144" s="97"/>
      <c r="G144" s="61"/>
    </row>
    <row r="145" spans="4:7">
      <c r="D145" s="62"/>
      <c r="E145" s="96"/>
      <c r="F145" s="97"/>
      <c r="G145" s="61"/>
    </row>
    <row r="146" spans="4:7">
      <c r="D146" s="62"/>
      <c r="E146" s="96"/>
      <c r="F146" s="97"/>
      <c r="G146" s="61"/>
    </row>
    <row r="147" spans="4:7">
      <c r="D147" s="62"/>
      <c r="E147" s="96"/>
      <c r="F147" s="97"/>
      <c r="G147" s="61"/>
    </row>
    <row r="148" spans="4:7">
      <c r="D148" s="62"/>
      <c r="E148" s="96"/>
      <c r="F148" s="97"/>
      <c r="G148" s="61"/>
    </row>
    <row r="149" spans="4:7">
      <c r="D149" s="62"/>
      <c r="E149" s="96"/>
      <c r="F149" s="97"/>
      <c r="G149" s="61"/>
    </row>
    <row r="150" spans="4:7">
      <c r="D150" s="62"/>
      <c r="E150" s="96"/>
      <c r="F150" s="97"/>
      <c r="G150" s="61"/>
    </row>
    <row r="151" spans="4:7">
      <c r="D151" s="62"/>
      <c r="E151" s="96"/>
      <c r="F151" s="97"/>
      <c r="G151" s="61"/>
    </row>
    <row r="152" spans="4:7">
      <c r="D152" s="62"/>
      <c r="E152" s="96"/>
      <c r="F152" s="97"/>
      <c r="G152" s="61"/>
    </row>
    <row r="153" spans="4:7">
      <c r="D153" s="62"/>
      <c r="E153" s="96"/>
      <c r="F153" s="97"/>
      <c r="G153" s="61"/>
    </row>
    <row r="154" spans="4:7">
      <c r="D154" s="62"/>
      <c r="E154" s="96"/>
      <c r="F154" s="97"/>
      <c r="G154" s="61"/>
    </row>
    <row r="155" spans="4:7">
      <c r="D155" s="62"/>
      <c r="E155" s="96"/>
      <c r="F155" s="97"/>
      <c r="G155" s="61"/>
    </row>
    <row r="156" spans="4:7">
      <c r="D156" s="62"/>
      <c r="E156" s="96"/>
      <c r="F156" s="97"/>
      <c r="G156" s="61"/>
    </row>
    <row r="157" spans="4:7">
      <c r="D157" s="62"/>
      <c r="E157" s="96"/>
      <c r="F157" s="97"/>
      <c r="G157" s="61"/>
    </row>
    <row r="158" spans="4:7">
      <c r="D158" s="62"/>
      <c r="E158" s="96"/>
      <c r="F158" s="97"/>
      <c r="G158" s="61"/>
    </row>
    <row r="159" spans="4:7">
      <c r="D159" s="62"/>
      <c r="E159" s="96"/>
      <c r="F159" s="97"/>
      <c r="G159" s="61"/>
    </row>
    <row r="160" spans="4:7">
      <c r="D160" s="62"/>
      <c r="E160" s="96"/>
      <c r="F160" s="97"/>
      <c r="G160" s="61"/>
    </row>
    <row r="161" spans="4:7">
      <c r="D161" s="62"/>
      <c r="E161" s="96"/>
      <c r="F161" s="97"/>
      <c r="G161" s="61"/>
    </row>
    <row r="162" spans="4:7">
      <c r="D162" s="62"/>
      <c r="E162" s="96"/>
      <c r="F162" s="97"/>
      <c r="G162" s="61"/>
    </row>
    <row r="163" spans="4:7">
      <c r="D163" s="62"/>
      <c r="E163" s="96"/>
      <c r="F163" s="97"/>
      <c r="G163" s="61"/>
    </row>
    <row r="164" spans="4:7">
      <c r="D164" s="62"/>
      <c r="E164" s="96"/>
      <c r="F164" s="97"/>
      <c r="G164" s="61"/>
    </row>
    <row r="165" spans="4:7">
      <c r="D165" s="62"/>
      <c r="E165" s="96"/>
      <c r="F165" s="97"/>
      <c r="G165" s="61"/>
    </row>
    <row r="166" spans="4:7">
      <c r="D166" s="62"/>
      <c r="E166" s="96"/>
      <c r="F166" s="97"/>
      <c r="G166" s="61"/>
    </row>
    <row r="167" spans="4:7">
      <c r="D167" s="62"/>
      <c r="E167" s="96"/>
      <c r="F167" s="97"/>
      <c r="G167" s="61"/>
    </row>
    <row r="168" spans="4:7">
      <c r="D168" s="62"/>
      <c r="E168" s="96"/>
      <c r="F168" s="97"/>
      <c r="G168" s="61"/>
    </row>
    <row r="169" spans="4:7">
      <c r="D169" s="62"/>
      <c r="E169" s="96"/>
      <c r="F169" s="97"/>
      <c r="G169" s="61"/>
    </row>
    <row r="170" spans="4:7">
      <c r="D170" s="62"/>
      <c r="E170" s="96"/>
      <c r="F170" s="97"/>
      <c r="G170" s="61"/>
    </row>
    <row r="171" spans="4:7">
      <c r="D171" s="62"/>
      <c r="E171" s="96"/>
      <c r="F171" s="97"/>
      <c r="G171" s="61"/>
    </row>
    <row r="172" spans="4:7">
      <c r="D172" s="62"/>
      <c r="E172" s="96"/>
      <c r="F172" s="97"/>
      <c r="G172" s="61"/>
    </row>
    <row r="173" spans="4:7">
      <c r="D173" s="62"/>
      <c r="E173" s="96"/>
      <c r="F173" s="97"/>
      <c r="G173" s="61"/>
    </row>
    <row r="174" spans="4:7">
      <c r="D174" s="62"/>
      <c r="E174" s="96"/>
      <c r="F174" s="97"/>
      <c r="G174" s="61"/>
    </row>
    <row r="175" spans="4:7">
      <c r="D175" s="62"/>
      <c r="E175" s="96"/>
      <c r="F175" s="97"/>
      <c r="G175" s="61"/>
    </row>
    <row r="176" spans="4:7">
      <c r="D176" s="62"/>
      <c r="E176" s="96"/>
      <c r="F176" s="97"/>
      <c r="G176" s="61"/>
    </row>
    <row r="177" spans="4:7">
      <c r="D177" s="62"/>
      <c r="E177" s="96"/>
      <c r="F177" s="97"/>
      <c r="G177" s="61"/>
    </row>
    <row r="178" spans="4:7">
      <c r="D178" s="62"/>
      <c r="E178" s="96"/>
      <c r="F178" s="97"/>
      <c r="G178" s="61"/>
    </row>
    <row r="179" spans="4:7">
      <c r="D179" s="62"/>
      <c r="E179" s="96"/>
      <c r="F179" s="97"/>
      <c r="G179" s="61"/>
    </row>
  </sheetData>
  <sheetProtection algorithmName="SHA-512" hashValue="X50zE43ZAPWfLzkoi/gKpGKAjyUddGyIH4dlt8OkKZvXahCWyEQOiGCY4F0W9O2qDMa1rMAQLClmzGcAUy7gkw==" saltValue="meRDjKCZBS9IM0lVdmkOyw==" spinCount="100000" sheet="1" selectLockedCells="1" formatCells="0" formatColumns="0" formatRows="0" objects="1"/>
  <mergeCells count="3">
    <mergeCell ref="A1:F1"/>
    <mergeCell ref="A2:F2"/>
    <mergeCell ref="A20:E20"/>
  </mergeCells>
  <dataValidations count="1">
    <dataValidation allowBlank="1" showInputMessage="1" showErrorMessage="1" sqref="A4:B4 A7:A18"/>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7"/>
  <sheetViews>
    <sheetView showGridLines="0" showZeros="0" view="pageBreakPreview" zoomScaleNormal="100" workbookViewId="0">
      <pane ySplit="4" topLeftCell="A5" activePane="bottomLeft" state="frozen"/>
      <selection/>
      <selection pane="bottomLeft" activeCell="E6" sqref="E6"/>
    </sheetView>
  </sheetViews>
  <sheetFormatPr defaultColWidth="9" defaultRowHeight="15" outlineLevelCol="6"/>
  <cols>
    <col min="1" max="1" width="7.625" style="62" customWidth="1"/>
    <col min="2" max="2" width="25.625" style="63" customWidth="1"/>
    <col min="3" max="3" width="5.625" style="62" customWidth="1"/>
    <col min="4" max="4" width="10.625" style="64" customWidth="1"/>
    <col min="5" max="5" width="10.625" style="65" customWidth="1"/>
    <col min="6" max="6" width="14.625" style="66" customWidth="1"/>
    <col min="7" max="7" width="1.875" style="67" customWidth="1"/>
    <col min="8" max="16384" width="9" style="58"/>
  </cols>
  <sheetData>
    <row r="1" ht="34.9" customHeight="1" spans="1:6">
      <c r="A1" s="46" t="s">
        <v>29</v>
      </c>
      <c r="B1" s="46"/>
      <c r="C1" s="46"/>
      <c r="D1" s="46"/>
      <c r="E1" s="46"/>
      <c r="F1" s="46"/>
    </row>
    <row r="2" s="59" customFormat="1" ht="22.5" customHeight="1" spans="1:6">
      <c r="A2" s="69" t="s">
        <v>97</v>
      </c>
      <c r="B2" s="69"/>
      <c r="C2" s="69"/>
      <c r="D2" s="69"/>
      <c r="E2" s="69"/>
      <c r="F2" s="69"/>
    </row>
    <row r="3" s="60" customFormat="1" ht="18" customHeight="1" spans="1:6">
      <c r="A3" s="70" t="str">
        <f>汇总表!A3</f>
        <v>合同段编号：沙圪堵镇哈拉沟村2025年产业道路及供水工程项目</v>
      </c>
      <c r="B3" s="71"/>
      <c r="C3" s="72"/>
      <c r="D3" s="49"/>
      <c r="E3" s="73"/>
      <c r="F3" s="74" t="s">
        <v>31</v>
      </c>
    </row>
    <row r="4" s="61" customFormat="1" ht="27.2" customHeight="1" spans="1:6">
      <c r="A4" s="100" t="s">
        <v>32</v>
      </c>
      <c r="B4" s="101" t="s">
        <v>33</v>
      </c>
      <c r="C4" s="100" t="s">
        <v>34</v>
      </c>
      <c r="D4" s="100" t="s">
        <v>71</v>
      </c>
      <c r="E4" s="102" t="s">
        <v>36</v>
      </c>
      <c r="F4" s="77" t="s">
        <v>37</v>
      </c>
    </row>
    <row r="5" s="59" customFormat="1" ht="27.2" customHeight="1" spans="1:6">
      <c r="A5" s="78">
        <v>302</v>
      </c>
      <c r="B5" s="103" t="s">
        <v>98</v>
      </c>
      <c r="C5" s="78"/>
      <c r="D5" s="77"/>
      <c r="E5" s="104"/>
      <c r="F5" s="82" t="str">
        <f t="shared" ref="F5:F92" si="0">IF(E5&gt;0,ROUND(D5*E5,0),"")</f>
        <v/>
      </c>
    </row>
    <row r="6" s="59" customFormat="1" ht="27.2" customHeight="1" spans="1:6">
      <c r="A6" s="78" t="s">
        <v>99</v>
      </c>
      <c r="B6" s="103" t="s">
        <v>100</v>
      </c>
      <c r="C6" s="78"/>
      <c r="D6" s="78"/>
      <c r="E6" s="104"/>
      <c r="F6" s="82" t="str">
        <f t="shared" si="0"/>
        <v/>
      </c>
    </row>
    <row r="7" s="59" customFormat="1" ht="27.2" customHeight="1" spans="1:6">
      <c r="A7" s="86" t="s">
        <v>75</v>
      </c>
      <c r="B7" s="103" t="s">
        <v>101</v>
      </c>
      <c r="C7" s="78" t="s">
        <v>77</v>
      </c>
      <c r="D7" s="78">
        <v>9650.18</v>
      </c>
      <c r="E7" s="104"/>
      <c r="F7" s="82" t="str">
        <f t="shared" si="0"/>
        <v/>
      </c>
    </row>
    <row r="8" s="59" customFormat="1" ht="27.2" customHeight="1" spans="1:6">
      <c r="A8" s="86" t="s">
        <v>102</v>
      </c>
      <c r="B8" s="103" t="s">
        <v>103</v>
      </c>
      <c r="C8" s="78" t="s">
        <v>77</v>
      </c>
      <c r="D8" s="106">
        <v>753</v>
      </c>
      <c r="E8" s="104"/>
      <c r="F8" s="82" t="str">
        <f t="shared" si="0"/>
        <v/>
      </c>
    </row>
    <row r="9" s="59" customFormat="1" ht="27.2" customHeight="1" spans="1:6">
      <c r="A9" s="86">
        <v>312</v>
      </c>
      <c r="B9" s="103" t="s">
        <v>104</v>
      </c>
      <c r="C9" s="78"/>
      <c r="D9" s="78"/>
      <c r="E9" s="104"/>
      <c r="F9" s="82" t="str">
        <f t="shared" si="0"/>
        <v/>
      </c>
    </row>
    <row r="10" s="59" customFormat="1" ht="27.2" customHeight="1" spans="1:6">
      <c r="A10" s="86" t="s">
        <v>105</v>
      </c>
      <c r="B10" s="103" t="s">
        <v>106</v>
      </c>
      <c r="C10" s="78"/>
      <c r="D10" s="78"/>
      <c r="E10" s="104"/>
      <c r="F10" s="82" t="str">
        <f t="shared" si="0"/>
        <v/>
      </c>
    </row>
    <row r="11" s="59" customFormat="1" ht="27.2" customHeight="1" spans="1:6">
      <c r="A11" s="86" t="s">
        <v>75</v>
      </c>
      <c r="B11" s="103" t="s">
        <v>107</v>
      </c>
      <c r="C11" s="78" t="s">
        <v>82</v>
      </c>
      <c r="D11" s="78">
        <v>1247.31</v>
      </c>
      <c r="E11" s="104"/>
      <c r="F11" s="82" t="str">
        <f t="shared" si="0"/>
        <v/>
      </c>
    </row>
    <row r="12" s="59" customFormat="1" ht="27.2" customHeight="1" spans="1:6">
      <c r="A12" s="86">
        <v>313</v>
      </c>
      <c r="B12" s="103" t="s">
        <v>108</v>
      </c>
      <c r="C12" s="78"/>
      <c r="D12" s="78"/>
      <c r="E12" s="104"/>
      <c r="F12" s="82" t="str">
        <f t="shared" si="0"/>
        <v/>
      </c>
    </row>
    <row r="13" s="59" customFormat="1" ht="27.2" customHeight="1" spans="1:6">
      <c r="A13" s="86" t="s">
        <v>109</v>
      </c>
      <c r="B13" s="103" t="s">
        <v>110</v>
      </c>
      <c r="C13" s="78" t="s">
        <v>82</v>
      </c>
      <c r="D13" s="86">
        <v>478.84</v>
      </c>
      <c r="E13" s="104"/>
      <c r="F13" s="82" t="str">
        <f t="shared" si="0"/>
        <v/>
      </c>
    </row>
    <row r="14" s="59" customFormat="1" ht="27.2" customHeight="1" spans="1:6">
      <c r="A14" s="86">
        <v>315</v>
      </c>
      <c r="B14" s="103" t="s">
        <v>111</v>
      </c>
      <c r="C14" s="78"/>
      <c r="D14" s="86"/>
      <c r="E14" s="104"/>
      <c r="F14" s="82" t="str">
        <f t="shared" si="0"/>
        <v/>
      </c>
    </row>
    <row r="15" s="59" customFormat="1" ht="27.2" customHeight="1" spans="1:6">
      <c r="A15" s="107" t="s">
        <v>75</v>
      </c>
      <c r="B15" s="103" t="s">
        <v>103</v>
      </c>
      <c r="C15" s="78" t="s">
        <v>77</v>
      </c>
      <c r="D15" s="108">
        <v>1149</v>
      </c>
      <c r="E15" s="104"/>
      <c r="F15" s="82" t="str">
        <f t="shared" si="0"/>
        <v/>
      </c>
    </row>
    <row r="16" s="59" customFormat="1" ht="27.2" customHeight="1" spans="1:6">
      <c r="A16" s="107" t="s">
        <v>102</v>
      </c>
      <c r="B16" s="103" t="s">
        <v>112</v>
      </c>
      <c r="C16" s="78" t="s">
        <v>77</v>
      </c>
      <c r="D16" s="86">
        <v>39.68</v>
      </c>
      <c r="E16" s="104"/>
      <c r="F16" s="82" t="str">
        <f t="shared" si="0"/>
        <v/>
      </c>
    </row>
    <row r="17" s="59" customFormat="1" ht="27.2" customHeight="1" spans="1:6">
      <c r="A17" s="107">
        <v>316</v>
      </c>
      <c r="B17" s="103" t="s">
        <v>113</v>
      </c>
      <c r="C17" s="78" t="s">
        <v>114</v>
      </c>
      <c r="D17" s="108">
        <v>40</v>
      </c>
      <c r="E17" s="104"/>
      <c r="F17" s="82" t="str">
        <f t="shared" si="0"/>
        <v/>
      </c>
    </row>
    <row r="18" ht="27.2" customHeight="1" spans="1:7">
      <c r="A18" s="105" t="s">
        <v>115</v>
      </c>
      <c r="B18" s="91"/>
      <c r="C18" s="91"/>
      <c r="D18" s="91"/>
      <c r="E18" s="91"/>
      <c r="F18" s="92">
        <f>SUM(F5:F17)</f>
        <v>0</v>
      </c>
      <c r="G18" s="61"/>
    </row>
    <row r="19" spans="4:7">
      <c r="D19" s="62"/>
      <c r="E19" s="96"/>
      <c r="F19" s="97"/>
      <c r="G19" s="61"/>
    </row>
    <row r="20" spans="4:7">
      <c r="D20" s="62"/>
      <c r="E20" s="96"/>
      <c r="F20" s="97"/>
      <c r="G20" s="61"/>
    </row>
    <row r="21" spans="4:7">
      <c r="D21" s="62"/>
      <c r="E21" s="96"/>
      <c r="F21" s="97"/>
      <c r="G21" s="61"/>
    </row>
    <row r="22" spans="1:7">
      <c r="A22" s="98"/>
      <c r="B22" s="99"/>
      <c r="C22" s="98"/>
      <c r="D22" s="62"/>
      <c r="E22" s="96"/>
      <c r="F22" s="97"/>
      <c r="G22" s="61"/>
    </row>
    <row r="23" spans="4:7">
      <c r="D23" s="62"/>
      <c r="E23" s="96"/>
      <c r="F23" s="97"/>
      <c r="G23" s="61"/>
    </row>
    <row r="24" spans="4:7">
      <c r="D24" s="62"/>
      <c r="E24" s="96"/>
      <c r="F24" s="97"/>
      <c r="G24" s="61"/>
    </row>
    <row r="25" spans="4:7">
      <c r="D25" s="62"/>
      <c r="E25" s="96"/>
      <c r="F25" s="97"/>
      <c r="G25" s="61"/>
    </row>
    <row r="26" spans="4:7">
      <c r="D26" s="62"/>
      <c r="E26" s="96"/>
      <c r="F26" s="97"/>
      <c r="G26" s="61"/>
    </row>
    <row r="27" spans="4:7">
      <c r="D27" s="62"/>
      <c r="E27" s="96"/>
      <c r="F27" s="97"/>
      <c r="G27" s="61"/>
    </row>
    <row r="28" spans="4:7">
      <c r="D28" s="62"/>
      <c r="E28" s="96"/>
      <c r="F28" s="97"/>
      <c r="G28" s="61"/>
    </row>
    <row r="29" spans="4:7">
      <c r="D29" s="62"/>
      <c r="E29" s="96"/>
      <c r="F29" s="97"/>
      <c r="G29" s="61"/>
    </row>
    <row r="30" spans="4:7">
      <c r="D30" s="62"/>
      <c r="E30" s="96"/>
      <c r="F30" s="97"/>
      <c r="G30" s="61"/>
    </row>
    <row r="31" spans="4:7">
      <c r="D31" s="62"/>
      <c r="E31" s="96"/>
      <c r="F31" s="97"/>
      <c r="G31" s="61"/>
    </row>
    <row r="32" spans="4:7">
      <c r="D32" s="62"/>
      <c r="E32" s="96"/>
      <c r="F32" s="97"/>
      <c r="G32" s="61"/>
    </row>
    <row r="33" spans="4:7">
      <c r="D33" s="62"/>
      <c r="E33" s="96"/>
      <c r="F33" s="97"/>
      <c r="G33" s="61"/>
    </row>
    <row r="34" spans="4:7">
      <c r="D34" s="62"/>
      <c r="E34" s="96"/>
      <c r="F34" s="97"/>
      <c r="G34" s="61"/>
    </row>
    <row r="35" spans="4:7">
      <c r="D35" s="62"/>
      <c r="E35" s="96"/>
      <c r="F35" s="97"/>
      <c r="G35" s="61"/>
    </row>
    <row r="36" spans="4:7">
      <c r="D36" s="62"/>
      <c r="E36" s="96"/>
      <c r="F36" s="97"/>
      <c r="G36" s="61"/>
    </row>
    <row r="37" spans="4:7">
      <c r="D37" s="62"/>
      <c r="E37" s="96"/>
      <c r="F37" s="97"/>
      <c r="G37" s="61"/>
    </row>
    <row r="38" spans="4:7">
      <c r="D38" s="62"/>
      <c r="E38" s="96"/>
      <c r="F38" s="97"/>
      <c r="G38" s="61"/>
    </row>
    <row r="39" spans="4:7">
      <c r="D39" s="62"/>
      <c r="E39" s="96"/>
      <c r="F39" s="97"/>
      <c r="G39" s="61"/>
    </row>
    <row r="40" spans="4:7">
      <c r="D40" s="62"/>
      <c r="E40" s="96"/>
      <c r="F40" s="97"/>
      <c r="G40" s="61"/>
    </row>
    <row r="41" spans="4:7">
      <c r="D41" s="62"/>
      <c r="E41" s="96"/>
      <c r="F41" s="97"/>
      <c r="G41" s="61"/>
    </row>
    <row r="42" spans="4:7">
      <c r="D42" s="62"/>
      <c r="E42" s="96"/>
      <c r="F42" s="97"/>
      <c r="G42" s="61"/>
    </row>
    <row r="43" spans="4:7">
      <c r="D43" s="62"/>
      <c r="E43" s="96"/>
      <c r="F43" s="97"/>
      <c r="G43" s="61"/>
    </row>
    <row r="44" spans="4:7">
      <c r="D44" s="62"/>
      <c r="E44" s="96"/>
      <c r="F44" s="97"/>
      <c r="G44" s="61"/>
    </row>
    <row r="45" spans="4:7">
      <c r="D45" s="62"/>
      <c r="E45" s="96"/>
      <c r="F45" s="97"/>
      <c r="G45" s="61"/>
    </row>
    <row r="46" spans="4:7">
      <c r="D46" s="62"/>
      <c r="E46" s="96"/>
      <c r="F46" s="97"/>
      <c r="G46" s="61"/>
    </row>
    <row r="47" spans="4:7">
      <c r="D47" s="62"/>
      <c r="E47" s="96"/>
      <c r="F47" s="97"/>
      <c r="G47" s="61"/>
    </row>
    <row r="48" spans="4:7">
      <c r="D48" s="62"/>
      <c r="E48" s="96"/>
      <c r="F48" s="97"/>
      <c r="G48" s="61"/>
    </row>
    <row r="49" spans="4:7">
      <c r="D49" s="62"/>
      <c r="E49" s="96"/>
      <c r="F49" s="97"/>
      <c r="G49" s="61"/>
    </row>
    <row r="50" spans="4:7">
      <c r="D50" s="62"/>
      <c r="E50" s="96"/>
      <c r="F50" s="97"/>
      <c r="G50" s="61"/>
    </row>
    <row r="51" spans="4:7">
      <c r="D51" s="62"/>
      <c r="E51" s="96"/>
      <c r="F51" s="97"/>
      <c r="G51" s="61"/>
    </row>
    <row r="52" spans="4:7">
      <c r="D52" s="62"/>
      <c r="E52" s="96"/>
      <c r="F52" s="97"/>
      <c r="G52" s="61"/>
    </row>
    <row r="53" spans="4:7">
      <c r="D53" s="62"/>
      <c r="E53" s="96"/>
      <c r="F53" s="97"/>
      <c r="G53" s="61"/>
    </row>
    <row r="54" spans="4:7">
      <c r="D54" s="62"/>
      <c r="E54" s="96"/>
      <c r="F54" s="97"/>
      <c r="G54" s="61"/>
    </row>
    <row r="55" spans="4:7">
      <c r="D55" s="62"/>
      <c r="E55" s="96"/>
      <c r="F55" s="97"/>
      <c r="G55" s="61"/>
    </row>
    <row r="56" spans="4:7">
      <c r="D56" s="62"/>
      <c r="E56" s="96"/>
      <c r="F56" s="97"/>
      <c r="G56" s="61"/>
    </row>
    <row r="57" spans="4:7">
      <c r="D57" s="62"/>
      <c r="E57" s="96"/>
      <c r="F57" s="97"/>
      <c r="G57" s="61"/>
    </row>
    <row r="58" spans="4:7">
      <c r="D58" s="62"/>
      <c r="E58" s="96"/>
      <c r="F58" s="97"/>
      <c r="G58" s="61"/>
    </row>
    <row r="59" spans="4:7">
      <c r="D59" s="62"/>
      <c r="E59" s="96"/>
      <c r="F59" s="97"/>
      <c r="G59" s="61"/>
    </row>
    <row r="60" spans="4:7">
      <c r="D60" s="62"/>
      <c r="E60" s="96"/>
      <c r="F60" s="97"/>
      <c r="G60" s="61"/>
    </row>
    <row r="61" spans="4:7">
      <c r="D61" s="62"/>
      <c r="E61" s="96"/>
      <c r="F61" s="97"/>
      <c r="G61" s="61"/>
    </row>
    <row r="62" spans="4:7">
      <c r="D62" s="62"/>
      <c r="E62" s="96"/>
      <c r="F62" s="97"/>
      <c r="G62" s="61"/>
    </row>
    <row r="63" spans="4:7">
      <c r="D63" s="62"/>
      <c r="E63" s="96"/>
      <c r="F63" s="97"/>
      <c r="G63" s="61"/>
    </row>
    <row r="64" spans="4:7">
      <c r="D64" s="62"/>
      <c r="E64" s="96"/>
      <c r="F64" s="97"/>
      <c r="G64" s="61"/>
    </row>
    <row r="65" spans="4:7">
      <c r="D65" s="62"/>
      <c r="E65" s="96"/>
      <c r="F65" s="97"/>
      <c r="G65" s="61"/>
    </row>
    <row r="66" spans="4:7">
      <c r="D66" s="62"/>
      <c r="E66" s="96"/>
      <c r="F66" s="97"/>
      <c r="G66" s="61"/>
    </row>
    <row r="67" spans="4:7">
      <c r="D67" s="62"/>
      <c r="E67" s="96"/>
      <c r="F67" s="97"/>
      <c r="G67" s="61"/>
    </row>
    <row r="68" spans="4:7">
      <c r="D68" s="62"/>
      <c r="E68" s="96"/>
      <c r="F68" s="97"/>
      <c r="G68" s="61"/>
    </row>
    <row r="69" spans="4:7">
      <c r="D69" s="62"/>
      <c r="E69" s="96"/>
      <c r="F69" s="97"/>
      <c r="G69" s="61"/>
    </row>
    <row r="70" spans="4:7">
      <c r="D70" s="62"/>
      <c r="E70" s="96"/>
      <c r="F70" s="97"/>
      <c r="G70" s="61"/>
    </row>
    <row r="71" spans="4:7">
      <c r="D71" s="62"/>
      <c r="E71" s="96"/>
      <c r="F71" s="97"/>
      <c r="G71" s="61"/>
    </row>
    <row r="72" spans="4:7">
      <c r="D72" s="62"/>
      <c r="E72" s="96"/>
      <c r="F72" s="97"/>
      <c r="G72" s="61"/>
    </row>
    <row r="73" spans="4:7">
      <c r="D73" s="62"/>
      <c r="E73" s="96"/>
      <c r="F73" s="97"/>
      <c r="G73" s="61"/>
    </row>
    <row r="74" spans="4:7">
      <c r="D74" s="62"/>
      <c r="E74" s="96"/>
      <c r="F74" s="97"/>
      <c r="G74" s="61"/>
    </row>
    <row r="75" spans="4:7">
      <c r="D75" s="62"/>
      <c r="E75" s="96"/>
      <c r="F75" s="97"/>
      <c r="G75" s="61"/>
    </row>
    <row r="76" spans="4:7">
      <c r="D76" s="62"/>
      <c r="E76" s="96"/>
      <c r="F76" s="97"/>
      <c r="G76" s="61"/>
    </row>
    <row r="77" spans="4:7">
      <c r="D77" s="62"/>
      <c r="E77" s="96"/>
      <c r="F77" s="97"/>
      <c r="G77" s="61"/>
    </row>
    <row r="78" spans="4:7">
      <c r="D78" s="62"/>
      <c r="E78" s="96"/>
      <c r="F78" s="97"/>
      <c r="G78" s="61"/>
    </row>
    <row r="79" spans="4:7">
      <c r="D79" s="62"/>
      <c r="E79" s="96"/>
      <c r="F79" s="97"/>
      <c r="G79" s="61"/>
    </row>
    <row r="80" spans="4:7">
      <c r="D80" s="62"/>
      <c r="E80" s="96"/>
      <c r="F80" s="97"/>
      <c r="G80" s="61"/>
    </row>
    <row r="81" spans="4:7">
      <c r="D81" s="62"/>
      <c r="E81" s="96"/>
      <c r="F81" s="97"/>
      <c r="G81" s="61"/>
    </row>
    <row r="82" spans="4:7">
      <c r="D82" s="62"/>
      <c r="E82" s="96"/>
      <c r="F82" s="97"/>
      <c r="G82" s="61"/>
    </row>
    <row r="83" spans="4:7">
      <c r="D83" s="62"/>
      <c r="E83" s="96"/>
      <c r="F83" s="97"/>
      <c r="G83" s="61"/>
    </row>
    <row r="84" spans="4:7">
      <c r="D84" s="62"/>
      <c r="E84" s="96"/>
      <c r="F84" s="97"/>
      <c r="G84" s="61"/>
    </row>
    <row r="85" spans="4:7">
      <c r="D85" s="62"/>
      <c r="E85" s="96"/>
      <c r="F85" s="97"/>
      <c r="G85" s="61"/>
    </row>
    <row r="86" spans="4:7">
      <c r="D86" s="62"/>
      <c r="E86" s="96"/>
      <c r="F86" s="97"/>
      <c r="G86" s="61"/>
    </row>
    <row r="87" spans="4:7">
      <c r="D87" s="62"/>
      <c r="E87" s="96"/>
      <c r="F87" s="97"/>
      <c r="G87" s="61"/>
    </row>
    <row r="88" spans="4:7">
      <c r="D88" s="62"/>
      <c r="E88" s="96"/>
      <c r="F88" s="97"/>
      <c r="G88" s="61"/>
    </row>
    <row r="89" spans="4:7">
      <c r="D89" s="62"/>
      <c r="E89" s="96"/>
      <c r="F89" s="97"/>
      <c r="G89" s="61"/>
    </row>
    <row r="90" spans="4:7">
      <c r="D90" s="62"/>
      <c r="E90" s="96"/>
      <c r="F90" s="97"/>
      <c r="G90" s="61"/>
    </row>
    <row r="91" spans="4:7">
      <c r="D91" s="62"/>
      <c r="E91" s="96"/>
      <c r="F91" s="97"/>
      <c r="G91" s="61"/>
    </row>
    <row r="92" spans="4:7">
      <c r="D92" s="62"/>
      <c r="E92" s="96"/>
      <c r="F92" s="97"/>
      <c r="G92" s="61"/>
    </row>
    <row r="93" spans="4:7">
      <c r="D93" s="62"/>
      <c r="E93" s="96"/>
      <c r="F93" s="97"/>
      <c r="G93" s="61"/>
    </row>
    <row r="94" spans="4:7">
      <c r="D94" s="62"/>
      <c r="E94" s="96"/>
      <c r="F94" s="97"/>
      <c r="G94" s="61"/>
    </row>
    <row r="95" spans="4:7">
      <c r="D95" s="62"/>
      <c r="E95" s="96"/>
      <c r="F95" s="97"/>
      <c r="G95" s="61"/>
    </row>
    <row r="96" spans="4:7">
      <c r="D96" s="62"/>
      <c r="E96" s="96"/>
      <c r="F96" s="97"/>
      <c r="G96" s="61"/>
    </row>
    <row r="97" spans="4:7">
      <c r="D97" s="62"/>
      <c r="E97" s="96"/>
      <c r="F97" s="97"/>
      <c r="G97" s="61"/>
    </row>
    <row r="98" spans="4:7">
      <c r="D98" s="62"/>
      <c r="E98" s="96"/>
      <c r="F98" s="97"/>
      <c r="G98" s="61"/>
    </row>
    <row r="99" spans="4:7">
      <c r="D99" s="62"/>
      <c r="E99" s="96"/>
      <c r="F99" s="97"/>
      <c r="G99" s="61"/>
    </row>
    <row r="100" spans="4:7">
      <c r="D100" s="62"/>
      <c r="E100" s="96"/>
      <c r="F100" s="97"/>
      <c r="G100" s="61"/>
    </row>
    <row r="101" spans="4:7">
      <c r="D101" s="62"/>
      <c r="E101" s="96"/>
      <c r="F101" s="97"/>
      <c r="G101" s="61"/>
    </row>
    <row r="102" spans="4:7">
      <c r="D102" s="62"/>
      <c r="E102" s="96"/>
      <c r="F102" s="97"/>
      <c r="G102" s="61"/>
    </row>
    <row r="103" spans="4:7">
      <c r="D103" s="62"/>
      <c r="E103" s="96"/>
      <c r="F103" s="97"/>
      <c r="G103" s="61"/>
    </row>
    <row r="104" spans="4:7">
      <c r="D104" s="62"/>
      <c r="E104" s="96"/>
      <c r="F104" s="97"/>
      <c r="G104" s="61"/>
    </row>
    <row r="105" spans="4:7">
      <c r="D105" s="62"/>
      <c r="E105" s="96"/>
      <c r="F105" s="97"/>
      <c r="G105" s="61"/>
    </row>
    <row r="106" spans="4:7">
      <c r="D106" s="62"/>
      <c r="E106" s="96"/>
      <c r="F106" s="97"/>
      <c r="G106" s="61"/>
    </row>
    <row r="107" spans="4:7">
      <c r="D107" s="62"/>
      <c r="E107" s="96"/>
      <c r="F107" s="97"/>
      <c r="G107" s="61"/>
    </row>
    <row r="108" spans="4:7">
      <c r="D108" s="62"/>
      <c r="E108" s="96"/>
      <c r="F108" s="97"/>
      <c r="G108" s="61"/>
    </row>
    <row r="109" spans="4:7">
      <c r="D109" s="62"/>
      <c r="E109" s="96"/>
      <c r="F109" s="97"/>
      <c r="G109" s="61"/>
    </row>
    <row r="110" spans="4:7">
      <c r="D110" s="62"/>
      <c r="E110" s="96"/>
      <c r="F110" s="97"/>
      <c r="G110" s="61"/>
    </row>
    <row r="111" spans="4:7">
      <c r="D111" s="62"/>
      <c r="E111" s="96"/>
      <c r="F111" s="97"/>
      <c r="G111" s="61"/>
    </row>
    <row r="112" spans="4:7">
      <c r="D112" s="62"/>
      <c r="E112" s="96"/>
      <c r="F112" s="97"/>
      <c r="G112" s="61"/>
    </row>
    <row r="113" spans="4:7">
      <c r="D113" s="62"/>
      <c r="E113" s="96"/>
      <c r="F113" s="97"/>
      <c r="G113" s="61"/>
    </row>
    <row r="114" spans="4:7">
      <c r="D114" s="62"/>
      <c r="E114" s="96"/>
      <c r="F114" s="97"/>
      <c r="G114" s="61"/>
    </row>
    <row r="115" spans="4:7">
      <c r="D115" s="62"/>
      <c r="E115" s="96"/>
      <c r="F115" s="97"/>
      <c r="G115" s="61"/>
    </row>
    <row r="116" spans="4:7">
      <c r="D116" s="62"/>
      <c r="E116" s="96"/>
      <c r="F116" s="97"/>
      <c r="G116" s="61"/>
    </row>
    <row r="117" spans="4:7">
      <c r="D117" s="62"/>
      <c r="E117" s="96"/>
      <c r="F117" s="97"/>
      <c r="G117" s="61"/>
    </row>
    <row r="118" spans="4:7">
      <c r="D118" s="62"/>
      <c r="E118" s="96"/>
      <c r="F118" s="97"/>
      <c r="G118" s="61"/>
    </row>
    <row r="119" spans="4:7">
      <c r="D119" s="62"/>
      <c r="E119" s="96"/>
      <c r="F119" s="97"/>
      <c r="G119" s="61"/>
    </row>
    <row r="120" spans="4:7">
      <c r="D120" s="62"/>
      <c r="E120" s="96"/>
      <c r="F120" s="97"/>
      <c r="G120" s="61"/>
    </row>
    <row r="121" spans="4:7">
      <c r="D121" s="62"/>
      <c r="E121" s="96"/>
      <c r="F121" s="97"/>
      <c r="G121" s="61"/>
    </row>
    <row r="122" spans="4:7">
      <c r="D122" s="62"/>
      <c r="E122" s="96"/>
      <c r="F122" s="97"/>
      <c r="G122" s="61"/>
    </row>
    <row r="123" spans="4:7">
      <c r="D123" s="62"/>
      <c r="E123" s="96"/>
      <c r="F123" s="97"/>
      <c r="G123" s="61"/>
    </row>
    <row r="124" spans="4:7">
      <c r="D124" s="62"/>
      <c r="E124" s="96"/>
      <c r="F124" s="97"/>
      <c r="G124" s="61"/>
    </row>
    <row r="125" spans="4:7">
      <c r="D125" s="62"/>
      <c r="E125" s="96"/>
      <c r="F125" s="97"/>
      <c r="G125" s="61"/>
    </row>
    <row r="126" spans="4:7">
      <c r="D126" s="62"/>
      <c r="E126" s="96"/>
      <c r="F126" s="97"/>
      <c r="G126" s="61"/>
    </row>
    <row r="127" spans="4:7">
      <c r="D127" s="62"/>
      <c r="E127" s="96"/>
      <c r="F127" s="97"/>
      <c r="G127" s="61"/>
    </row>
    <row r="128" spans="4:7">
      <c r="D128" s="62"/>
      <c r="E128" s="96"/>
      <c r="F128" s="97"/>
      <c r="G128" s="61"/>
    </row>
    <row r="129" spans="4:7">
      <c r="D129" s="62"/>
      <c r="E129" s="96"/>
      <c r="F129" s="97"/>
      <c r="G129" s="61"/>
    </row>
    <row r="130" spans="4:7">
      <c r="D130" s="62"/>
      <c r="E130" s="96"/>
      <c r="F130" s="97"/>
      <c r="G130" s="61"/>
    </row>
    <row r="131" spans="4:7">
      <c r="D131" s="62"/>
      <c r="E131" s="96"/>
      <c r="F131" s="97"/>
      <c r="G131" s="61"/>
    </row>
    <row r="132" spans="4:7">
      <c r="D132" s="62"/>
      <c r="E132" s="96"/>
      <c r="F132" s="97"/>
      <c r="G132" s="61"/>
    </row>
    <row r="133" spans="4:7">
      <c r="D133" s="62"/>
      <c r="E133" s="96"/>
      <c r="F133" s="97"/>
      <c r="G133" s="61"/>
    </row>
    <row r="134" spans="4:7">
      <c r="D134" s="62"/>
      <c r="E134" s="96"/>
      <c r="F134" s="97"/>
      <c r="G134" s="61"/>
    </row>
    <row r="135" spans="4:7">
      <c r="D135" s="62"/>
      <c r="E135" s="96"/>
      <c r="F135" s="97"/>
      <c r="G135" s="61"/>
    </row>
    <row r="136" spans="4:7">
      <c r="D136" s="62"/>
      <c r="E136" s="96"/>
      <c r="F136" s="97"/>
      <c r="G136" s="61"/>
    </row>
    <row r="137" spans="4:7">
      <c r="D137" s="62"/>
      <c r="E137" s="96"/>
      <c r="F137" s="97"/>
      <c r="G137" s="61"/>
    </row>
    <row r="138" spans="4:7">
      <c r="D138" s="62"/>
      <c r="E138" s="96"/>
      <c r="F138" s="97"/>
      <c r="G138" s="61"/>
    </row>
    <row r="139" spans="4:7">
      <c r="D139" s="62"/>
      <c r="E139" s="96"/>
      <c r="F139" s="97"/>
      <c r="G139" s="61"/>
    </row>
    <row r="140" spans="4:7">
      <c r="D140" s="62"/>
      <c r="E140" s="96"/>
      <c r="F140" s="97"/>
      <c r="G140" s="61"/>
    </row>
    <row r="141" spans="4:7">
      <c r="D141" s="62"/>
      <c r="E141" s="96"/>
      <c r="F141" s="97"/>
      <c r="G141" s="61"/>
    </row>
    <row r="142" spans="4:7">
      <c r="D142" s="62"/>
      <c r="E142" s="96"/>
      <c r="F142" s="97"/>
      <c r="G142" s="61"/>
    </row>
    <row r="143" spans="4:7">
      <c r="D143" s="62"/>
      <c r="E143" s="96"/>
      <c r="F143" s="97"/>
      <c r="G143" s="61"/>
    </row>
    <row r="144" spans="4:7">
      <c r="D144" s="62"/>
      <c r="E144" s="96"/>
      <c r="F144" s="97"/>
      <c r="G144" s="61"/>
    </row>
    <row r="145" spans="4:7">
      <c r="D145" s="62"/>
      <c r="E145" s="96"/>
      <c r="F145" s="97"/>
      <c r="G145" s="61"/>
    </row>
    <row r="146" spans="4:7">
      <c r="D146" s="62"/>
      <c r="E146" s="96"/>
      <c r="F146" s="97"/>
      <c r="G146" s="61"/>
    </row>
    <row r="147" spans="4:7">
      <c r="D147" s="62"/>
      <c r="E147" s="96"/>
      <c r="F147" s="97"/>
      <c r="G147" s="61"/>
    </row>
    <row r="148" spans="4:7">
      <c r="D148" s="62"/>
      <c r="E148" s="96"/>
      <c r="F148" s="97"/>
      <c r="G148" s="61"/>
    </row>
    <row r="149" spans="4:7">
      <c r="D149" s="62"/>
      <c r="E149" s="96"/>
      <c r="F149" s="97"/>
      <c r="G149" s="61"/>
    </row>
    <row r="150" spans="4:7">
      <c r="D150" s="62"/>
      <c r="E150" s="96"/>
      <c r="F150" s="97"/>
      <c r="G150" s="61"/>
    </row>
    <row r="151" spans="4:7">
      <c r="D151" s="62"/>
      <c r="E151" s="96"/>
      <c r="F151" s="97"/>
      <c r="G151" s="61"/>
    </row>
    <row r="152" spans="4:7">
      <c r="D152" s="62"/>
      <c r="E152" s="96"/>
      <c r="F152" s="97"/>
      <c r="G152" s="61"/>
    </row>
    <row r="153" spans="4:7">
      <c r="D153" s="62"/>
      <c r="E153" s="96"/>
      <c r="F153" s="97"/>
      <c r="G153" s="61"/>
    </row>
    <row r="154" spans="4:7">
      <c r="D154" s="62"/>
      <c r="E154" s="96"/>
      <c r="F154" s="97"/>
      <c r="G154" s="61"/>
    </row>
    <row r="155" spans="4:7">
      <c r="D155" s="62"/>
      <c r="E155" s="96"/>
      <c r="F155" s="97"/>
      <c r="G155" s="61"/>
    </row>
    <row r="156" spans="4:7">
      <c r="D156" s="62"/>
      <c r="E156" s="96"/>
      <c r="F156" s="97"/>
      <c r="G156" s="61"/>
    </row>
    <row r="157" spans="4:7">
      <c r="D157" s="62"/>
      <c r="E157" s="96"/>
      <c r="F157" s="97"/>
      <c r="G157" s="61"/>
    </row>
    <row r="158" spans="4:7">
      <c r="D158" s="62"/>
      <c r="E158" s="96"/>
      <c r="F158" s="97"/>
      <c r="G158" s="61"/>
    </row>
    <row r="159" spans="4:7">
      <c r="D159" s="62"/>
      <c r="E159" s="96"/>
      <c r="F159" s="97"/>
      <c r="G159" s="61"/>
    </row>
    <row r="160" spans="4:7">
      <c r="D160" s="62"/>
      <c r="E160" s="96"/>
      <c r="F160" s="97"/>
      <c r="G160" s="61"/>
    </row>
    <row r="161" spans="4:7">
      <c r="D161" s="62"/>
      <c r="E161" s="96"/>
      <c r="F161" s="97"/>
      <c r="G161" s="61"/>
    </row>
    <row r="162" spans="4:7">
      <c r="D162" s="62"/>
      <c r="E162" s="96"/>
      <c r="F162" s="97"/>
      <c r="G162" s="61"/>
    </row>
    <row r="163" spans="4:7">
      <c r="D163" s="62"/>
      <c r="E163" s="96"/>
      <c r="F163" s="97"/>
      <c r="G163" s="61"/>
    </row>
    <row r="164" spans="4:7">
      <c r="D164" s="62"/>
      <c r="E164" s="96"/>
      <c r="F164" s="97"/>
      <c r="G164" s="61"/>
    </row>
    <row r="165" spans="4:7">
      <c r="D165" s="62"/>
      <c r="E165" s="96"/>
      <c r="F165" s="97"/>
      <c r="G165" s="61"/>
    </row>
    <row r="166" spans="4:7">
      <c r="D166" s="62"/>
      <c r="E166" s="96"/>
      <c r="F166" s="97"/>
      <c r="G166" s="61"/>
    </row>
    <row r="167" spans="4:7">
      <c r="D167" s="62"/>
      <c r="E167" s="96"/>
      <c r="F167" s="97"/>
      <c r="G167" s="61"/>
    </row>
    <row r="168" spans="4:7">
      <c r="D168" s="62"/>
      <c r="E168" s="96"/>
      <c r="F168" s="97"/>
      <c r="G168" s="61"/>
    </row>
    <row r="169" spans="4:7">
      <c r="D169" s="62"/>
      <c r="E169" s="96"/>
      <c r="F169" s="97"/>
      <c r="G169" s="61"/>
    </row>
    <row r="170" spans="4:7">
      <c r="D170" s="62"/>
      <c r="E170" s="96"/>
      <c r="F170" s="97"/>
      <c r="G170" s="61"/>
    </row>
    <row r="171" spans="4:7">
      <c r="D171" s="62"/>
      <c r="E171" s="96"/>
      <c r="F171" s="97"/>
      <c r="G171" s="61"/>
    </row>
    <row r="172" spans="4:7">
      <c r="D172" s="62"/>
      <c r="E172" s="96"/>
      <c r="F172" s="97"/>
      <c r="G172" s="61"/>
    </row>
    <row r="173" spans="4:7">
      <c r="D173" s="62"/>
      <c r="E173" s="96"/>
      <c r="F173" s="97"/>
      <c r="G173" s="61"/>
    </row>
    <row r="174" spans="4:7">
      <c r="D174" s="62"/>
      <c r="E174" s="96"/>
      <c r="F174" s="97"/>
      <c r="G174" s="61"/>
    </row>
    <row r="175" spans="4:7">
      <c r="D175" s="62"/>
      <c r="E175" s="96"/>
      <c r="F175" s="97"/>
      <c r="G175" s="61"/>
    </row>
    <row r="176" spans="4:7">
      <c r="D176" s="62"/>
      <c r="E176" s="96"/>
      <c r="F176" s="97"/>
      <c r="G176" s="61"/>
    </row>
    <row r="177" spans="4:7">
      <c r="D177" s="62"/>
      <c r="E177" s="96"/>
      <c r="F177" s="97"/>
      <c r="G177" s="61"/>
    </row>
  </sheetData>
  <sheetProtection algorithmName="SHA-512" hashValue="sfy4lynwVr5RhKnhIGEMurh1SkYgpiNTz9FPUlEOcYmoMkxSH0/y3wq/btrLuoAaE6UIK9gkHu2t56kWmMw4Rw==" saltValue="q75qif74LiQbwwQ6yK7aNA==" spinCount="100000" sheet="1" selectLockedCells="1" formatCells="0" formatColumns="0" formatRows="0" objects="1"/>
  <mergeCells count="3">
    <mergeCell ref="A1:F1"/>
    <mergeCell ref="A2:F2"/>
    <mergeCell ref="A18:E18"/>
  </mergeCells>
  <dataValidations count="1">
    <dataValidation allowBlank="1" showInputMessage="1" showErrorMessage="1" sqref="A4:B4 A7:A17"/>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1"/>
  <sheetViews>
    <sheetView showGridLines="0" showZeros="0" view="pageBreakPreview" zoomScaleNormal="100" workbookViewId="0">
      <pane ySplit="4" topLeftCell="A5" activePane="bottomLeft" state="frozen"/>
      <selection/>
      <selection pane="bottomLeft" activeCell="E5" sqref="E5"/>
    </sheetView>
  </sheetViews>
  <sheetFormatPr defaultColWidth="9" defaultRowHeight="15" outlineLevelCol="6"/>
  <cols>
    <col min="1" max="1" width="7.625" style="62" customWidth="1"/>
    <col min="2" max="2" width="25.625" style="63" customWidth="1"/>
    <col min="3" max="3" width="5.625" style="62" customWidth="1"/>
    <col min="4" max="4" width="10.625" style="64" customWidth="1"/>
    <col min="5" max="5" width="10.625" style="65" customWidth="1"/>
    <col min="6" max="6" width="14.625" style="66" customWidth="1"/>
    <col min="7" max="7" width="1.875" style="67" customWidth="1"/>
    <col min="8" max="16384" width="9" style="58"/>
  </cols>
  <sheetData>
    <row r="1" ht="34.9" customHeight="1" spans="1:6">
      <c r="A1" s="46" t="s">
        <v>29</v>
      </c>
      <c r="B1" s="46"/>
      <c r="C1" s="46"/>
      <c r="D1" s="46"/>
      <c r="E1" s="46"/>
      <c r="F1" s="46"/>
    </row>
    <row r="2" s="59" customFormat="1" ht="22.5" customHeight="1" spans="1:6">
      <c r="A2" s="69" t="s">
        <v>116</v>
      </c>
      <c r="B2" s="69"/>
      <c r="C2" s="69"/>
      <c r="D2" s="69"/>
      <c r="E2" s="69"/>
      <c r="F2" s="69"/>
    </row>
    <row r="3" s="60" customFormat="1" ht="18" customHeight="1" spans="1:6">
      <c r="A3" s="70" t="str">
        <f>汇总表!A3</f>
        <v>合同段编号：沙圪堵镇哈拉沟村2025年产业道路及供水工程项目</v>
      </c>
      <c r="B3" s="71"/>
      <c r="C3" s="72"/>
      <c r="D3" s="49"/>
      <c r="E3" s="73"/>
      <c r="F3" s="74" t="s">
        <v>31</v>
      </c>
    </row>
    <row r="4" s="61" customFormat="1" ht="27.2" customHeight="1" spans="1:6">
      <c r="A4" s="100" t="s">
        <v>32</v>
      </c>
      <c r="B4" s="101" t="s">
        <v>33</v>
      </c>
      <c r="C4" s="100" t="s">
        <v>34</v>
      </c>
      <c r="D4" s="100" t="s">
        <v>71</v>
      </c>
      <c r="E4" s="102" t="s">
        <v>36</v>
      </c>
      <c r="F4" s="77" t="s">
        <v>37</v>
      </c>
    </row>
    <row r="5" s="59" customFormat="1" ht="27.2" customHeight="1" spans="1:6">
      <c r="A5" s="78">
        <v>604</v>
      </c>
      <c r="B5" s="103" t="s">
        <v>117</v>
      </c>
      <c r="C5" s="78"/>
      <c r="D5" s="77"/>
      <c r="E5" s="104"/>
      <c r="F5" s="82" t="str">
        <f t="shared" ref="F5:F120" si="0">IF(E5&gt;0,ROUND(D5*E5,0),"")</f>
        <v/>
      </c>
    </row>
    <row r="6" s="59" customFormat="1" ht="27.2" customHeight="1" spans="1:6">
      <c r="A6" s="78" t="s">
        <v>118</v>
      </c>
      <c r="B6" s="103" t="s">
        <v>119</v>
      </c>
      <c r="C6" s="78"/>
      <c r="D6" s="78"/>
      <c r="E6" s="104"/>
      <c r="F6" s="82" t="str">
        <f t="shared" si="0"/>
        <v/>
      </c>
    </row>
    <row r="7" s="59" customFormat="1" ht="27.2" customHeight="1" spans="1:6">
      <c r="A7" s="86" t="s">
        <v>75</v>
      </c>
      <c r="B7" s="103" t="s">
        <v>120</v>
      </c>
      <c r="C7" s="78" t="s">
        <v>121</v>
      </c>
      <c r="D7" s="106">
        <v>10</v>
      </c>
      <c r="E7" s="104"/>
      <c r="F7" s="82" t="str">
        <f t="shared" si="0"/>
        <v/>
      </c>
    </row>
    <row r="8" s="59" customFormat="1" ht="27.2" customHeight="1" spans="1:6">
      <c r="A8" s="86" t="s">
        <v>102</v>
      </c>
      <c r="B8" s="103" t="s">
        <v>122</v>
      </c>
      <c r="C8" s="78" t="s">
        <v>121</v>
      </c>
      <c r="D8" s="106">
        <v>2</v>
      </c>
      <c r="E8" s="104"/>
      <c r="F8" s="82" t="str">
        <f t="shared" si="0"/>
        <v/>
      </c>
    </row>
    <row r="9" s="59" customFormat="1" ht="27.2" customHeight="1" spans="1:6">
      <c r="A9" s="86" t="s">
        <v>92</v>
      </c>
      <c r="B9" s="103" t="s">
        <v>123</v>
      </c>
      <c r="C9" s="78" t="s">
        <v>121</v>
      </c>
      <c r="D9" s="106">
        <v>3</v>
      </c>
      <c r="E9" s="104"/>
      <c r="F9" s="82" t="str">
        <f t="shared" si="0"/>
        <v/>
      </c>
    </row>
    <row r="10" s="59" customFormat="1" ht="27.2" customHeight="1" spans="1:6">
      <c r="A10" s="86" t="s">
        <v>87</v>
      </c>
      <c r="B10" s="103" t="s">
        <v>124</v>
      </c>
      <c r="C10" s="78" t="s">
        <v>121</v>
      </c>
      <c r="D10" s="106">
        <v>1</v>
      </c>
      <c r="E10" s="104"/>
      <c r="F10" s="82" t="str">
        <f t="shared" si="0"/>
        <v/>
      </c>
    </row>
    <row r="11" s="59" customFormat="1" ht="27.2" customHeight="1" spans="1:6">
      <c r="A11" s="86" t="s">
        <v>125</v>
      </c>
      <c r="B11" s="103" t="s">
        <v>126</v>
      </c>
      <c r="C11" s="78" t="s">
        <v>121</v>
      </c>
      <c r="D11" s="106">
        <v>16</v>
      </c>
      <c r="E11" s="104"/>
      <c r="F11" s="82" t="str">
        <f t="shared" si="0"/>
        <v/>
      </c>
    </row>
    <row r="12" ht="27.2" customHeight="1" spans="1:7">
      <c r="A12" s="105" t="s">
        <v>127</v>
      </c>
      <c r="B12" s="91"/>
      <c r="C12" s="91"/>
      <c r="D12" s="91"/>
      <c r="E12" s="91"/>
      <c r="F12" s="92">
        <f>SUM(F5:F11)</f>
        <v>0</v>
      </c>
      <c r="G12" s="61"/>
    </row>
    <row r="13" spans="4:7">
      <c r="D13" s="62"/>
      <c r="E13" s="96"/>
      <c r="F13" s="97"/>
      <c r="G13" s="61"/>
    </row>
    <row r="14" spans="4:7">
      <c r="D14" s="62"/>
      <c r="E14" s="96"/>
      <c r="F14" s="97"/>
      <c r="G14" s="61"/>
    </row>
    <row r="15" spans="4:7">
      <c r="D15" s="62"/>
      <c r="E15" s="96"/>
      <c r="F15" s="97"/>
      <c r="G15" s="61"/>
    </row>
    <row r="16" spans="1:7">
      <c r="A16" s="98"/>
      <c r="B16" s="99"/>
      <c r="C16" s="98"/>
      <c r="D16" s="62"/>
      <c r="E16" s="96"/>
      <c r="F16" s="97"/>
      <c r="G16" s="61"/>
    </row>
    <row r="17" spans="4:7">
      <c r="D17" s="62"/>
      <c r="E17" s="96"/>
      <c r="F17" s="97"/>
      <c r="G17" s="61"/>
    </row>
    <row r="18" spans="4:7">
      <c r="D18" s="62"/>
      <c r="E18" s="96"/>
      <c r="F18" s="97"/>
      <c r="G18" s="61"/>
    </row>
    <row r="19" spans="4:7">
      <c r="D19" s="62"/>
      <c r="E19" s="96"/>
      <c r="F19" s="97"/>
      <c r="G19" s="61"/>
    </row>
    <row r="20" spans="4:7">
      <c r="D20" s="62"/>
      <c r="E20" s="96"/>
      <c r="F20" s="97"/>
      <c r="G20" s="61"/>
    </row>
    <row r="21" spans="4:7">
      <c r="D21" s="62"/>
      <c r="E21" s="96"/>
      <c r="F21" s="97"/>
      <c r="G21" s="61"/>
    </row>
    <row r="22" spans="4:7">
      <c r="D22" s="62"/>
      <c r="E22" s="96"/>
      <c r="F22" s="97"/>
      <c r="G22" s="61"/>
    </row>
    <row r="23" spans="4:7">
      <c r="D23" s="62"/>
      <c r="E23" s="96"/>
      <c r="F23" s="97"/>
      <c r="G23" s="61"/>
    </row>
    <row r="24" spans="4:7">
      <c r="D24" s="62"/>
      <c r="E24" s="96"/>
      <c r="F24" s="97"/>
      <c r="G24" s="61"/>
    </row>
    <row r="25" spans="4:7">
      <c r="D25" s="62"/>
      <c r="E25" s="96"/>
      <c r="F25" s="97"/>
      <c r="G25" s="61"/>
    </row>
    <row r="26" spans="4:7">
      <c r="D26" s="62"/>
      <c r="E26" s="96"/>
      <c r="F26" s="97"/>
      <c r="G26" s="61"/>
    </row>
    <row r="27" spans="4:7">
      <c r="D27" s="62"/>
      <c r="E27" s="96"/>
      <c r="F27" s="97"/>
      <c r="G27" s="61"/>
    </row>
    <row r="28" spans="4:7">
      <c r="D28" s="62"/>
      <c r="E28" s="96"/>
      <c r="F28" s="97"/>
      <c r="G28" s="61"/>
    </row>
    <row r="29" spans="4:7">
      <c r="D29" s="62"/>
      <c r="E29" s="96"/>
      <c r="F29" s="97"/>
      <c r="G29" s="61"/>
    </row>
    <row r="30" spans="4:7">
      <c r="D30" s="62"/>
      <c r="E30" s="96"/>
      <c r="F30" s="97"/>
      <c r="G30" s="61"/>
    </row>
    <row r="31" spans="4:7">
      <c r="D31" s="62"/>
      <c r="E31" s="96"/>
      <c r="F31" s="97"/>
      <c r="G31" s="61"/>
    </row>
    <row r="32" spans="4:7">
      <c r="D32" s="62"/>
      <c r="E32" s="96"/>
      <c r="F32" s="97"/>
      <c r="G32" s="61"/>
    </row>
    <row r="33" spans="4:7">
      <c r="D33" s="62"/>
      <c r="E33" s="96"/>
      <c r="F33" s="97"/>
      <c r="G33" s="61"/>
    </row>
    <row r="34" spans="4:7">
      <c r="D34" s="62"/>
      <c r="E34" s="96"/>
      <c r="F34" s="97"/>
      <c r="G34" s="61"/>
    </row>
    <row r="35" spans="4:7">
      <c r="D35" s="62"/>
      <c r="E35" s="96"/>
      <c r="F35" s="97"/>
      <c r="G35" s="61"/>
    </row>
    <row r="36" spans="4:7">
      <c r="D36" s="62"/>
      <c r="E36" s="96"/>
      <c r="F36" s="97"/>
      <c r="G36" s="61"/>
    </row>
    <row r="37" spans="4:7">
      <c r="D37" s="62"/>
      <c r="E37" s="96"/>
      <c r="F37" s="97"/>
      <c r="G37" s="61"/>
    </row>
    <row r="38" spans="4:7">
      <c r="D38" s="62"/>
      <c r="E38" s="96"/>
      <c r="F38" s="97"/>
      <c r="G38" s="61"/>
    </row>
    <row r="39" spans="4:7">
      <c r="D39" s="62"/>
      <c r="E39" s="96"/>
      <c r="F39" s="97"/>
      <c r="G39" s="61"/>
    </row>
    <row r="40" spans="4:7">
      <c r="D40" s="62"/>
      <c r="E40" s="96"/>
      <c r="F40" s="97"/>
      <c r="G40" s="61"/>
    </row>
    <row r="41" spans="4:7">
      <c r="D41" s="62"/>
      <c r="E41" s="96"/>
      <c r="F41" s="97"/>
      <c r="G41" s="61"/>
    </row>
    <row r="42" spans="4:7">
      <c r="D42" s="62"/>
      <c r="E42" s="96"/>
      <c r="F42" s="97"/>
      <c r="G42" s="61"/>
    </row>
    <row r="43" spans="4:7">
      <c r="D43" s="62"/>
      <c r="E43" s="96"/>
      <c r="F43" s="97"/>
      <c r="G43" s="61"/>
    </row>
    <row r="44" spans="4:7">
      <c r="D44" s="62"/>
      <c r="E44" s="96"/>
      <c r="F44" s="97"/>
      <c r="G44" s="61"/>
    </row>
    <row r="45" spans="4:7">
      <c r="D45" s="62"/>
      <c r="E45" s="96"/>
      <c r="F45" s="97"/>
      <c r="G45" s="61"/>
    </row>
    <row r="46" spans="4:7">
      <c r="D46" s="62"/>
      <c r="E46" s="96"/>
      <c r="F46" s="97"/>
      <c r="G46" s="61"/>
    </row>
    <row r="47" spans="4:7">
      <c r="D47" s="62"/>
      <c r="E47" s="96"/>
      <c r="F47" s="97"/>
      <c r="G47" s="61"/>
    </row>
    <row r="48" spans="4:7">
      <c r="D48" s="62"/>
      <c r="E48" s="96"/>
      <c r="F48" s="97"/>
      <c r="G48" s="61"/>
    </row>
    <row r="49" spans="4:7">
      <c r="D49" s="62"/>
      <c r="E49" s="96"/>
      <c r="F49" s="97"/>
      <c r="G49" s="61"/>
    </row>
    <row r="50" spans="4:7">
      <c r="D50" s="62"/>
      <c r="E50" s="96"/>
      <c r="F50" s="97"/>
      <c r="G50" s="61"/>
    </row>
    <row r="51" spans="4:7">
      <c r="D51" s="62"/>
      <c r="E51" s="96"/>
      <c r="F51" s="97"/>
      <c r="G51" s="61"/>
    </row>
    <row r="52" spans="4:7">
      <c r="D52" s="62"/>
      <c r="E52" s="96"/>
      <c r="F52" s="97"/>
      <c r="G52" s="61"/>
    </row>
    <row r="53" spans="4:7">
      <c r="D53" s="62"/>
      <c r="E53" s="96"/>
      <c r="F53" s="97"/>
      <c r="G53" s="61"/>
    </row>
    <row r="54" spans="4:7">
      <c r="D54" s="62"/>
      <c r="E54" s="96"/>
      <c r="F54" s="97"/>
      <c r="G54" s="61"/>
    </row>
    <row r="55" spans="4:7">
      <c r="D55" s="62"/>
      <c r="E55" s="96"/>
      <c r="F55" s="97"/>
      <c r="G55" s="61"/>
    </row>
    <row r="56" spans="4:7">
      <c r="D56" s="62"/>
      <c r="E56" s="96"/>
      <c r="F56" s="97"/>
      <c r="G56" s="61"/>
    </row>
    <row r="57" spans="4:7">
      <c r="D57" s="62"/>
      <c r="E57" s="96"/>
      <c r="F57" s="97"/>
      <c r="G57" s="61"/>
    </row>
    <row r="58" spans="4:7">
      <c r="D58" s="62"/>
      <c r="E58" s="96"/>
      <c r="F58" s="97"/>
      <c r="G58" s="61"/>
    </row>
    <row r="59" spans="4:7">
      <c r="D59" s="62"/>
      <c r="E59" s="96"/>
      <c r="F59" s="97"/>
      <c r="G59" s="61"/>
    </row>
    <row r="60" spans="4:7">
      <c r="D60" s="62"/>
      <c r="E60" s="96"/>
      <c r="F60" s="97"/>
      <c r="G60" s="61"/>
    </row>
    <row r="61" spans="4:7">
      <c r="D61" s="62"/>
      <c r="E61" s="96"/>
      <c r="F61" s="97"/>
      <c r="G61" s="61"/>
    </row>
    <row r="62" spans="4:7">
      <c r="D62" s="62"/>
      <c r="E62" s="96"/>
      <c r="F62" s="97"/>
      <c r="G62" s="61"/>
    </row>
    <row r="63" spans="4:7">
      <c r="D63" s="62"/>
      <c r="E63" s="96"/>
      <c r="F63" s="97"/>
      <c r="G63" s="61"/>
    </row>
    <row r="64" spans="4:7">
      <c r="D64" s="62"/>
      <c r="E64" s="96"/>
      <c r="F64" s="97"/>
      <c r="G64" s="61"/>
    </row>
    <row r="65" spans="4:7">
      <c r="D65" s="62"/>
      <c r="E65" s="96"/>
      <c r="F65" s="97"/>
      <c r="G65" s="61"/>
    </row>
    <row r="66" spans="4:7">
      <c r="D66" s="62"/>
      <c r="E66" s="96"/>
      <c r="F66" s="97"/>
      <c r="G66" s="61"/>
    </row>
    <row r="67" spans="4:7">
      <c r="D67" s="62"/>
      <c r="E67" s="96"/>
      <c r="F67" s="97"/>
      <c r="G67" s="61"/>
    </row>
    <row r="68" spans="4:7">
      <c r="D68" s="62"/>
      <c r="E68" s="96"/>
      <c r="F68" s="97"/>
      <c r="G68" s="61"/>
    </row>
    <row r="69" spans="4:7">
      <c r="D69" s="62"/>
      <c r="E69" s="96"/>
      <c r="F69" s="97"/>
      <c r="G69" s="61"/>
    </row>
    <row r="70" spans="4:7">
      <c r="D70" s="62"/>
      <c r="E70" s="96"/>
      <c r="F70" s="97"/>
      <c r="G70" s="61"/>
    </row>
    <row r="71" spans="4:7">
      <c r="D71" s="62"/>
      <c r="E71" s="96"/>
      <c r="F71" s="97"/>
      <c r="G71" s="61"/>
    </row>
    <row r="72" spans="4:7">
      <c r="D72" s="62"/>
      <c r="E72" s="96"/>
      <c r="F72" s="97"/>
      <c r="G72" s="61"/>
    </row>
    <row r="73" spans="4:7">
      <c r="D73" s="62"/>
      <c r="E73" s="96"/>
      <c r="F73" s="97"/>
      <c r="G73" s="61"/>
    </row>
    <row r="74" spans="4:7">
      <c r="D74" s="62"/>
      <c r="E74" s="96"/>
      <c r="F74" s="97"/>
      <c r="G74" s="61"/>
    </row>
    <row r="75" spans="4:7">
      <c r="D75" s="62"/>
      <c r="E75" s="96"/>
      <c r="F75" s="97"/>
      <c r="G75" s="61"/>
    </row>
    <row r="76" spans="4:7">
      <c r="D76" s="62"/>
      <c r="E76" s="96"/>
      <c r="F76" s="97"/>
      <c r="G76" s="61"/>
    </row>
    <row r="77" spans="4:7">
      <c r="D77" s="62"/>
      <c r="E77" s="96"/>
      <c r="F77" s="97"/>
      <c r="G77" s="61"/>
    </row>
    <row r="78" spans="4:7">
      <c r="D78" s="62"/>
      <c r="E78" s="96"/>
      <c r="F78" s="97"/>
      <c r="G78" s="61"/>
    </row>
    <row r="79" spans="4:7">
      <c r="D79" s="62"/>
      <c r="E79" s="96"/>
      <c r="F79" s="97"/>
      <c r="G79" s="61"/>
    </row>
    <row r="80" spans="4:7">
      <c r="D80" s="62"/>
      <c r="E80" s="96"/>
      <c r="F80" s="97"/>
      <c r="G80" s="61"/>
    </row>
    <row r="81" spans="4:7">
      <c r="D81" s="62"/>
      <c r="E81" s="96"/>
      <c r="F81" s="97"/>
      <c r="G81" s="61"/>
    </row>
    <row r="82" spans="4:7">
      <c r="D82" s="62"/>
      <c r="E82" s="96"/>
      <c r="F82" s="97"/>
      <c r="G82" s="61"/>
    </row>
    <row r="83" spans="4:7">
      <c r="D83" s="62"/>
      <c r="E83" s="96"/>
      <c r="F83" s="97"/>
      <c r="G83" s="61"/>
    </row>
    <row r="84" spans="4:7">
      <c r="D84" s="62"/>
      <c r="E84" s="96"/>
      <c r="F84" s="97"/>
      <c r="G84" s="61"/>
    </row>
    <row r="85" spans="4:7">
      <c r="D85" s="62"/>
      <c r="E85" s="96"/>
      <c r="F85" s="97"/>
      <c r="G85" s="61"/>
    </row>
    <row r="86" spans="4:7">
      <c r="D86" s="62"/>
      <c r="E86" s="96"/>
      <c r="F86" s="97"/>
      <c r="G86" s="61"/>
    </row>
    <row r="87" spans="4:7">
      <c r="D87" s="62"/>
      <c r="E87" s="96"/>
      <c r="F87" s="97"/>
      <c r="G87" s="61"/>
    </row>
    <row r="88" spans="4:7">
      <c r="D88" s="62"/>
      <c r="E88" s="96"/>
      <c r="F88" s="97"/>
      <c r="G88" s="61"/>
    </row>
    <row r="89" spans="4:7">
      <c r="D89" s="62"/>
      <c r="E89" s="96"/>
      <c r="F89" s="97"/>
      <c r="G89" s="61"/>
    </row>
    <row r="90" spans="4:7">
      <c r="D90" s="62"/>
      <c r="E90" s="96"/>
      <c r="F90" s="97"/>
      <c r="G90" s="61"/>
    </row>
    <row r="91" spans="4:7">
      <c r="D91" s="62"/>
      <c r="E91" s="96"/>
      <c r="F91" s="97"/>
      <c r="G91" s="61"/>
    </row>
    <row r="92" spans="4:7">
      <c r="D92" s="62"/>
      <c r="E92" s="96"/>
      <c r="F92" s="97"/>
      <c r="G92" s="61"/>
    </row>
    <row r="93" spans="4:7">
      <c r="D93" s="62"/>
      <c r="E93" s="96"/>
      <c r="F93" s="97"/>
      <c r="G93" s="61"/>
    </row>
    <row r="94" spans="4:7">
      <c r="D94" s="62"/>
      <c r="E94" s="96"/>
      <c r="F94" s="97"/>
      <c r="G94" s="61"/>
    </row>
    <row r="95" spans="4:7">
      <c r="D95" s="62"/>
      <c r="E95" s="96"/>
      <c r="F95" s="97"/>
      <c r="G95" s="61"/>
    </row>
    <row r="96" spans="4:7">
      <c r="D96" s="62"/>
      <c r="E96" s="96"/>
      <c r="F96" s="97"/>
      <c r="G96" s="61"/>
    </row>
    <row r="97" spans="4:7">
      <c r="D97" s="62"/>
      <c r="E97" s="96"/>
      <c r="F97" s="97"/>
      <c r="G97" s="61"/>
    </row>
    <row r="98" spans="4:7">
      <c r="D98" s="62"/>
      <c r="E98" s="96"/>
      <c r="F98" s="97"/>
      <c r="G98" s="61"/>
    </row>
    <row r="99" spans="4:7">
      <c r="D99" s="62"/>
      <c r="E99" s="96"/>
      <c r="F99" s="97"/>
      <c r="G99" s="61"/>
    </row>
    <row r="100" spans="4:7">
      <c r="D100" s="62"/>
      <c r="E100" s="96"/>
      <c r="F100" s="97"/>
      <c r="G100" s="61"/>
    </row>
    <row r="101" spans="4:7">
      <c r="D101" s="62"/>
      <c r="E101" s="96"/>
      <c r="F101" s="97"/>
      <c r="G101" s="61"/>
    </row>
    <row r="102" spans="4:7">
      <c r="D102" s="62"/>
      <c r="E102" s="96"/>
      <c r="F102" s="97"/>
      <c r="G102" s="61"/>
    </row>
    <row r="103" spans="4:7">
      <c r="D103" s="62"/>
      <c r="E103" s="96"/>
      <c r="F103" s="97"/>
      <c r="G103" s="61"/>
    </row>
    <row r="104" spans="4:7">
      <c r="D104" s="62"/>
      <c r="E104" s="96"/>
      <c r="F104" s="97"/>
      <c r="G104" s="61"/>
    </row>
    <row r="105" spans="4:7">
      <c r="D105" s="62"/>
      <c r="E105" s="96"/>
      <c r="F105" s="97"/>
      <c r="G105" s="61"/>
    </row>
    <row r="106" spans="4:7">
      <c r="D106" s="62"/>
      <c r="E106" s="96"/>
      <c r="F106" s="97"/>
      <c r="G106" s="61"/>
    </row>
    <row r="107" spans="4:7">
      <c r="D107" s="62"/>
      <c r="E107" s="96"/>
      <c r="F107" s="97"/>
      <c r="G107" s="61"/>
    </row>
    <row r="108" spans="4:7">
      <c r="D108" s="62"/>
      <c r="E108" s="96"/>
      <c r="F108" s="97"/>
      <c r="G108" s="61"/>
    </row>
    <row r="109" spans="4:7">
      <c r="D109" s="62"/>
      <c r="E109" s="96"/>
      <c r="F109" s="97"/>
      <c r="G109" s="61"/>
    </row>
    <row r="110" spans="4:7">
      <c r="D110" s="62"/>
      <c r="E110" s="96"/>
      <c r="F110" s="97"/>
      <c r="G110" s="61"/>
    </row>
    <row r="111" spans="4:7">
      <c r="D111" s="62"/>
      <c r="E111" s="96"/>
      <c r="F111" s="97"/>
      <c r="G111" s="61"/>
    </row>
    <row r="112" spans="4:7">
      <c r="D112" s="62"/>
      <c r="E112" s="96"/>
      <c r="F112" s="97"/>
      <c r="G112" s="61"/>
    </row>
    <row r="113" spans="4:7">
      <c r="D113" s="62"/>
      <c r="E113" s="96"/>
      <c r="F113" s="97"/>
      <c r="G113" s="61"/>
    </row>
    <row r="114" spans="4:7">
      <c r="D114" s="62"/>
      <c r="E114" s="96"/>
      <c r="F114" s="97"/>
      <c r="G114" s="61"/>
    </row>
    <row r="115" spans="4:7">
      <c r="D115" s="62"/>
      <c r="E115" s="96"/>
      <c r="F115" s="97"/>
      <c r="G115" s="61"/>
    </row>
    <row r="116" spans="4:7">
      <c r="D116" s="62"/>
      <c r="E116" s="96"/>
      <c r="F116" s="97"/>
      <c r="G116" s="61"/>
    </row>
    <row r="117" spans="4:7">
      <c r="D117" s="62"/>
      <c r="E117" s="96"/>
      <c r="F117" s="97"/>
      <c r="G117" s="61"/>
    </row>
    <row r="118" spans="4:7">
      <c r="D118" s="62"/>
      <c r="E118" s="96"/>
      <c r="F118" s="97"/>
      <c r="G118" s="61"/>
    </row>
    <row r="119" spans="4:7">
      <c r="D119" s="62"/>
      <c r="E119" s="96"/>
      <c r="F119" s="97"/>
      <c r="G119" s="61"/>
    </row>
    <row r="120" spans="4:7">
      <c r="D120" s="62"/>
      <c r="E120" s="96"/>
      <c r="F120" s="97"/>
      <c r="G120" s="61"/>
    </row>
    <row r="121" spans="4:7">
      <c r="D121" s="62"/>
      <c r="E121" s="96"/>
      <c r="F121" s="97"/>
      <c r="G121" s="61"/>
    </row>
    <row r="122" spans="4:7">
      <c r="D122" s="62"/>
      <c r="E122" s="96"/>
      <c r="F122" s="97"/>
      <c r="G122" s="61"/>
    </row>
    <row r="123" spans="4:7">
      <c r="D123" s="62"/>
      <c r="E123" s="96"/>
      <c r="F123" s="97"/>
      <c r="G123" s="61"/>
    </row>
    <row r="124" spans="4:7">
      <c r="D124" s="62"/>
      <c r="E124" s="96"/>
      <c r="F124" s="97"/>
      <c r="G124" s="61"/>
    </row>
    <row r="125" spans="4:7">
      <c r="D125" s="62"/>
      <c r="E125" s="96"/>
      <c r="F125" s="97"/>
      <c r="G125" s="61"/>
    </row>
    <row r="126" spans="4:7">
      <c r="D126" s="62"/>
      <c r="E126" s="96"/>
      <c r="F126" s="97"/>
      <c r="G126" s="61"/>
    </row>
    <row r="127" spans="4:7">
      <c r="D127" s="62"/>
      <c r="E127" s="96"/>
      <c r="F127" s="97"/>
      <c r="G127" s="61"/>
    </row>
    <row r="128" spans="4:7">
      <c r="D128" s="62"/>
      <c r="E128" s="96"/>
      <c r="F128" s="97"/>
      <c r="G128" s="61"/>
    </row>
    <row r="129" spans="4:7">
      <c r="D129" s="62"/>
      <c r="E129" s="96"/>
      <c r="F129" s="97"/>
      <c r="G129" s="61"/>
    </row>
    <row r="130" spans="4:7">
      <c r="D130" s="62"/>
      <c r="E130" s="96"/>
      <c r="F130" s="97"/>
      <c r="G130" s="61"/>
    </row>
    <row r="131" spans="4:7">
      <c r="D131" s="62"/>
      <c r="E131" s="96"/>
      <c r="F131" s="97"/>
      <c r="G131" s="61"/>
    </row>
    <row r="132" spans="4:7">
      <c r="D132" s="62"/>
      <c r="E132" s="96"/>
      <c r="F132" s="97"/>
      <c r="G132" s="61"/>
    </row>
    <row r="133" spans="4:7">
      <c r="D133" s="62"/>
      <c r="E133" s="96"/>
      <c r="F133" s="97"/>
      <c r="G133" s="61"/>
    </row>
    <row r="134" spans="4:7">
      <c r="D134" s="62"/>
      <c r="E134" s="96"/>
      <c r="F134" s="97"/>
      <c r="G134" s="61"/>
    </row>
    <row r="135" spans="4:7">
      <c r="D135" s="62"/>
      <c r="E135" s="96"/>
      <c r="F135" s="97"/>
      <c r="G135" s="61"/>
    </row>
    <row r="136" spans="4:7">
      <c r="D136" s="62"/>
      <c r="E136" s="96"/>
      <c r="F136" s="97"/>
      <c r="G136" s="61"/>
    </row>
    <row r="137" spans="4:7">
      <c r="D137" s="62"/>
      <c r="E137" s="96"/>
      <c r="F137" s="97"/>
      <c r="G137" s="61"/>
    </row>
    <row r="138" spans="4:7">
      <c r="D138" s="62"/>
      <c r="E138" s="96"/>
      <c r="F138" s="97"/>
      <c r="G138" s="61"/>
    </row>
    <row r="139" spans="4:7">
      <c r="D139" s="62"/>
      <c r="E139" s="96"/>
      <c r="F139" s="97"/>
      <c r="G139" s="61"/>
    </row>
    <row r="140" spans="4:7">
      <c r="D140" s="62"/>
      <c r="E140" s="96"/>
      <c r="F140" s="97"/>
      <c r="G140" s="61"/>
    </row>
    <row r="141" spans="4:7">
      <c r="D141" s="62"/>
      <c r="E141" s="96"/>
      <c r="F141" s="97"/>
      <c r="G141" s="61"/>
    </row>
    <row r="142" spans="4:7">
      <c r="D142" s="62"/>
      <c r="E142" s="96"/>
      <c r="F142" s="97"/>
      <c r="G142" s="61"/>
    </row>
    <row r="143" spans="4:7">
      <c r="D143" s="62"/>
      <c r="E143" s="96"/>
      <c r="F143" s="97"/>
      <c r="G143" s="61"/>
    </row>
    <row r="144" spans="4:7">
      <c r="D144" s="62"/>
      <c r="E144" s="96"/>
      <c r="F144" s="97"/>
      <c r="G144" s="61"/>
    </row>
    <row r="145" spans="4:7">
      <c r="D145" s="62"/>
      <c r="E145" s="96"/>
      <c r="F145" s="97"/>
      <c r="G145" s="61"/>
    </row>
    <row r="146" spans="4:7">
      <c r="D146" s="62"/>
      <c r="E146" s="96"/>
      <c r="F146" s="97"/>
      <c r="G146" s="61"/>
    </row>
    <row r="147" spans="4:7">
      <c r="D147" s="62"/>
      <c r="E147" s="96"/>
      <c r="F147" s="97"/>
      <c r="G147" s="61"/>
    </row>
    <row r="148" spans="4:7">
      <c r="D148" s="62"/>
      <c r="E148" s="96"/>
      <c r="F148" s="97"/>
      <c r="G148" s="61"/>
    </row>
    <row r="149" spans="4:7">
      <c r="D149" s="62"/>
      <c r="E149" s="96"/>
      <c r="F149" s="97"/>
      <c r="G149" s="61"/>
    </row>
    <row r="150" spans="4:7">
      <c r="D150" s="62"/>
      <c r="E150" s="96"/>
      <c r="F150" s="97"/>
      <c r="G150" s="61"/>
    </row>
    <row r="151" spans="4:7">
      <c r="D151" s="62"/>
      <c r="E151" s="96"/>
      <c r="F151" s="97"/>
      <c r="G151" s="61"/>
    </row>
    <row r="152" spans="4:7">
      <c r="D152" s="62"/>
      <c r="E152" s="96"/>
      <c r="F152" s="97"/>
      <c r="G152" s="61"/>
    </row>
    <row r="153" spans="4:7">
      <c r="D153" s="62"/>
      <c r="E153" s="96"/>
      <c r="F153" s="97"/>
      <c r="G153" s="61"/>
    </row>
    <row r="154" spans="4:7">
      <c r="D154" s="62"/>
      <c r="E154" s="96"/>
      <c r="F154" s="97"/>
      <c r="G154" s="61"/>
    </row>
    <row r="155" spans="4:7">
      <c r="D155" s="62"/>
      <c r="E155" s="96"/>
      <c r="F155" s="97"/>
      <c r="G155" s="61"/>
    </row>
    <row r="156" spans="4:7">
      <c r="D156" s="62"/>
      <c r="E156" s="96"/>
      <c r="F156" s="97"/>
      <c r="G156" s="61"/>
    </row>
    <row r="157" spans="4:7">
      <c r="D157" s="62"/>
      <c r="E157" s="96"/>
      <c r="F157" s="97"/>
      <c r="G157" s="61"/>
    </row>
    <row r="158" spans="4:7">
      <c r="D158" s="62"/>
      <c r="E158" s="96"/>
      <c r="F158" s="97"/>
      <c r="G158" s="61"/>
    </row>
    <row r="159" spans="4:7">
      <c r="D159" s="62"/>
      <c r="E159" s="96"/>
      <c r="F159" s="97"/>
      <c r="G159" s="61"/>
    </row>
    <row r="160" spans="4:7">
      <c r="D160" s="62"/>
      <c r="E160" s="96"/>
      <c r="F160" s="97"/>
      <c r="G160" s="61"/>
    </row>
    <row r="161" spans="4:7">
      <c r="D161" s="62"/>
      <c r="E161" s="96"/>
      <c r="F161" s="97"/>
      <c r="G161" s="61"/>
    </row>
    <row r="162" spans="4:7">
      <c r="D162" s="62"/>
      <c r="E162" s="96"/>
      <c r="F162" s="97"/>
      <c r="G162" s="61"/>
    </row>
    <row r="163" spans="4:7">
      <c r="D163" s="62"/>
      <c r="E163" s="96"/>
      <c r="F163" s="97"/>
      <c r="G163" s="61"/>
    </row>
    <row r="164" spans="4:7">
      <c r="D164" s="62"/>
      <c r="E164" s="96"/>
      <c r="F164" s="97"/>
      <c r="G164" s="61"/>
    </row>
    <row r="165" spans="4:7">
      <c r="D165" s="62"/>
      <c r="E165" s="96"/>
      <c r="F165" s="97"/>
      <c r="G165" s="61"/>
    </row>
    <row r="166" spans="4:7">
      <c r="D166" s="62"/>
      <c r="E166" s="96"/>
      <c r="F166" s="97"/>
      <c r="G166" s="61"/>
    </row>
    <row r="167" spans="4:7">
      <c r="D167" s="62"/>
      <c r="E167" s="96"/>
      <c r="F167" s="97"/>
      <c r="G167" s="61"/>
    </row>
    <row r="168" spans="4:7">
      <c r="D168" s="62"/>
      <c r="E168" s="96"/>
      <c r="F168" s="97"/>
      <c r="G168" s="61"/>
    </row>
    <row r="169" spans="4:7">
      <c r="D169" s="62"/>
      <c r="E169" s="96"/>
      <c r="F169" s="97"/>
      <c r="G169" s="61"/>
    </row>
    <row r="170" spans="4:7">
      <c r="D170" s="62"/>
      <c r="E170" s="96"/>
      <c r="F170" s="97"/>
      <c r="G170" s="61"/>
    </row>
    <row r="171" spans="4:7">
      <c r="D171" s="62"/>
      <c r="E171" s="96"/>
      <c r="F171" s="97"/>
      <c r="G171" s="61"/>
    </row>
  </sheetData>
  <sheetProtection algorithmName="SHA-512" hashValue="Qxghk7ecm7hIAqxySffGNGKhWTulyKedNmyMTmg98f64kPFmrWkmwANDxpfPocFt9ijfcxcv4oC5QEU1zFnPbw==" saltValue="aWJmmcf6gf9J4cd2GL7uHA==" spinCount="100000" sheet="1" selectLockedCells="1" formatCells="0" formatColumns="0" formatRows="0" objects="1"/>
  <mergeCells count="3">
    <mergeCell ref="A1:F1"/>
    <mergeCell ref="A2:F2"/>
    <mergeCell ref="A12:E12"/>
  </mergeCells>
  <dataValidations count="1">
    <dataValidation allowBlank="1" showInputMessage="1" showErrorMessage="1" sqref="A4:B4 A7:A11"/>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6"/>
  <sheetViews>
    <sheetView showGridLines="0" showZeros="0" view="pageBreakPreview" zoomScaleNormal="100" workbookViewId="0">
      <pane ySplit="4" topLeftCell="A5" activePane="bottomLeft" state="frozen"/>
      <selection/>
      <selection pane="bottomLeft" activeCell="E6" sqref="E6"/>
    </sheetView>
  </sheetViews>
  <sheetFormatPr defaultColWidth="9" defaultRowHeight="15" outlineLevelCol="6"/>
  <cols>
    <col min="1" max="1" width="7.625" style="62" customWidth="1"/>
    <col min="2" max="2" width="25.625" style="63" customWidth="1"/>
    <col min="3" max="3" width="5.625" style="62" customWidth="1"/>
    <col min="4" max="4" width="10.625" style="64" customWidth="1"/>
    <col min="5" max="5" width="10.625" style="65" customWidth="1"/>
    <col min="6" max="6" width="14.625" style="66" customWidth="1"/>
    <col min="7" max="7" width="1.875" style="67" customWidth="1"/>
    <col min="8" max="16384" width="9" style="58"/>
  </cols>
  <sheetData>
    <row r="1" ht="34.9" customHeight="1" spans="1:6">
      <c r="A1" s="46" t="s">
        <v>29</v>
      </c>
      <c r="B1" s="46"/>
      <c r="C1" s="46"/>
      <c r="D1" s="46"/>
      <c r="E1" s="46"/>
      <c r="F1" s="46"/>
    </row>
    <row r="2" s="59" customFormat="1" ht="22.5" customHeight="1" spans="1:6">
      <c r="A2" s="69" t="s">
        <v>128</v>
      </c>
      <c r="B2" s="69"/>
      <c r="C2" s="69"/>
      <c r="D2" s="69"/>
      <c r="E2" s="69"/>
      <c r="F2" s="69"/>
    </row>
    <row r="3" s="60" customFormat="1" ht="18" customHeight="1" spans="1:6">
      <c r="A3" s="70" t="str">
        <f>汇总表!A3</f>
        <v>合同段编号：沙圪堵镇哈拉沟村2025年产业道路及供水工程项目</v>
      </c>
      <c r="B3" s="71"/>
      <c r="C3" s="72"/>
      <c r="D3" s="49"/>
      <c r="E3" s="73"/>
      <c r="F3" s="74" t="s">
        <v>31</v>
      </c>
    </row>
    <row r="4" s="61" customFormat="1" ht="27.2" customHeight="1" spans="1:6">
      <c r="A4" s="100" t="s">
        <v>32</v>
      </c>
      <c r="B4" s="101" t="s">
        <v>33</v>
      </c>
      <c r="C4" s="100" t="s">
        <v>34</v>
      </c>
      <c r="D4" s="100" t="s">
        <v>71</v>
      </c>
      <c r="E4" s="102" t="s">
        <v>36</v>
      </c>
      <c r="F4" s="77" t="s">
        <v>37</v>
      </c>
    </row>
    <row r="5" s="59" customFormat="1" ht="27.2" customHeight="1" spans="1:6">
      <c r="A5" s="78">
        <v>703</v>
      </c>
      <c r="B5" s="103" t="s">
        <v>129</v>
      </c>
      <c r="C5" s="78"/>
      <c r="D5" s="77"/>
      <c r="E5" s="104"/>
      <c r="F5" s="82" t="str">
        <f>IF(E5&gt;0,ROUND(D5*E5,0),"")</f>
        <v/>
      </c>
    </row>
    <row r="6" s="59" customFormat="1" ht="27.2" customHeight="1" spans="1:6">
      <c r="A6" s="78" t="s">
        <v>130</v>
      </c>
      <c r="B6" s="103" t="s">
        <v>131</v>
      </c>
      <c r="C6" s="78" t="s">
        <v>77</v>
      </c>
      <c r="D6" s="78">
        <v>483</v>
      </c>
      <c r="E6" s="104"/>
      <c r="F6" s="82" t="str">
        <f>IF(E6&gt;0,ROUND(D6*E6,0),"")</f>
        <v/>
      </c>
    </row>
    <row r="7" ht="27.2" customHeight="1" spans="1:7">
      <c r="A7" s="105" t="s">
        <v>132</v>
      </c>
      <c r="B7" s="91"/>
      <c r="C7" s="91"/>
      <c r="D7" s="91"/>
      <c r="E7" s="91"/>
      <c r="F7" s="92">
        <f>SUM(F5:F6)</f>
        <v>0</v>
      </c>
      <c r="G7" s="61"/>
    </row>
    <row r="8" spans="4:7">
      <c r="D8" s="62"/>
      <c r="E8" s="96"/>
      <c r="F8" s="97"/>
      <c r="G8" s="61"/>
    </row>
    <row r="9" spans="4:7">
      <c r="D9" s="62"/>
      <c r="E9" s="96"/>
      <c r="F9" s="97"/>
      <c r="G9" s="61"/>
    </row>
    <row r="10" spans="4:7">
      <c r="D10" s="62"/>
      <c r="E10" s="96"/>
      <c r="F10" s="97"/>
      <c r="G10" s="61"/>
    </row>
    <row r="11" spans="1:7">
      <c r="A11" s="98"/>
      <c r="B11" s="99"/>
      <c r="C11" s="98"/>
      <c r="D11" s="62"/>
      <c r="E11" s="96"/>
      <c r="F11" s="97"/>
      <c r="G11" s="61"/>
    </row>
    <row r="12" spans="4:7">
      <c r="D12" s="62"/>
      <c r="E12" s="96"/>
      <c r="F12" s="97"/>
      <c r="G12" s="61"/>
    </row>
    <row r="13" spans="4:7">
      <c r="D13" s="62"/>
      <c r="E13" s="96"/>
      <c r="F13" s="97"/>
      <c r="G13" s="61"/>
    </row>
    <row r="14" spans="4:7">
      <c r="D14" s="62"/>
      <c r="E14" s="96"/>
      <c r="F14" s="97"/>
      <c r="G14" s="61"/>
    </row>
    <row r="15" spans="4:7">
      <c r="D15" s="62"/>
      <c r="E15" s="96"/>
      <c r="F15" s="97"/>
      <c r="G15" s="61"/>
    </row>
    <row r="16" spans="4:7">
      <c r="D16" s="62"/>
      <c r="E16" s="96"/>
      <c r="F16" s="97"/>
      <c r="G16" s="61"/>
    </row>
    <row r="17" spans="4:7">
      <c r="D17" s="62"/>
      <c r="E17" s="96"/>
      <c r="F17" s="97"/>
      <c r="G17" s="61"/>
    </row>
    <row r="18" spans="4:7">
      <c r="D18" s="62"/>
      <c r="E18" s="96"/>
      <c r="F18" s="97"/>
      <c r="G18" s="61"/>
    </row>
    <row r="19" spans="4:7">
      <c r="D19" s="62"/>
      <c r="E19" s="96"/>
      <c r="F19" s="97"/>
      <c r="G19" s="61"/>
    </row>
    <row r="20" spans="4:7">
      <c r="D20" s="62"/>
      <c r="E20" s="96"/>
      <c r="F20" s="97"/>
      <c r="G20" s="61"/>
    </row>
    <row r="21" spans="4:7">
      <c r="D21" s="62"/>
      <c r="E21" s="96"/>
      <c r="F21" s="97"/>
      <c r="G21" s="61"/>
    </row>
    <row r="22" spans="4:7">
      <c r="D22" s="62"/>
      <c r="E22" s="96"/>
      <c r="F22" s="97"/>
      <c r="G22" s="61"/>
    </row>
    <row r="23" spans="4:7">
      <c r="D23" s="62"/>
      <c r="E23" s="96"/>
      <c r="F23" s="97"/>
      <c r="G23" s="61"/>
    </row>
    <row r="24" spans="4:7">
      <c r="D24" s="62"/>
      <c r="E24" s="96"/>
      <c r="F24" s="97"/>
      <c r="G24" s="61"/>
    </row>
    <row r="25" spans="4:7">
      <c r="D25" s="62"/>
      <c r="E25" s="96"/>
      <c r="F25" s="97"/>
      <c r="G25" s="61"/>
    </row>
    <row r="26" spans="4:7">
      <c r="D26" s="62"/>
      <c r="E26" s="96"/>
      <c r="F26" s="97"/>
      <c r="G26" s="61"/>
    </row>
    <row r="27" spans="4:7">
      <c r="D27" s="62"/>
      <c r="E27" s="96"/>
      <c r="F27" s="97"/>
      <c r="G27" s="61"/>
    </row>
    <row r="28" spans="4:7">
      <c r="D28" s="62"/>
      <c r="E28" s="96"/>
      <c r="F28" s="97"/>
      <c r="G28" s="61"/>
    </row>
    <row r="29" spans="4:7">
      <c r="D29" s="62"/>
      <c r="E29" s="96"/>
      <c r="F29" s="97"/>
      <c r="G29" s="61"/>
    </row>
    <row r="30" spans="4:7">
      <c r="D30" s="62"/>
      <c r="E30" s="96"/>
      <c r="F30" s="97"/>
      <c r="G30" s="61"/>
    </row>
    <row r="31" spans="4:7">
      <c r="D31" s="62"/>
      <c r="E31" s="96"/>
      <c r="F31" s="97"/>
      <c r="G31" s="61"/>
    </row>
    <row r="32" spans="4:7">
      <c r="D32" s="62"/>
      <c r="E32" s="96"/>
      <c r="F32" s="97"/>
      <c r="G32" s="61"/>
    </row>
    <row r="33" spans="4:7">
      <c r="D33" s="62"/>
      <c r="E33" s="96"/>
      <c r="F33" s="97"/>
      <c r="G33" s="61"/>
    </row>
    <row r="34" spans="4:7">
      <c r="D34" s="62"/>
      <c r="E34" s="96"/>
      <c r="F34" s="97"/>
      <c r="G34" s="61"/>
    </row>
    <row r="35" spans="4:7">
      <c r="D35" s="62"/>
      <c r="E35" s="96"/>
      <c r="F35" s="97"/>
      <c r="G35" s="61"/>
    </row>
    <row r="36" spans="4:7">
      <c r="D36" s="62"/>
      <c r="E36" s="96"/>
      <c r="F36" s="97"/>
      <c r="G36" s="61"/>
    </row>
    <row r="37" spans="4:7">
      <c r="D37" s="62"/>
      <c r="E37" s="96"/>
      <c r="F37" s="97"/>
      <c r="G37" s="61"/>
    </row>
    <row r="38" spans="4:7">
      <c r="D38" s="62"/>
      <c r="E38" s="96"/>
      <c r="F38" s="97"/>
      <c r="G38" s="61"/>
    </row>
    <row r="39" spans="4:7">
      <c r="D39" s="62"/>
      <c r="E39" s="96"/>
      <c r="F39" s="97"/>
      <c r="G39" s="61"/>
    </row>
    <row r="40" spans="4:7">
      <c r="D40" s="62"/>
      <c r="E40" s="96"/>
      <c r="F40" s="97"/>
      <c r="G40" s="61"/>
    </row>
    <row r="41" spans="4:7">
      <c r="D41" s="62"/>
      <c r="E41" s="96"/>
      <c r="F41" s="97"/>
      <c r="G41" s="61"/>
    </row>
    <row r="42" spans="4:7">
      <c r="D42" s="62"/>
      <c r="E42" s="96"/>
      <c r="F42" s="97"/>
      <c r="G42" s="61"/>
    </row>
    <row r="43" spans="4:7">
      <c r="D43" s="62"/>
      <c r="E43" s="96"/>
      <c r="F43" s="97"/>
      <c r="G43" s="61"/>
    </row>
    <row r="44" spans="4:7">
      <c r="D44" s="62"/>
      <c r="E44" s="96"/>
      <c r="F44" s="97"/>
      <c r="G44" s="61"/>
    </row>
    <row r="45" spans="4:7">
      <c r="D45" s="62"/>
      <c r="E45" s="96"/>
      <c r="F45" s="97"/>
      <c r="G45" s="61"/>
    </row>
    <row r="46" spans="4:7">
      <c r="D46" s="62"/>
      <c r="E46" s="96"/>
      <c r="F46" s="97"/>
      <c r="G46" s="61"/>
    </row>
    <row r="47" spans="4:7">
      <c r="D47" s="62"/>
      <c r="E47" s="96"/>
      <c r="F47" s="97"/>
      <c r="G47" s="61"/>
    </row>
    <row r="48" spans="4:7">
      <c r="D48" s="62"/>
      <c r="E48" s="96"/>
      <c r="F48" s="97"/>
      <c r="G48" s="61"/>
    </row>
    <row r="49" spans="4:7">
      <c r="D49" s="62"/>
      <c r="E49" s="96"/>
      <c r="F49" s="97"/>
      <c r="G49" s="61"/>
    </row>
    <row r="50" spans="4:7">
      <c r="D50" s="62"/>
      <c r="E50" s="96"/>
      <c r="F50" s="97"/>
      <c r="G50" s="61"/>
    </row>
    <row r="51" spans="4:7">
      <c r="D51" s="62"/>
      <c r="E51" s="96"/>
      <c r="F51" s="97"/>
      <c r="G51" s="61"/>
    </row>
    <row r="52" spans="4:7">
      <c r="D52" s="62"/>
      <c r="E52" s="96"/>
      <c r="F52" s="97"/>
      <c r="G52" s="61"/>
    </row>
    <row r="53" spans="4:7">
      <c r="D53" s="62"/>
      <c r="E53" s="96"/>
      <c r="F53" s="97"/>
      <c r="G53" s="61"/>
    </row>
    <row r="54" spans="4:7">
      <c r="D54" s="62"/>
      <c r="E54" s="96"/>
      <c r="F54" s="97"/>
      <c r="G54" s="61"/>
    </row>
    <row r="55" spans="4:7">
      <c r="D55" s="62"/>
      <c r="E55" s="96"/>
      <c r="F55" s="97"/>
      <c r="G55" s="61"/>
    </row>
    <row r="56" spans="4:7">
      <c r="D56" s="62"/>
      <c r="E56" s="96"/>
      <c r="F56" s="97"/>
      <c r="G56" s="61"/>
    </row>
    <row r="57" spans="4:7">
      <c r="D57" s="62"/>
      <c r="E57" s="96"/>
      <c r="F57" s="97"/>
      <c r="G57" s="61"/>
    </row>
    <row r="58" spans="4:7">
      <c r="D58" s="62"/>
      <c r="E58" s="96"/>
      <c r="F58" s="97"/>
      <c r="G58" s="61"/>
    </row>
    <row r="59" spans="4:7">
      <c r="D59" s="62"/>
      <c r="E59" s="96"/>
      <c r="F59" s="97"/>
      <c r="G59" s="61"/>
    </row>
    <row r="60" spans="4:7">
      <c r="D60" s="62"/>
      <c r="E60" s="96"/>
      <c r="F60" s="97"/>
      <c r="G60" s="61"/>
    </row>
    <row r="61" spans="4:7">
      <c r="D61" s="62"/>
      <c r="E61" s="96"/>
      <c r="F61" s="97"/>
      <c r="G61" s="61"/>
    </row>
    <row r="62" spans="4:7">
      <c r="D62" s="62"/>
      <c r="E62" s="96"/>
      <c r="F62" s="97"/>
      <c r="G62" s="61"/>
    </row>
    <row r="63" spans="4:7">
      <c r="D63" s="62"/>
      <c r="E63" s="96"/>
      <c r="F63" s="97"/>
      <c r="G63" s="61"/>
    </row>
    <row r="64" spans="4:7">
      <c r="D64" s="62"/>
      <c r="E64" s="96"/>
      <c r="F64" s="97"/>
      <c r="G64" s="61"/>
    </row>
    <row r="65" spans="4:7">
      <c r="D65" s="62"/>
      <c r="E65" s="96"/>
      <c r="F65" s="97"/>
      <c r="G65" s="61"/>
    </row>
    <row r="66" spans="4:7">
      <c r="D66" s="62"/>
      <c r="E66" s="96"/>
      <c r="F66" s="97"/>
      <c r="G66" s="61"/>
    </row>
    <row r="67" spans="4:7">
      <c r="D67" s="62"/>
      <c r="E67" s="96"/>
      <c r="F67" s="97"/>
      <c r="G67" s="61"/>
    </row>
    <row r="68" spans="4:7">
      <c r="D68" s="62"/>
      <c r="E68" s="96"/>
      <c r="F68" s="97"/>
      <c r="G68" s="61"/>
    </row>
    <row r="69" spans="4:7">
      <c r="D69" s="62"/>
      <c r="E69" s="96"/>
      <c r="F69" s="97"/>
      <c r="G69" s="61"/>
    </row>
    <row r="70" spans="4:7">
      <c r="D70" s="62"/>
      <c r="E70" s="96"/>
      <c r="F70" s="97"/>
      <c r="G70" s="61"/>
    </row>
    <row r="71" spans="4:7">
      <c r="D71" s="62"/>
      <c r="E71" s="96"/>
      <c r="F71" s="97"/>
      <c r="G71" s="61"/>
    </row>
    <row r="72" spans="4:7">
      <c r="D72" s="62"/>
      <c r="E72" s="96"/>
      <c r="F72" s="97"/>
      <c r="G72" s="61"/>
    </row>
    <row r="73" spans="4:7">
      <c r="D73" s="62"/>
      <c r="E73" s="96"/>
      <c r="F73" s="97"/>
      <c r="G73" s="61"/>
    </row>
    <row r="74" spans="4:7">
      <c r="D74" s="62"/>
      <c r="E74" s="96"/>
      <c r="F74" s="97"/>
      <c r="G74" s="61"/>
    </row>
    <row r="75" spans="4:7">
      <c r="D75" s="62"/>
      <c r="E75" s="96"/>
      <c r="F75" s="97"/>
      <c r="G75" s="61"/>
    </row>
    <row r="76" spans="4:7">
      <c r="D76" s="62"/>
      <c r="E76" s="96"/>
      <c r="F76" s="97"/>
      <c r="G76" s="61"/>
    </row>
    <row r="77" spans="4:7">
      <c r="D77" s="62"/>
      <c r="E77" s="96"/>
      <c r="F77" s="97"/>
      <c r="G77" s="61"/>
    </row>
    <row r="78" spans="4:7">
      <c r="D78" s="62"/>
      <c r="E78" s="96"/>
      <c r="F78" s="97"/>
      <c r="G78" s="61"/>
    </row>
    <row r="79" spans="4:7">
      <c r="D79" s="62"/>
      <c r="E79" s="96"/>
      <c r="F79" s="97"/>
      <c r="G79" s="61"/>
    </row>
    <row r="80" spans="4:7">
      <c r="D80" s="62"/>
      <c r="E80" s="96"/>
      <c r="F80" s="97"/>
      <c r="G80" s="61"/>
    </row>
    <row r="81" spans="4:7">
      <c r="D81" s="62"/>
      <c r="E81" s="96"/>
      <c r="F81" s="97"/>
      <c r="G81" s="61"/>
    </row>
    <row r="82" spans="4:7">
      <c r="D82" s="62"/>
      <c r="E82" s="96"/>
      <c r="F82" s="97"/>
      <c r="G82" s="61"/>
    </row>
    <row r="83" spans="4:7">
      <c r="D83" s="62"/>
      <c r="E83" s="96"/>
      <c r="F83" s="97"/>
      <c r="G83" s="61"/>
    </row>
    <row r="84" spans="4:7">
      <c r="D84" s="62"/>
      <c r="E84" s="96"/>
      <c r="F84" s="97"/>
      <c r="G84" s="61"/>
    </row>
    <row r="85" spans="4:7">
      <c r="D85" s="62"/>
      <c r="E85" s="96"/>
      <c r="F85" s="97"/>
      <c r="G85" s="61"/>
    </row>
    <row r="86" spans="4:7">
      <c r="D86" s="62"/>
      <c r="E86" s="96"/>
      <c r="F86" s="97"/>
      <c r="G86" s="61"/>
    </row>
    <row r="87" spans="4:7">
      <c r="D87" s="62"/>
      <c r="E87" s="96"/>
      <c r="F87" s="97"/>
      <c r="G87" s="61"/>
    </row>
    <row r="88" spans="4:7">
      <c r="D88" s="62"/>
      <c r="E88" s="96"/>
      <c r="F88" s="97"/>
      <c r="G88" s="61"/>
    </row>
    <row r="89" spans="4:7">
      <c r="D89" s="62"/>
      <c r="E89" s="96"/>
      <c r="F89" s="97"/>
      <c r="G89" s="61"/>
    </row>
    <row r="90" spans="4:7">
      <c r="D90" s="62"/>
      <c r="E90" s="96"/>
      <c r="F90" s="97"/>
      <c r="G90" s="61"/>
    </row>
    <row r="91" spans="4:7">
      <c r="D91" s="62"/>
      <c r="E91" s="96"/>
      <c r="F91" s="97"/>
      <c r="G91" s="61"/>
    </row>
    <row r="92" spans="4:7">
      <c r="D92" s="62"/>
      <c r="E92" s="96"/>
      <c r="F92" s="97"/>
      <c r="G92" s="61"/>
    </row>
    <row r="93" spans="4:7">
      <c r="D93" s="62"/>
      <c r="E93" s="96"/>
      <c r="F93" s="97"/>
      <c r="G93" s="61"/>
    </row>
    <row r="94" spans="4:7">
      <c r="D94" s="62"/>
      <c r="E94" s="96"/>
      <c r="F94" s="97"/>
      <c r="G94" s="61"/>
    </row>
    <row r="95" spans="4:7">
      <c r="D95" s="62"/>
      <c r="E95" s="96"/>
      <c r="F95" s="97"/>
      <c r="G95" s="61"/>
    </row>
    <row r="96" spans="4:7">
      <c r="D96" s="62"/>
      <c r="E96" s="96"/>
      <c r="F96" s="97"/>
      <c r="G96" s="61"/>
    </row>
    <row r="97" spans="4:7">
      <c r="D97" s="62"/>
      <c r="E97" s="96"/>
      <c r="F97" s="97"/>
      <c r="G97" s="61"/>
    </row>
    <row r="98" spans="4:7">
      <c r="D98" s="62"/>
      <c r="E98" s="96"/>
      <c r="F98" s="97"/>
      <c r="G98" s="61"/>
    </row>
    <row r="99" spans="4:7">
      <c r="D99" s="62"/>
      <c r="E99" s="96"/>
      <c r="F99" s="97"/>
      <c r="G99" s="61"/>
    </row>
    <row r="100" spans="4:7">
      <c r="D100" s="62"/>
      <c r="E100" s="96"/>
      <c r="F100" s="97"/>
      <c r="G100" s="61"/>
    </row>
    <row r="101" spans="4:7">
      <c r="D101" s="62"/>
      <c r="E101" s="96"/>
      <c r="F101" s="97"/>
      <c r="G101" s="61"/>
    </row>
    <row r="102" spans="4:7">
      <c r="D102" s="62"/>
      <c r="E102" s="96"/>
      <c r="F102" s="97"/>
      <c r="G102" s="61"/>
    </row>
    <row r="103" spans="4:7">
      <c r="D103" s="62"/>
      <c r="E103" s="96"/>
      <c r="F103" s="97"/>
      <c r="G103" s="61"/>
    </row>
    <row r="104" spans="4:7">
      <c r="D104" s="62"/>
      <c r="E104" s="96"/>
      <c r="F104" s="97"/>
      <c r="G104" s="61"/>
    </row>
    <row r="105" spans="4:7">
      <c r="D105" s="62"/>
      <c r="E105" s="96"/>
      <c r="F105" s="97"/>
      <c r="G105" s="61"/>
    </row>
    <row r="106" spans="4:7">
      <c r="D106" s="62"/>
      <c r="E106" s="96"/>
      <c r="F106" s="97"/>
      <c r="G106" s="61"/>
    </row>
    <row r="107" spans="4:7">
      <c r="D107" s="62"/>
      <c r="E107" s="96"/>
      <c r="F107" s="97"/>
      <c r="G107" s="61"/>
    </row>
    <row r="108" spans="4:7">
      <c r="D108" s="62"/>
      <c r="E108" s="96"/>
      <c r="F108" s="97"/>
      <c r="G108" s="61"/>
    </row>
    <row r="109" spans="4:7">
      <c r="D109" s="62"/>
      <c r="E109" s="96"/>
      <c r="F109" s="97"/>
      <c r="G109" s="61"/>
    </row>
    <row r="110" spans="4:7">
      <c r="D110" s="62"/>
      <c r="E110" s="96"/>
      <c r="F110" s="97"/>
      <c r="G110" s="61"/>
    </row>
    <row r="111" spans="4:7">
      <c r="D111" s="62"/>
      <c r="E111" s="96"/>
      <c r="F111" s="97"/>
      <c r="G111" s="61"/>
    </row>
    <row r="112" spans="4:7">
      <c r="D112" s="62"/>
      <c r="E112" s="96"/>
      <c r="F112" s="97"/>
      <c r="G112" s="61"/>
    </row>
    <row r="113" spans="4:7">
      <c r="D113" s="62"/>
      <c r="E113" s="96"/>
      <c r="F113" s="97"/>
      <c r="G113" s="61"/>
    </row>
    <row r="114" spans="4:7">
      <c r="D114" s="62"/>
      <c r="E114" s="96"/>
      <c r="F114" s="97"/>
      <c r="G114" s="61"/>
    </row>
    <row r="115" spans="4:7">
      <c r="D115" s="62"/>
      <c r="E115" s="96"/>
      <c r="F115" s="97"/>
      <c r="G115" s="61"/>
    </row>
    <row r="116" spans="4:7">
      <c r="D116" s="62"/>
      <c r="E116" s="96"/>
      <c r="F116" s="97"/>
      <c r="G116" s="61"/>
    </row>
    <row r="117" spans="4:7">
      <c r="D117" s="62"/>
      <c r="E117" s="96"/>
      <c r="F117" s="97"/>
      <c r="G117" s="61"/>
    </row>
    <row r="118" spans="4:7">
      <c r="D118" s="62"/>
      <c r="E118" s="96"/>
      <c r="F118" s="97"/>
      <c r="G118" s="61"/>
    </row>
    <row r="119" spans="4:7">
      <c r="D119" s="62"/>
      <c r="E119" s="96"/>
      <c r="F119" s="97"/>
      <c r="G119" s="61"/>
    </row>
    <row r="120" spans="4:7">
      <c r="D120" s="62"/>
      <c r="E120" s="96"/>
      <c r="F120" s="97"/>
      <c r="G120" s="61"/>
    </row>
    <row r="121" spans="4:7">
      <c r="D121" s="62"/>
      <c r="E121" s="96"/>
      <c r="F121" s="97"/>
      <c r="G121" s="61"/>
    </row>
    <row r="122" spans="4:7">
      <c r="D122" s="62"/>
      <c r="E122" s="96"/>
      <c r="F122" s="97"/>
      <c r="G122" s="61"/>
    </row>
    <row r="123" spans="4:7">
      <c r="D123" s="62"/>
      <c r="E123" s="96"/>
      <c r="F123" s="97"/>
      <c r="G123" s="61"/>
    </row>
    <row r="124" spans="4:7">
      <c r="D124" s="62"/>
      <c r="E124" s="96"/>
      <c r="F124" s="97"/>
      <c r="G124" s="61"/>
    </row>
    <row r="125" spans="4:7">
      <c r="D125" s="62"/>
      <c r="E125" s="96"/>
      <c r="F125" s="97"/>
      <c r="G125" s="61"/>
    </row>
    <row r="126" spans="4:7">
      <c r="D126" s="62"/>
      <c r="E126" s="96"/>
      <c r="F126" s="97"/>
      <c r="G126" s="61"/>
    </row>
    <row r="127" spans="4:7">
      <c r="D127" s="62"/>
      <c r="E127" s="96"/>
      <c r="F127" s="97"/>
      <c r="G127" s="61"/>
    </row>
    <row r="128" spans="4:7">
      <c r="D128" s="62"/>
      <c r="E128" s="96"/>
      <c r="F128" s="97"/>
      <c r="G128" s="61"/>
    </row>
    <row r="129" spans="4:7">
      <c r="D129" s="62"/>
      <c r="E129" s="96"/>
      <c r="F129" s="97"/>
      <c r="G129" s="61"/>
    </row>
    <row r="130" spans="4:7">
      <c r="D130" s="62"/>
      <c r="E130" s="96"/>
      <c r="F130" s="97"/>
      <c r="G130" s="61"/>
    </row>
    <row r="131" spans="4:7">
      <c r="D131" s="62"/>
      <c r="E131" s="96"/>
      <c r="F131" s="97"/>
      <c r="G131" s="61"/>
    </row>
    <row r="132" spans="4:7">
      <c r="D132" s="62"/>
      <c r="E132" s="96"/>
      <c r="F132" s="97"/>
      <c r="G132" s="61"/>
    </row>
    <row r="133" spans="4:7">
      <c r="D133" s="62"/>
      <c r="E133" s="96"/>
      <c r="F133" s="97"/>
      <c r="G133" s="61"/>
    </row>
    <row r="134" spans="4:7">
      <c r="D134" s="62"/>
      <c r="E134" s="96"/>
      <c r="F134" s="97"/>
      <c r="G134" s="61"/>
    </row>
    <row r="135" spans="4:7">
      <c r="D135" s="62"/>
      <c r="E135" s="96"/>
      <c r="F135" s="97"/>
      <c r="G135" s="61"/>
    </row>
    <row r="136" spans="4:7">
      <c r="D136" s="62"/>
      <c r="E136" s="96"/>
      <c r="F136" s="97"/>
      <c r="G136" s="61"/>
    </row>
    <row r="137" spans="4:7">
      <c r="D137" s="62"/>
      <c r="E137" s="96"/>
      <c r="F137" s="97"/>
      <c r="G137" s="61"/>
    </row>
    <row r="138" spans="4:7">
      <c r="D138" s="62"/>
      <c r="E138" s="96"/>
      <c r="F138" s="97"/>
      <c r="G138" s="61"/>
    </row>
    <row r="139" spans="4:7">
      <c r="D139" s="62"/>
      <c r="E139" s="96"/>
      <c r="F139" s="97"/>
      <c r="G139" s="61"/>
    </row>
    <row r="140" spans="4:7">
      <c r="D140" s="62"/>
      <c r="E140" s="96"/>
      <c r="F140" s="97"/>
      <c r="G140" s="61"/>
    </row>
    <row r="141" spans="4:7">
      <c r="D141" s="62"/>
      <c r="E141" s="96"/>
      <c r="F141" s="97"/>
      <c r="G141" s="61"/>
    </row>
    <row r="142" spans="4:7">
      <c r="D142" s="62"/>
      <c r="E142" s="96"/>
      <c r="F142" s="97"/>
      <c r="G142" s="61"/>
    </row>
    <row r="143" spans="4:7">
      <c r="D143" s="62"/>
      <c r="E143" s="96"/>
      <c r="F143" s="97"/>
      <c r="G143" s="61"/>
    </row>
    <row r="144" spans="4:7">
      <c r="D144" s="62"/>
      <c r="E144" s="96"/>
      <c r="F144" s="97"/>
      <c r="G144" s="61"/>
    </row>
    <row r="145" spans="4:7">
      <c r="D145" s="62"/>
      <c r="E145" s="96"/>
      <c r="F145" s="97"/>
      <c r="G145" s="61"/>
    </row>
    <row r="146" spans="4:7">
      <c r="D146" s="62"/>
      <c r="E146" s="96"/>
      <c r="F146" s="97"/>
      <c r="G146" s="61"/>
    </row>
    <row r="147" spans="4:7">
      <c r="D147" s="62"/>
      <c r="E147" s="96"/>
      <c r="F147" s="97"/>
      <c r="G147" s="61"/>
    </row>
    <row r="148" spans="4:7">
      <c r="D148" s="62"/>
      <c r="E148" s="96"/>
      <c r="F148" s="97"/>
      <c r="G148" s="61"/>
    </row>
    <row r="149" spans="4:7">
      <c r="D149" s="62"/>
      <c r="E149" s="96"/>
      <c r="F149" s="97"/>
      <c r="G149" s="61"/>
    </row>
    <row r="150" spans="4:7">
      <c r="D150" s="62"/>
      <c r="E150" s="96"/>
      <c r="F150" s="97"/>
      <c r="G150" s="61"/>
    </row>
    <row r="151" spans="4:7">
      <c r="D151" s="62"/>
      <c r="E151" s="96"/>
      <c r="F151" s="97"/>
      <c r="G151" s="61"/>
    </row>
    <row r="152" spans="4:7">
      <c r="D152" s="62"/>
      <c r="E152" s="96"/>
      <c r="F152" s="97"/>
      <c r="G152" s="61"/>
    </row>
    <row r="153" spans="4:7">
      <c r="D153" s="62"/>
      <c r="E153" s="96"/>
      <c r="F153" s="97"/>
      <c r="G153" s="61"/>
    </row>
    <row r="154" spans="4:7">
      <c r="D154" s="62"/>
      <c r="E154" s="96"/>
      <c r="F154" s="97"/>
      <c r="G154" s="61"/>
    </row>
    <row r="155" spans="4:7">
      <c r="D155" s="62"/>
      <c r="E155" s="96"/>
      <c r="F155" s="97"/>
      <c r="G155" s="61"/>
    </row>
    <row r="156" spans="4:7">
      <c r="D156" s="62"/>
      <c r="E156" s="96"/>
      <c r="F156" s="97"/>
      <c r="G156" s="61"/>
    </row>
    <row r="157" spans="4:7">
      <c r="D157" s="62"/>
      <c r="E157" s="96"/>
      <c r="F157" s="97"/>
      <c r="G157" s="61"/>
    </row>
    <row r="158" spans="4:7">
      <c r="D158" s="62"/>
      <c r="E158" s="96"/>
      <c r="F158" s="97"/>
      <c r="G158" s="61"/>
    </row>
    <row r="159" spans="4:7">
      <c r="D159" s="62"/>
      <c r="E159" s="96"/>
      <c r="F159" s="97"/>
      <c r="G159" s="61"/>
    </row>
    <row r="160" spans="4:7">
      <c r="D160" s="62"/>
      <c r="E160" s="96"/>
      <c r="F160" s="97"/>
      <c r="G160" s="61"/>
    </row>
    <row r="161" spans="4:7">
      <c r="D161" s="62"/>
      <c r="E161" s="96"/>
      <c r="F161" s="97"/>
      <c r="G161" s="61"/>
    </row>
    <row r="162" spans="4:7">
      <c r="D162" s="62"/>
      <c r="E162" s="96"/>
      <c r="F162" s="97"/>
      <c r="G162" s="61"/>
    </row>
    <row r="163" spans="4:7">
      <c r="D163" s="62"/>
      <c r="E163" s="96"/>
      <c r="F163" s="97"/>
      <c r="G163" s="61"/>
    </row>
    <row r="164" spans="4:7">
      <c r="D164" s="62"/>
      <c r="E164" s="96"/>
      <c r="F164" s="97"/>
      <c r="G164" s="61"/>
    </row>
    <row r="165" spans="4:7">
      <c r="D165" s="62"/>
      <c r="E165" s="96"/>
      <c r="F165" s="97"/>
      <c r="G165" s="61"/>
    </row>
    <row r="166" spans="4:7">
      <c r="D166" s="62"/>
      <c r="E166" s="96"/>
      <c r="F166" s="97"/>
      <c r="G166" s="61"/>
    </row>
  </sheetData>
  <sheetProtection algorithmName="SHA-512" hashValue="lozBhiz6goCDXyDyutn2nWGnxqbNLZtvkQJzDBILa+fFzWcVpx0yXuv7InRpPQ4/OWEyH+4YUHy+G7d7owq0Vw==" saltValue="Eb9hiuRb+SIglji0wL9rZw==" spinCount="100000" sheet="1" selectLockedCells="1" formatCells="0" formatColumns="0" formatRows="0" objects="1"/>
  <mergeCells count="3">
    <mergeCell ref="A1:F1"/>
    <mergeCell ref="A2:F2"/>
    <mergeCell ref="A7:E7"/>
  </mergeCells>
  <dataValidations count="1">
    <dataValidation allowBlank="1" showInputMessage="1" showErrorMessage="1" sqref="A4:B4"/>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7"/>
  <sheetViews>
    <sheetView showZeros="0" view="pageBreakPreview" zoomScaleNormal="100" workbookViewId="0">
      <selection activeCell="A1" sqref="$A1:$XFD1048576"/>
    </sheetView>
  </sheetViews>
  <sheetFormatPr defaultColWidth="9" defaultRowHeight="15" outlineLevelCol="6"/>
  <cols>
    <col min="1" max="1" width="7.625" style="62" customWidth="1"/>
    <col min="2" max="2" width="25.625" style="63" customWidth="1"/>
    <col min="3" max="3" width="5.625" style="62" customWidth="1"/>
    <col min="4" max="4" width="10.625" style="64" customWidth="1"/>
    <col min="5" max="5" width="10.625" style="65" customWidth="1"/>
    <col min="6" max="6" width="14.625" style="66" customWidth="1"/>
    <col min="7" max="7" width="1.875" style="67" customWidth="1"/>
    <col min="8" max="16384" width="9" style="58"/>
  </cols>
  <sheetData>
    <row r="1" s="58" customFormat="1" ht="34.9" customHeight="1" spans="1:7">
      <c r="A1" s="46" t="s">
        <v>29</v>
      </c>
      <c r="B1" s="46"/>
      <c r="C1" s="46"/>
      <c r="D1" s="46"/>
      <c r="E1" s="46"/>
      <c r="F1" s="46"/>
      <c r="G1" s="67"/>
    </row>
    <row r="2" s="59" customFormat="1" ht="22.5" customHeight="1" spans="1:6">
      <c r="A2" s="68" t="s">
        <v>133</v>
      </c>
      <c r="B2" s="69"/>
      <c r="C2" s="69"/>
      <c r="D2" s="69"/>
      <c r="E2" s="69"/>
      <c r="F2" s="69"/>
    </row>
    <row r="3" s="60" customFormat="1" ht="18" customHeight="1" spans="1:6">
      <c r="A3" s="70" t="str">
        <f>汇总表!A3</f>
        <v>合同段编号：沙圪堵镇哈拉沟村2025年产业道路及供水工程项目</v>
      </c>
      <c r="B3" s="71"/>
      <c r="C3" s="72"/>
      <c r="D3" s="49"/>
      <c r="E3" s="73"/>
      <c r="F3" s="74" t="s">
        <v>31</v>
      </c>
    </row>
    <row r="4" s="61" customFormat="1" ht="27.2" customHeight="1" spans="1:6">
      <c r="A4" s="75" t="s">
        <v>134</v>
      </c>
      <c r="B4" s="76" t="s">
        <v>135</v>
      </c>
      <c r="C4" s="76"/>
      <c r="D4" s="76"/>
      <c r="E4" s="76"/>
      <c r="F4" s="77" t="s">
        <v>37</v>
      </c>
    </row>
    <row r="5" s="59" customFormat="1" ht="27.2" customHeight="1" spans="1:6">
      <c r="A5" s="78">
        <v>1</v>
      </c>
      <c r="B5" s="79" t="s">
        <v>136</v>
      </c>
      <c r="C5" s="80"/>
      <c r="D5" s="80"/>
      <c r="E5" s="81"/>
      <c r="F5" s="82">
        <f>土石方工程!H11</f>
        <v>0</v>
      </c>
    </row>
    <row r="6" s="59" customFormat="1" ht="27.2" customHeight="1" spans="1:6">
      <c r="A6" s="78">
        <v>2</v>
      </c>
      <c r="B6" s="83" t="s">
        <v>137</v>
      </c>
      <c r="C6" s="84"/>
      <c r="D6" s="84"/>
      <c r="E6" s="85"/>
      <c r="F6" s="82">
        <f>给水工程!H8</f>
        <v>0</v>
      </c>
    </row>
    <row r="7" s="59" customFormat="1" ht="27.2" customHeight="1" spans="1:6">
      <c r="A7" s="86">
        <v>3</v>
      </c>
      <c r="B7" s="87" t="s">
        <v>138</v>
      </c>
      <c r="C7" s="88"/>
      <c r="D7" s="88"/>
      <c r="E7" s="89"/>
      <c r="F7" s="82">
        <f>建筑与装饰工程!H48</f>
        <v>0</v>
      </c>
    </row>
    <row r="8" s="58" customFormat="1" ht="27.2" customHeight="1" spans="1:7">
      <c r="A8" s="90" t="s">
        <v>139</v>
      </c>
      <c r="B8" s="91"/>
      <c r="C8" s="91"/>
      <c r="D8" s="91"/>
      <c r="E8" s="91"/>
      <c r="F8" s="92">
        <f>SUM(F5:F7)</f>
        <v>0</v>
      </c>
      <c r="G8" s="61"/>
    </row>
    <row r="9" s="58" customFormat="1" ht="27.2" customHeight="1" spans="1:7">
      <c r="A9" s="93" t="s">
        <v>140</v>
      </c>
      <c r="B9" s="94" t="s">
        <v>141</v>
      </c>
      <c r="C9" s="94"/>
      <c r="D9" s="94"/>
      <c r="E9" s="94"/>
      <c r="F9" s="95"/>
      <c r="G9" s="61"/>
    </row>
    <row r="10" s="58" customFormat="1" ht="11.4" spans="1:7">
      <c r="A10" s="62"/>
      <c r="B10" s="63"/>
      <c r="C10" s="62"/>
      <c r="D10" s="62"/>
      <c r="E10" s="96"/>
      <c r="F10" s="97"/>
      <c r="G10" s="61"/>
    </row>
    <row r="11" s="58" customFormat="1" ht="11.4" spans="1:7">
      <c r="A11" s="62"/>
      <c r="B11" s="63"/>
      <c r="C11" s="62"/>
      <c r="D11" s="62"/>
      <c r="E11" s="96"/>
      <c r="F11" s="97"/>
      <c r="G11" s="61"/>
    </row>
    <row r="12" s="58" customFormat="1" ht="12" spans="1:7">
      <c r="A12" s="98"/>
      <c r="B12" s="99"/>
      <c r="C12" s="98"/>
      <c r="D12" s="62"/>
      <c r="E12" s="96"/>
      <c r="F12" s="97"/>
      <c r="G12" s="61"/>
    </row>
    <row r="13" s="58" customFormat="1" ht="11.4" spans="1:7">
      <c r="A13" s="62"/>
      <c r="B13" s="63"/>
      <c r="C13" s="62"/>
      <c r="D13" s="62"/>
      <c r="E13" s="96"/>
      <c r="F13" s="97"/>
      <c r="G13" s="61"/>
    </row>
    <row r="14" s="58" customFormat="1" ht="11.4" spans="1:7">
      <c r="A14" s="62"/>
      <c r="B14" s="63"/>
      <c r="C14" s="62"/>
      <c r="D14" s="62"/>
      <c r="E14" s="96"/>
      <c r="F14" s="97"/>
      <c r="G14" s="61"/>
    </row>
    <row r="15" s="58" customFormat="1" ht="11.4" spans="1:7">
      <c r="A15" s="62"/>
      <c r="B15" s="63"/>
      <c r="C15" s="62"/>
      <c r="D15" s="62"/>
      <c r="E15" s="96"/>
      <c r="F15" s="97"/>
      <c r="G15" s="61"/>
    </row>
    <row r="16" s="58" customFormat="1" ht="11.4" spans="1:7">
      <c r="A16" s="62"/>
      <c r="B16" s="63"/>
      <c r="C16" s="62"/>
      <c r="D16" s="62"/>
      <c r="E16" s="96"/>
      <c r="F16" s="97"/>
      <c r="G16" s="61"/>
    </row>
    <row r="17" s="58" customFormat="1" ht="11.4" spans="1:7">
      <c r="A17" s="62"/>
      <c r="B17" s="63"/>
      <c r="C17" s="62"/>
      <c r="D17" s="62"/>
      <c r="E17" s="96"/>
      <c r="F17" s="97"/>
      <c r="G17" s="61"/>
    </row>
    <row r="18" s="58" customFormat="1" ht="11.4" spans="1:7">
      <c r="A18" s="62"/>
      <c r="B18" s="63"/>
      <c r="C18" s="62"/>
      <c r="D18" s="62"/>
      <c r="E18" s="96"/>
      <c r="F18" s="97"/>
      <c r="G18" s="61"/>
    </row>
    <row r="19" s="58" customFormat="1" ht="11.4" spans="1:7">
      <c r="A19" s="62"/>
      <c r="B19" s="63"/>
      <c r="C19" s="62"/>
      <c r="D19" s="62"/>
      <c r="E19" s="96"/>
      <c r="F19" s="97"/>
      <c r="G19" s="61"/>
    </row>
    <row r="20" s="58" customFormat="1" ht="11.4" spans="1:7">
      <c r="A20" s="62"/>
      <c r="B20" s="63"/>
      <c r="C20" s="62"/>
      <c r="D20" s="62"/>
      <c r="E20" s="96"/>
      <c r="F20" s="97"/>
      <c r="G20" s="61"/>
    </row>
    <row r="21" s="58" customFormat="1" ht="11.4" spans="1:7">
      <c r="A21" s="62"/>
      <c r="B21" s="63"/>
      <c r="C21" s="62"/>
      <c r="D21" s="62"/>
      <c r="E21" s="96"/>
      <c r="F21" s="97"/>
      <c r="G21" s="61"/>
    </row>
    <row r="22" s="58" customFormat="1" ht="11.4" spans="1:7">
      <c r="A22" s="62"/>
      <c r="B22" s="63"/>
      <c r="C22" s="62"/>
      <c r="D22" s="62"/>
      <c r="E22" s="96"/>
      <c r="F22" s="97"/>
      <c r="G22" s="61"/>
    </row>
    <row r="23" s="58" customFormat="1" ht="11.4" spans="1:7">
      <c r="A23" s="62"/>
      <c r="B23" s="63"/>
      <c r="C23" s="62"/>
      <c r="D23" s="62"/>
      <c r="E23" s="96"/>
      <c r="F23" s="97"/>
      <c r="G23" s="61"/>
    </row>
    <row r="24" s="58" customFormat="1" ht="11.4" spans="1:7">
      <c r="A24" s="62"/>
      <c r="B24" s="63"/>
      <c r="C24" s="62"/>
      <c r="D24" s="62"/>
      <c r="E24" s="96"/>
      <c r="F24" s="97"/>
      <c r="G24" s="61"/>
    </row>
    <row r="25" s="58" customFormat="1" ht="11.4" spans="1:7">
      <c r="A25" s="62"/>
      <c r="B25" s="63"/>
      <c r="C25" s="62"/>
      <c r="D25" s="62"/>
      <c r="E25" s="96"/>
      <c r="F25" s="97"/>
      <c r="G25" s="61"/>
    </row>
    <row r="26" s="58" customFormat="1" ht="11.4" spans="1:7">
      <c r="A26" s="62"/>
      <c r="B26" s="63"/>
      <c r="C26" s="62"/>
      <c r="D26" s="62"/>
      <c r="E26" s="96"/>
      <c r="F26" s="97"/>
      <c r="G26" s="61"/>
    </row>
    <row r="27" s="58" customFormat="1" ht="11.4" spans="1:7">
      <c r="A27" s="62"/>
      <c r="B27" s="63"/>
      <c r="C27" s="62"/>
      <c r="D27" s="62"/>
      <c r="E27" s="96"/>
      <c r="F27" s="97"/>
      <c r="G27" s="61"/>
    </row>
    <row r="28" s="58" customFormat="1" ht="11.4" spans="1:7">
      <c r="A28" s="62"/>
      <c r="B28" s="63"/>
      <c r="C28" s="62"/>
      <c r="D28" s="62"/>
      <c r="E28" s="96"/>
      <c r="F28" s="97"/>
      <c r="G28" s="61"/>
    </row>
    <row r="29" s="58" customFormat="1" ht="11.4" spans="1:7">
      <c r="A29" s="62"/>
      <c r="B29" s="63"/>
      <c r="C29" s="62"/>
      <c r="D29" s="62"/>
      <c r="E29" s="96"/>
      <c r="F29" s="97"/>
      <c r="G29" s="61"/>
    </row>
    <row r="30" s="58" customFormat="1" ht="11.4" spans="1:7">
      <c r="A30" s="62"/>
      <c r="B30" s="63"/>
      <c r="C30" s="62"/>
      <c r="D30" s="62"/>
      <c r="E30" s="96"/>
      <c r="F30" s="97"/>
      <c r="G30" s="61"/>
    </row>
    <row r="31" s="58" customFormat="1" ht="11.4" spans="1:7">
      <c r="A31" s="62"/>
      <c r="B31" s="63"/>
      <c r="C31" s="62"/>
      <c r="D31" s="62"/>
      <c r="E31" s="96"/>
      <c r="F31" s="97"/>
      <c r="G31" s="61"/>
    </row>
    <row r="32" s="58" customFormat="1" ht="11.4" spans="1:7">
      <c r="A32" s="62"/>
      <c r="B32" s="63"/>
      <c r="C32" s="62"/>
      <c r="D32" s="62"/>
      <c r="E32" s="96"/>
      <c r="F32" s="97"/>
      <c r="G32" s="61"/>
    </row>
    <row r="33" s="58" customFormat="1" ht="11.4" spans="1:7">
      <c r="A33" s="62"/>
      <c r="B33" s="63"/>
      <c r="C33" s="62"/>
      <c r="D33" s="62"/>
      <c r="E33" s="96"/>
      <c r="F33" s="97"/>
      <c r="G33" s="61"/>
    </row>
    <row r="34" s="58" customFormat="1" ht="11.4" spans="1:7">
      <c r="A34" s="62"/>
      <c r="B34" s="63"/>
      <c r="C34" s="62"/>
      <c r="D34" s="62"/>
      <c r="E34" s="96"/>
      <c r="F34" s="97"/>
      <c r="G34" s="61"/>
    </row>
    <row r="35" s="58" customFormat="1" ht="11.4" spans="1:7">
      <c r="A35" s="62"/>
      <c r="B35" s="63"/>
      <c r="C35" s="62"/>
      <c r="D35" s="62"/>
      <c r="E35" s="96"/>
      <c r="F35" s="97"/>
      <c r="G35" s="61"/>
    </row>
    <row r="36" s="58" customFormat="1" ht="11.4" spans="1:7">
      <c r="A36" s="62"/>
      <c r="B36" s="63"/>
      <c r="C36" s="62"/>
      <c r="D36" s="62"/>
      <c r="E36" s="96"/>
      <c r="F36" s="97"/>
      <c r="G36" s="61"/>
    </row>
    <row r="37" s="58" customFormat="1" ht="11.4" spans="1:7">
      <c r="A37" s="62"/>
      <c r="B37" s="63"/>
      <c r="C37" s="62"/>
      <c r="D37" s="62"/>
      <c r="E37" s="96"/>
      <c r="F37" s="97"/>
      <c r="G37" s="61"/>
    </row>
    <row r="38" s="58" customFormat="1" ht="11.4" spans="1:7">
      <c r="A38" s="62"/>
      <c r="B38" s="63"/>
      <c r="C38" s="62"/>
      <c r="D38" s="62"/>
      <c r="E38" s="96"/>
      <c r="F38" s="97"/>
      <c r="G38" s="61"/>
    </row>
    <row r="39" s="58" customFormat="1" ht="11.4" spans="1:7">
      <c r="A39" s="62"/>
      <c r="B39" s="63"/>
      <c r="C39" s="62"/>
      <c r="D39" s="62"/>
      <c r="E39" s="96"/>
      <c r="F39" s="97"/>
      <c r="G39" s="61"/>
    </row>
    <row r="40" s="58" customFormat="1" ht="11.4" spans="1:7">
      <c r="A40" s="62"/>
      <c r="B40" s="63"/>
      <c r="C40" s="62"/>
      <c r="D40" s="62"/>
      <c r="E40" s="96"/>
      <c r="F40" s="97"/>
      <c r="G40" s="61"/>
    </row>
    <row r="41" s="58" customFormat="1" ht="11.4" spans="1:7">
      <c r="A41" s="62"/>
      <c r="B41" s="63"/>
      <c r="C41" s="62"/>
      <c r="D41" s="62"/>
      <c r="E41" s="96"/>
      <c r="F41" s="97"/>
      <c r="G41" s="61"/>
    </row>
    <row r="42" s="58" customFormat="1" ht="11.4" spans="1:7">
      <c r="A42" s="62"/>
      <c r="B42" s="63"/>
      <c r="C42" s="62"/>
      <c r="D42" s="62"/>
      <c r="E42" s="96"/>
      <c r="F42" s="97"/>
      <c r="G42" s="61"/>
    </row>
    <row r="43" s="58" customFormat="1" ht="11.4" spans="1:7">
      <c r="A43" s="62"/>
      <c r="B43" s="63"/>
      <c r="C43" s="62"/>
      <c r="D43" s="62"/>
      <c r="E43" s="96"/>
      <c r="F43" s="97"/>
      <c r="G43" s="61"/>
    </row>
    <row r="44" s="58" customFormat="1" ht="11.4" spans="1:7">
      <c r="A44" s="62"/>
      <c r="B44" s="63"/>
      <c r="C44" s="62"/>
      <c r="D44" s="62"/>
      <c r="E44" s="96"/>
      <c r="F44" s="97"/>
      <c r="G44" s="61"/>
    </row>
    <row r="45" s="58" customFormat="1" ht="11.4" spans="1:7">
      <c r="A45" s="62"/>
      <c r="B45" s="63"/>
      <c r="C45" s="62"/>
      <c r="D45" s="62"/>
      <c r="E45" s="96"/>
      <c r="F45" s="97"/>
      <c r="G45" s="61"/>
    </row>
    <row r="46" s="58" customFormat="1" ht="11.4" spans="1:7">
      <c r="A46" s="62"/>
      <c r="B46" s="63"/>
      <c r="C46" s="62"/>
      <c r="D46" s="62"/>
      <c r="E46" s="96"/>
      <c r="F46" s="97"/>
      <c r="G46" s="61"/>
    </row>
    <row r="47" s="58" customFormat="1" ht="11.4" spans="1:7">
      <c r="A47" s="62"/>
      <c r="B47" s="63"/>
      <c r="C47" s="62"/>
      <c r="D47" s="62"/>
      <c r="E47" s="96"/>
      <c r="F47" s="97"/>
      <c r="G47" s="61"/>
    </row>
    <row r="48" s="58" customFormat="1" ht="11.4" spans="1:7">
      <c r="A48" s="62"/>
      <c r="B48" s="63"/>
      <c r="C48" s="62"/>
      <c r="D48" s="62"/>
      <c r="E48" s="96"/>
      <c r="F48" s="97"/>
      <c r="G48" s="61"/>
    </row>
    <row r="49" s="58" customFormat="1" ht="11.4" spans="1:7">
      <c r="A49" s="62"/>
      <c r="B49" s="63"/>
      <c r="C49" s="62"/>
      <c r="D49" s="62"/>
      <c r="E49" s="96"/>
      <c r="F49" s="97"/>
      <c r="G49" s="61"/>
    </row>
    <row r="50" s="58" customFormat="1" ht="11.4" spans="1:7">
      <c r="A50" s="62"/>
      <c r="B50" s="63"/>
      <c r="C50" s="62"/>
      <c r="D50" s="62"/>
      <c r="E50" s="96"/>
      <c r="F50" s="97"/>
      <c r="G50" s="61"/>
    </row>
    <row r="51" s="58" customFormat="1" ht="11.4" spans="1:7">
      <c r="A51" s="62"/>
      <c r="B51" s="63"/>
      <c r="C51" s="62"/>
      <c r="D51" s="62"/>
      <c r="E51" s="96"/>
      <c r="F51" s="97"/>
      <c r="G51" s="61"/>
    </row>
    <row r="52" s="58" customFormat="1" ht="11.4" spans="1:7">
      <c r="A52" s="62"/>
      <c r="B52" s="63"/>
      <c r="C52" s="62"/>
      <c r="D52" s="62"/>
      <c r="E52" s="96"/>
      <c r="F52" s="97"/>
      <c r="G52" s="61"/>
    </row>
    <row r="53" s="58" customFormat="1" ht="11.4" spans="1:7">
      <c r="A53" s="62"/>
      <c r="B53" s="63"/>
      <c r="C53" s="62"/>
      <c r="D53" s="62"/>
      <c r="E53" s="96"/>
      <c r="F53" s="97"/>
      <c r="G53" s="61"/>
    </row>
    <row r="54" s="58" customFormat="1" ht="11.4" spans="1:7">
      <c r="A54" s="62"/>
      <c r="B54" s="63"/>
      <c r="C54" s="62"/>
      <c r="D54" s="62"/>
      <c r="E54" s="96"/>
      <c r="F54" s="97"/>
      <c r="G54" s="61"/>
    </row>
    <row r="55" s="58" customFormat="1" ht="11.4" spans="1:7">
      <c r="A55" s="62"/>
      <c r="B55" s="63"/>
      <c r="C55" s="62"/>
      <c r="D55" s="62"/>
      <c r="E55" s="96"/>
      <c r="F55" s="97"/>
      <c r="G55" s="61"/>
    </row>
    <row r="56" s="58" customFormat="1" ht="11.4" spans="1:7">
      <c r="A56" s="62"/>
      <c r="B56" s="63"/>
      <c r="C56" s="62"/>
      <c r="D56" s="62"/>
      <c r="E56" s="96"/>
      <c r="F56" s="97"/>
      <c r="G56" s="61"/>
    </row>
    <row r="57" s="58" customFormat="1" ht="11.4" spans="1:7">
      <c r="A57" s="62"/>
      <c r="B57" s="63"/>
      <c r="C57" s="62"/>
      <c r="D57" s="62"/>
      <c r="E57" s="96"/>
      <c r="F57" s="97"/>
      <c r="G57" s="61"/>
    </row>
    <row r="58" s="58" customFormat="1" ht="11.4" spans="1:7">
      <c r="A58" s="62"/>
      <c r="B58" s="63"/>
      <c r="C58" s="62"/>
      <c r="D58" s="62"/>
      <c r="E58" s="96"/>
      <c r="F58" s="97"/>
      <c r="G58" s="61"/>
    </row>
    <row r="59" s="58" customFormat="1" ht="11.4" spans="1:7">
      <c r="A59" s="62"/>
      <c r="B59" s="63"/>
      <c r="C59" s="62"/>
      <c r="D59" s="62"/>
      <c r="E59" s="96"/>
      <c r="F59" s="97"/>
      <c r="G59" s="61"/>
    </row>
    <row r="60" s="58" customFormat="1" ht="11.4" spans="1:7">
      <c r="A60" s="62"/>
      <c r="B60" s="63"/>
      <c r="C60" s="62"/>
      <c r="D60" s="62"/>
      <c r="E60" s="96"/>
      <c r="F60" s="97"/>
      <c r="G60" s="61"/>
    </row>
    <row r="61" s="58" customFormat="1" ht="11.4" spans="1:7">
      <c r="A61" s="62"/>
      <c r="B61" s="63"/>
      <c r="C61" s="62"/>
      <c r="D61" s="62"/>
      <c r="E61" s="96"/>
      <c r="F61" s="97"/>
      <c r="G61" s="61"/>
    </row>
    <row r="62" s="58" customFormat="1" ht="11.4" spans="1:7">
      <c r="A62" s="62"/>
      <c r="B62" s="63"/>
      <c r="C62" s="62"/>
      <c r="D62" s="62"/>
      <c r="E62" s="96"/>
      <c r="F62" s="97"/>
      <c r="G62" s="61"/>
    </row>
    <row r="63" s="58" customFormat="1" ht="11.4" spans="1:7">
      <c r="A63" s="62"/>
      <c r="B63" s="63"/>
      <c r="C63" s="62"/>
      <c r="D63" s="62"/>
      <c r="E63" s="96"/>
      <c r="F63" s="97"/>
      <c r="G63" s="61"/>
    </row>
    <row r="64" s="58" customFormat="1" ht="11.4" spans="1:7">
      <c r="A64" s="62"/>
      <c r="B64" s="63"/>
      <c r="C64" s="62"/>
      <c r="D64" s="62"/>
      <c r="E64" s="96"/>
      <c r="F64" s="97"/>
      <c r="G64" s="61"/>
    </row>
    <row r="65" s="58" customFormat="1" ht="11.4" spans="1:7">
      <c r="A65" s="62"/>
      <c r="B65" s="63"/>
      <c r="C65" s="62"/>
      <c r="D65" s="62"/>
      <c r="E65" s="96"/>
      <c r="F65" s="97"/>
      <c r="G65" s="61"/>
    </row>
    <row r="66" s="58" customFormat="1" ht="11.4" spans="1:7">
      <c r="A66" s="62"/>
      <c r="B66" s="63"/>
      <c r="C66" s="62"/>
      <c r="D66" s="62"/>
      <c r="E66" s="96"/>
      <c r="F66" s="97"/>
      <c r="G66" s="61"/>
    </row>
    <row r="67" s="58" customFormat="1" ht="11.4" spans="1:7">
      <c r="A67" s="62"/>
      <c r="B67" s="63"/>
      <c r="C67" s="62"/>
      <c r="D67" s="62"/>
      <c r="E67" s="96"/>
      <c r="F67" s="97"/>
      <c r="G67" s="61"/>
    </row>
    <row r="68" s="58" customFormat="1" ht="11.4" spans="1:7">
      <c r="A68" s="62"/>
      <c r="B68" s="63"/>
      <c r="C68" s="62"/>
      <c r="D68" s="62"/>
      <c r="E68" s="96"/>
      <c r="F68" s="97"/>
      <c r="G68" s="61"/>
    </row>
    <row r="69" s="58" customFormat="1" ht="11.4" spans="1:7">
      <c r="A69" s="62"/>
      <c r="B69" s="63"/>
      <c r="C69" s="62"/>
      <c r="D69" s="62"/>
      <c r="E69" s="96"/>
      <c r="F69" s="97"/>
      <c r="G69" s="61"/>
    </row>
    <row r="70" s="58" customFormat="1" ht="11.4" spans="1:7">
      <c r="A70" s="62"/>
      <c r="B70" s="63"/>
      <c r="C70" s="62"/>
      <c r="D70" s="62"/>
      <c r="E70" s="96"/>
      <c r="F70" s="97"/>
      <c r="G70" s="61"/>
    </row>
    <row r="71" s="58" customFormat="1" ht="11.4" spans="1:7">
      <c r="A71" s="62"/>
      <c r="B71" s="63"/>
      <c r="C71" s="62"/>
      <c r="D71" s="62"/>
      <c r="E71" s="96"/>
      <c r="F71" s="97"/>
      <c r="G71" s="61"/>
    </row>
    <row r="72" s="58" customFormat="1" ht="11.4" spans="1:7">
      <c r="A72" s="62"/>
      <c r="B72" s="63"/>
      <c r="C72" s="62"/>
      <c r="D72" s="62"/>
      <c r="E72" s="96"/>
      <c r="F72" s="97"/>
      <c r="G72" s="61"/>
    </row>
    <row r="73" s="58" customFormat="1" ht="11.4" spans="1:7">
      <c r="A73" s="62"/>
      <c r="B73" s="63"/>
      <c r="C73" s="62"/>
      <c r="D73" s="62"/>
      <c r="E73" s="96"/>
      <c r="F73" s="97"/>
      <c r="G73" s="61"/>
    </row>
    <row r="74" s="58" customFormat="1" ht="11.4" spans="1:7">
      <c r="A74" s="62"/>
      <c r="B74" s="63"/>
      <c r="C74" s="62"/>
      <c r="D74" s="62"/>
      <c r="E74" s="96"/>
      <c r="F74" s="97"/>
      <c r="G74" s="61"/>
    </row>
    <row r="75" s="58" customFormat="1" ht="11.4" spans="1:7">
      <c r="A75" s="62"/>
      <c r="B75" s="63"/>
      <c r="C75" s="62"/>
      <c r="D75" s="62"/>
      <c r="E75" s="96"/>
      <c r="F75" s="97"/>
      <c r="G75" s="61"/>
    </row>
    <row r="76" s="58" customFormat="1" ht="11.4" spans="1:7">
      <c r="A76" s="62"/>
      <c r="B76" s="63"/>
      <c r="C76" s="62"/>
      <c r="D76" s="62"/>
      <c r="E76" s="96"/>
      <c r="F76" s="97"/>
      <c r="G76" s="61"/>
    </row>
    <row r="77" s="58" customFormat="1" ht="11.4" spans="1:7">
      <c r="A77" s="62"/>
      <c r="B77" s="63"/>
      <c r="C77" s="62"/>
      <c r="D77" s="62"/>
      <c r="E77" s="96"/>
      <c r="F77" s="97"/>
      <c r="G77" s="61"/>
    </row>
    <row r="78" s="58" customFormat="1" ht="11.4" spans="1:7">
      <c r="A78" s="62"/>
      <c r="B78" s="63"/>
      <c r="C78" s="62"/>
      <c r="D78" s="62"/>
      <c r="E78" s="96"/>
      <c r="F78" s="97"/>
      <c r="G78" s="61"/>
    </row>
    <row r="79" s="58" customFormat="1" ht="11.4" spans="1:7">
      <c r="A79" s="62"/>
      <c r="B79" s="63"/>
      <c r="C79" s="62"/>
      <c r="D79" s="62"/>
      <c r="E79" s="96"/>
      <c r="F79" s="97"/>
      <c r="G79" s="61"/>
    </row>
    <row r="80" s="58" customFormat="1" ht="11.4" spans="1:7">
      <c r="A80" s="62"/>
      <c r="B80" s="63"/>
      <c r="C80" s="62"/>
      <c r="D80" s="62"/>
      <c r="E80" s="96"/>
      <c r="F80" s="97"/>
      <c r="G80" s="61"/>
    </row>
    <row r="81" s="58" customFormat="1" ht="11.4" spans="1:7">
      <c r="A81" s="62"/>
      <c r="B81" s="63"/>
      <c r="C81" s="62"/>
      <c r="D81" s="62"/>
      <c r="E81" s="96"/>
      <c r="F81" s="97"/>
      <c r="G81" s="61"/>
    </row>
    <row r="82" s="58" customFormat="1" ht="11.4" spans="1:7">
      <c r="A82" s="62"/>
      <c r="B82" s="63"/>
      <c r="C82" s="62"/>
      <c r="D82" s="62"/>
      <c r="E82" s="96"/>
      <c r="F82" s="97"/>
      <c r="G82" s="61"/>
    </row>
    <row r="83" s="58" customFormat="1" ht="11.4" spans="1:7">
      <c r="A83" s="62"/>
      <c r="B83" s="63"/>
      <c r="C83" s="62"/>
      <c r="D83" s="62"/>
      <c r="E83" s="96"/>
      <c r="F83" s="97"/>
      <c r="G83" s="61"/>
    </row>
    <row r="84" s="58" customFormat="1" ht="11.4" spans="1:7">
      <c r="A84" s="62"/>
      <c r="B84" s="63"/>
      <c r="C84" s="62"/>
      <c r="D84" s="62"/>
      <c r="E84" s="96"/>
      <c r="F84" s="97"/>
      <c r="G84" s="61"/>
    </row>
    <row r="85" s="58" customFormat="1" ht="11.4" spans="1:7">
      <c r="A85" s="62"/>
      <c r="B85" s="63"/>
      <c r="C85" s="62"/>
      <c r="D85" s="62"/>
      <c r="E85" s="96"/>
      <c r="F85" s="97"/>
      <c r="G85" s="61"/>
    </row>
    <row r="86" s="58" customFormat="1" ht="11.4" spans="1:7">
      <c r="A86" s="62"/>
      <c r="B86" s="63"/>
      <c r="C86" s="62"/>
      <c r="D86" s="62"/>
      <c r="E86" s="96"/>
      <c r="F86" s="97"/>
      <c r="G86" s="61"/>
    </row>
    <row r="87" s="58" customFormat="1" ht="11.4" spans="1:7">
      <c r="A87" s="62"/>
      <c r="B87" s="63"/>
      <c r="C87" s="62"/>
      <c r="D87" s="62"/>
      <c r="E87" s="96"/>
      <c r="F87" s="97"/>
      <c r="G87" s="61"/>
    </row>
    <row r="88" s="58" customFormat="1" ht="11.4" spans="1:7">
      <c r="A88" s="62"/>
      <c r="B88" s="63"/>
      <c r="C88" s="62"/>
      <c r="D88" s="62"/>
      <c r="E88" s="96"/>
      <c r="F88" s="97"/>
      <c r="G88" s="61"/>
    </row>
    <row r="89" s="58" customFormat="1" ht="11.4" spans="1:7">
      <c r="A89" s="62"/>
      <c r="B89" s="63"/>
      <c r="C89" s="62"/>
      <c r="D89" s="62"/>
      <c r="E89" s="96"/>
      <c r="F89" s="97"/>
      <c r="G89" s="61"/>
    </row>
    <row r="90" s="58" customFormat="1" ht="11.4" spans="1:7">
      <c r="A90" s="62"/>
      <c r="B90" s="63"/>
      <c r="C90" s="62"/>
      <c r="D90" s="62"/>
      <c r="E90" s="96"/>
      <c r="F90" s="97"/>
      <c r="G90" s="61"/>
    </row>
    <row r="91" s="58" customFormat="1" ht="11.4" spans="1:7">
      <c r="A91" s="62"/>
      <c r="B91" s="63"/>
      <c r="C91" s="62"/>
      <c r="D91" s="62"/>
      <c r="E91" s="96"/>
      <c r="F91" s="97"/>
      <c r="G91" s="61"/>
    </row>
    <row r="92" s="58" customFormat="1" ht="11.4" spans="1:7">
      <c r="A92" s="62"/>
      <c r="B92" s="63"/>
      <c r="C92" s="62"/>
      <c r="D92" s="62"/>
      <c r="E92" s="96"/>
      <c r="F92" s="97"/>
      <c r="G92" s="61"/>
    </row>
    <row r="93" s="58" customFormat="1" ht="11.4" spans="1:7">
      <c r="A93" s="62"/>
      <c r="B93" s="63"/>
      <c r="C93" s="62"/>
      <c r="D93" s="62"/>
      <c r="E93" s="96"/>
      <c r="F93" s="97"/>
      <c r="G93" s="61"/>
    </row>
    <row r="94" s="58" customFormat="1" ht="11.4" spans="1:7">
      <c r="A94" s="62"/>
      <c r="B94" s="63"/>
      <c r="C94" s="62"/>
      <c r="D94" s="62"/>
      <c r="E94" s="96"/>
      <c r="F94" s="97"/>
      <c r="G94" s="61"/>
    </row>
    <row r="95" s="58" customFormat="1" ht="11.4" spans="1:7">
      <c r="A95" s="62"/>
      <c r="B95" s="63"/>
      <c r="C95" s="62"/>
      <c r="D95" s="62"/>
      <c r="E95" s="96"/>
      <c r="F95" s="97"/>
      <c r="G95" s="61"/>
    </row>
    <row r="96" s="58" customFormat="1" ht="11.4" spans="1:7">
      <c r="A96" s="62"/>
      <c r="B96" s="63"/>
      <c r="C96" s="62"/>
      <c r="D96" s="62"/>
      <c r="E96" s="96"/>
      <c r="F96" s="97"/>
      <c r="G96" s="61"/>
    </row>
    <row r="97" s="58" customFormat="1" ht="11.4" spans="1:7">
      <c r="A97" s="62"/>
      <c r="B97" s="63"/>
      <c r="C97" s="62"/>
      <c r="D97" s="62"/>
      <c r="E97" s="96"/>
      <c r="F97" s="97"/>
      <c r="G97" s="61"/>
    </row>
    <row r="98" s="58" customFormat="1" ht="11.4" spans="1:7">
      <c r="A98" s="62"/>
      <c r="B98" s="63"/>
      <c r="C98" s="62"/>
      <c r="D98" s="62"/>
      <c r="E98" s="96"/>
      <c r="F98" s="97"/>
      <c r="G98" s="61"/>
    </row>
    <row r="99" s="58" customFormat="1" ht="11.4" spans="1:7">
      <c r="A99" s="62"/>
      <c r="B99" s="63"/>
      <c r="C99" s="62"/>
      <c r="D99" s="62"/>
      <c r="E99" s="96"/>
      <c r="F99" s="97"/>
      <c r="G99" s="61"/>
    </row>
    <row r="100" s="58" customFormat="1" ht="11.4" spans="1:7">
      <c r="A100" s="62"/>
      <c r="B100" s="63"/>
      <c r="C100" s="62"/>
      <c r="D100" s="62"/>
      <c r="E100" s="96"/>
      <c r="F100" s="97"/>
      <c r="G100" s="61"/>
    </row>
    <row r="101" s="58" customFormat="1" ht="11.4" spans="1:7">
      <c r="A101" s="62"/>
      <c r="B101" s="63"/>
      <c r="C101" s="62"/>
      <c r="D101" s="62"/>
      <c r="E101" s="96"/>
      <c r="F101" s="97"/>
      <c r="G101" s="61"/>
    </row>
    <row r="102" s="58" customFormat="1" ht="11.4" spans="1:7">
      <c r="A102" s="62"/>
      <c r="B102" s="63"/>
      <c r="C102" s="62"/>
      <c r="D102" s="62"/>
      <c r="E102" s="96"/>
      <c r="F102" s="97"/>
      <c r="G102" s="61"/>
    </row>
    <row r="103" s="58" customFormat="1" ht="11.4" spans="1:7">
      <c r="A103" s="62"/>
      <c r="B103" s="63"/>
      <c r="C103" s="62"/>
      <c r="D103" s="62"/>
      <c r="E103" s="96"/>
      <c r="F103" s="97"/>
      <c r="G103" s="61"/>
    </row>
    <row r="104" s="58" customFormat="1" ht="11.4" spans="1:7">
      <c r="A104" s="62"/>
      <c r="B104" s="63"/>
      <c r="C104" s="62"/>
      <c r="D104" s="62"/>
      <c r="E104" s="96"/>
      <c r="F104" s="97"/>
      <c r="G104" s="61"/>
    </row>
    <row r="105" s="58" customFormat="1" ht="11.4" spans="1:7">
      <c r="A105" s="62"/>
      <c r="B105" s="63"/>
      <c r="C105" s="62"/>
      <c r="D105" s="62"/>
      <c r="E105" s="96"/>
      <c r="F105" s="97"/>
      <c r="G105" s="61"/>
    </row>
    <row r="106" s="58" customFormat="1" ht="11.4" spans="1:7">
      <c r="A106" s="62"/>
      <c r="B106" s="63"/>
      <c r="C106" s="62"/>
      <c r="D106" s="62"/>
      <c r="E106" s="96"/>
      <c r="F106" s="97"/>
      <c r="G106" s="61"/>
    </row>
    <row r="107" s="58" customFormat="1" ht="11.4" spans="1:7">
      <c r="A107" s="62"/>
      <c r="B107" s="63"/>
      <c r="C107" s="62"/>
      <c r="D107" s="62"/>
      <c r="E107" s="96"/>
      <c r="F107" s="97"/>
      <c r="G107" s="61"/>
    </row>
    <row r="108" s="58" customFormat="1" ht="11.4" spans="1:7">
      <c r="A108" s="62"/>
      <c r="B108" s="63"/>
      <c r="C108" s="62"/>
      <c r="D108" s="62"/>
      <c r="E108" s="96"/>
      <c r="F108" s="97"/>
      <c r="G108" s="61"/>
    </row>
    <row r="109" s="58" customFormat="1" ht="11.4" spans="1:7">
      <c r="A109" s="62"/>
      <c r="B109" s="63"/>
      <c r="C109" s="62"/>
      <c r="D109" s="62"/>
      <c r="E109" s="96"/>
      <c r="F109" s="97"/>
      <c r="G109" s="61"/>
    </row>
    <row r="110" s="58" customFormat="1" ht="11.4" spans="1:7">
      <c r="A110" s="62"/>
      <c r="B110" s="63"/>
      <c r="C110" s="62"/>
      <c r="D110" s="62"/>
      <c r="E110" s="96"/>
      <c r="F110" s="97"/>
      <c r="G110" s="61"/>
    </row>
    <row r="111" s="58" customFormat="1" ht="11.4" spans="1:7">
      <c r="A111" s="62"/>
      <c r="B111" s="63"/>
      <c r="C111" s="62"/>
      <c r="D111" s="62"/>
      <c r="E111" s="96"/>
      <c r="F111" s="97"/>
      <c r="G111" s="61"/>
    </row>
    <row r="112" s="58" customFormat="1" ht="11.4" spans="1:7">
      <c r="A112" s="62"/>
      <c r="B112" s="63"/>
      <c r="C112" s="62"/>
      <c r="D112" s="62"/>
      <c r="E112" s="96"/>
      <c r="F112" s="97"/>
      <c r="G112" s="61"/>
    </row>
    <row r="113" s="58" customFormat="1" ht="11.4" spans="1:7">
      <c r="A113" s="62"/>
      <c r="B113" s="63"/>
      <c r="C113" s="62"/>
      <c r="D113" s="62"/>
      <c r="E113" s="96"/>
      <c r="F113" s="97"/>
      <c r="G113" s="61"/>
    </row>
    <row r="114" s="58" customFormat="1" ht="11.4" spans="1:7">
      <c r="A114" s="62"/>
      <c r="B114" s="63"/>
      <c r="C114" s="62"/>
      <c r="D114" s="62"/>
      <c r="E114" s="96"/>
      <c r="F114" s="97"/>
      <c r="G114" s="61"/>
    </row>
    <row r="115" s="58" customFormat="1" ht="11.4" spans="1:7">
      <c r="A115" s="62"/>
      <c r="B115" s="63"/>
      <c r="C115" s="62"/>
      <c r="D115" s="62"/>
      <c r="E115" s="96"/>
      <c r="F115" s="97"/>
      <c r="G115" s="61"/>
    </row>
    <row r="116" s="58" customFormat="1" ht="11.4" spans="1:7">
      <c r="A116" s="62"/>
      <c r="B116" s="63"/>
      <c r="C116" s="62"/>
      <c r="D116" s="62"/>
      <c r="E116" s="96"/>
      <c r="F116" s="97"/>
      <c r="G116" s="61"/>
    </row>
    <row r="117" s="58" customFormat="1" ht="11.4" spans="1:7">
      <c r="A117" s="62"/>
      <c r="B117" s="63"/>
      <c r="C117" s="62"/>
      <c r="D117" s="62"/>
      <c r="E117" s="96"/>
      <c r="F117" s="97"/>
      <c r="G117" s="61"/>
    </row>
    <row r="118" s="58" customFormat="1" ht="11.4" spans="1:7">
      <c r="A118" s="62"/>
      <c r="B118" s="63"/>
      <c r="C118" s="62"/>
      <c r="D118" s="62"/>
      <c r="E118" s="96"/>
      <c r="F118" s="97"/>
      <c r="G118" s="61"/>
    </row>
    <row r="119" s="58" customFormat="1" ht="11.4" spans="1:7">
      <c r="A119" s="62"/>
      <c r="B119" s="63"/>
      <c r="C119" s="62"/>
      <c r="D119" s="62"/>
      <c r="E119" s="96"/>
      <c r="F119" s="97"/>
      <c r="G119" s="61"/>
    </row>
    <row r="120" s="58" customFormat="1" ht="11.4" spans="1:7">
      <c r="A120" s="62"/>
      <c r="B120" s="63"/>
      <c r="C120" s="62"/>
      <c r="D120" s="62"/>
      <c r="E120" s="96"/>
      <c r="F120" s="97"/>
      <c r="G120" s="61"/>
    </row>
    <row r="121" s="58" customFormat="1" ht="11.4" spans="1:7">
      <c r="A121" s="62"/>
      <c r="B121" s="63"/>
      <c r="C121" s="62"/>
      <c r="D121" s="62"/>
      <c r="E121" s="96"/>
      <c r="F121" s="97"/>
      <c r="G121" s="61"/>
    </row>
    <row r="122" s="58" customFormat="1" ht="11.4" spans="1:7">
      <c r="A122" s="62"/>
      <c r="B122" s="63"/>
      <c r="C122" s="62"/>
      <c r="D122" s="62"/>
      <c r="E122" s="96"/>
      <c r="F122" s="97"/>
      <c r="G122" s="61"/>
    </row>
    <row r="123" s="58" customFormat="1" ht="11.4" spans="1:7">
      <c r="A123" s="62"/>
      <c r="B123" s="63"/>
      <c r="C123" s="62"/>
      <c r="D123" s="62"/>
      <c r="E123" s="96"/>
      <c r="F123" s="97"/>
      <c r="G123" s="61"/>
    </row>
    <row r="124" s="58" customFormat="1" ht="11.4" spans="1:7">
      <c r="A124" s="62"/>
      <c r="B124" s="63"/>
      <c r="C124" s="62"/>
      <c r="D124" s="62"/>
      <c r="E124" s="96"/>
      <c r="F124" s="97"/>
      <c r="G124" s="61"/>
    </row>
    <row r="125" s="58" customFormat="1" ht="11.4" spans="1:7">
      <c r="A125" s="62"/>
      <c r="B125" s="63"/>
      <c r="C125" s="62"/>
      <c r="D125" s="62"/>
      <c r="E125" s="96"/>
      <c r="F125" s="97"/>
      <c r="G125" s="61"/>
    </row>
    <row r="126" s="58" customFormat="1" ht="11.4" spans="1:7">
      <c r="A126" s="62"/>
      <c r="B126" s="63"/>
      <c r="C126" s="62"/>
      <c r="D126" s="62"/>
      <c r="E126" s="96"/>
      <c r="F126" s="97"/>
      <c r="G126" s="61"/>
    </row>
    <row r="127" s="58" customFormat="1" ht="11.4" spans="1:7">
      <c r="A127" s="62"/>
      <c r="B127" s="63"/>
      <c r="C127" s="62"/>
      <c r="D127" s="62"/>
      <c r="E127" s="96"/>
      <c r="F127" s="97"/>
      <c r="G127" s="61"/>
    </row>
    <row r="128" s="58" customFormat="1" ht="11.4" spans="1:7">
      <c r="A128" s="62"/>
      <c r="B128" s="63"/>
      <c r="C128" s="62"/>
      <c r="D128" s="62"/>
      <c r="E128" s="96"/>
      <c r="F128" s="97"/>
      <c r="G128" s="61"/>
    </row>
    <row r="129" s="58" customFormat="1" ht="11.4" spans="1:7">
      <c r="A129" s="62"/>
      <c r="B129" s="63"/>
      <c r="C129" s="62"/>
      <c r="D129" s="62"/>
      <c r="E129" s="96"/>
      <c r="F129" s="97"/>
      <c r="G129" s="61"/>
    </row>
    <row r="130" s="58" customFormat="1" ht="11.4" spans="1:7">
      <c r="A130" s="62"/>
      <c r="B130" s="63"/>
      <c r="C130" s="62"/>
      <c r="D130" s="62"/>
      <c r="E130" s="96"/>
      <c r="F130" s="97"/>
      <c r="G130" s="61"/>
    </row>
    <row r="131" s="58" customFormat="1" ht="11.4" spans="1:7">
      <c r="A131" s="62"/>
      <c r="B131" s="63"/>
      <c r="C131" s="62"/>
      <c r="D131" s="62"/>
      <c r="E131" s="96"/>
      <c r="F131" s="97"/>
      <c r="G131" s="61"/>
    </row>
    <row r="132" s="58" customFormat="1" ht="11.4" spans="1:7">
      <c r="A132" s="62"/>
      <c r="B132" s="63"/>
      <c r="C132" s="62"/>
      <c r="D132" s="62"/>
      <c r="E132" s="96"/>
      <c r="F132" s="97"/>
      <c r="G132" s="61"/>
    </row>
    <row r="133" s="58" customFormat="1" ht="11.4" spans="1:7">
      <c r="A133" s="62"/>
      <c r="B133" s="63"/>
      <c r="C133" s="62"/>
      <c r="D133" s="62"/>
      <c r="E133" s="96"/>
      <c r="F133" s="97"/>
      <c r="G133" s="61"/>
    </row>
    <row r="134" s="58" customFormat="1" ht="11.4" spans="1:7">
      <c r="A134" s="62"/>
      <c r="B134" s="63"/>
      <c r="C134" s="62"/>
      <c r="D134" s="62"/>
      <c r="E134" s="96"/>
      <c r="F134" s="97"/>
      <c r="G134" s="61"/>
    </row>
    <row r="135" s="58" customFormat="1" ht="11.4" spans="1:7">
      <c r="A135" s="62"/>
      <c r="B135" s="63"/>
      <c r="C135" s="62"/>
      <c r="D135" s="62"/>
      <c r="E135" s="96"/>
      <c r="F135" s="97"/>
      <c r="G135" s="61"/>
    </row>
    <row r="136" s="58" customFormat="1" ht="11.4" spans="1:7">
      <c r="A136" s="62"/>
      <c r="B136" s="63"/>
      <c r="C136" s="62"/>
      <c r="D136" s="62"/>
      <c r="E136" s="96"/>
      <c r="F136" s="97"/>
      <c r="G136" s="61"/>
    </row>
    <row r="137" s="58" customFormat="1" ht="11.4" spans="1:7">
      <c r="A137" s="62"/>
      <c r="B137" s="63"/>
      <c r="C137" s="62"/>
      <c r="D137" s="62"/>
      <c r="E137" s="96"/>
      <c r="F137" s="97"/>
      <c r="G137" s="61"/>
    </row>
    <row r="138" s="58" customFormat="1" ht="11.4" spans="1:7">
      <c r="A138" s="62"/>
      <c r="B138" s="63"/>
      <c r="C138" s="62"/>
      <c r="D138" s="62"/>
      <c r="E138" s="96"/>
      <c r="F138" s="97"/>
      <c r="G138" s="61"/>
    </row>
    <row r="139" s="58" customFormat="1" ht="11.4" spans="1:7">
      <c r="A139" s="62"/>
      <c r="B139" s="63"/>
      <c r="C139" s="62"/>
      <c r="D139" s="62"/>
      <c r="E139" s="96"/>
      <c r="F139" s="97"/>
      <c r="G139" s="61"/>
    </row>
    <row r="140" s="58" customFormat="1" ht="11.4" spans="1:7">
      <c r="A140" s="62"/>
      <c r="B140" s="63"/>
      <c r="C140" s="62"/>
      <c r="D140" s="62"/>
      <c r="E140" s="96"/>
      <c r="F140" s="97"/>
      <c r="G140" s="61"/>
    </row>
    <row r="141" s="58" customFormat="1" ht="11.4" spans="1:7">
      <c r="A141" s="62"/>
      <c r="B141" s="63"/>
      <c r="C141" s="62"/>
      <c r="D141" s="62"/>
      <c r="E141" s="96"/>
      <c r="F141" s="97"/>
      <c r="G141" s="61"/>
    </row>
    <row r="142" s="58" customFormat="1" ht="11.4" spans="1:7">
      <c r="A142" s="62"/>
      <c r="B142" s="63"/>
      <c r="C142" s="62"/>
      <c r="D142" s="62"/>
      <c r="E142" s="96"/>
      <c r="F142" s="97"/>
      <c r="G142" s="61"/>
    </row>
    <row r="143" s="58" customFormat="1" ht="11.4" spans="1:7">
      <c r="A143" s="62"/>
      <c r="B143" s="63"/>
      <c r="C143" s="62"/>
      <c r="D143" s="62"/>
      <c r="E143" s="96"/>
      <c r="F143" s="97"/>
      <c r="G143" s="61"/>
    </row>
    <row r="144" s="58" customFormat="1" ht="11.4" spans="1:7">
      <c r="A144" s="62"/>
      <c r="B144" s="63"/>
      <c r="C144" s="62"/>
      <c r="D144" s="62"/>
      <c r="E144" s="96"/>
      <c r="F144" s="97"/>
      <c r="G144" s="61"/>
    </row>
    <row r="145" s="58" customFormat="1" ht="11.4" spans="1:7">
      <c r="A145" s="62"/>
      <c r="B145" s="63"/>
      <c r="C145" s="62"/>
      <c r="D145" s="62"/>
      <c r="E145" s="96"/>
      <c r="F145" s="97"/>
      <c r="G145" s="61"/>
    </row>
    <row r="146" s="58" customFormat="1" ht="11.4" spans="1:7">
      <c r="A146" s="62"/>
      <c r="B146" s="63"/>
      <c r="C146" s="62"/>
      <c r="D146" s="62"/>
      <c r="E146" s="96"/>
      <c r="F146" s="97"/>
      <c r="G146" s="61"/>
    </row>
    <row r="147" s="58" customFormat="1" ht="11.4" spans="1:7">
      <c r="A147" s="62"/>
      <c r="B147" s="63"/>
      <c r="C147" s="62"/>
      <c r="D147" s="62"/>
      <c r="E147" s="96"/>
      <c r="F147" s="97"/>
      <c r="G147" s="61"/>
    </row>
    <row r="148" s="58" customFormat="1" ht="11.4" spans="1:7">
      <c r="A148" s="62"/>
      <c r="B148" s="63"/>
      <c r="C148" s="62"/>
      <c r="D148" s="62"/>
      <c r="E148" s="96"/>
      <c r="F148" s="97"/>
      <c r="G148" s="61"/>
    </row>
    <row r="149" s="58" customFormat="1" ht="11.4" spans="1:7">
      <c r="A149" s="62"/>
      <c r="B149" s="63"/>
      <c r="C149" s="62"/>
      <c r="D149" s="62"/>
      <c r="E149" s="96"/>
      <c r="F149" s="97"/>
      <c r="G149" s="61"/>
    </row>
    <row r="150" s="58" customFormat="1" ht="11.4" spans="1:7">
      <c r="A150" s="62"/>
      <c r="B150" s="63"/>
      <c r="C150" s="62"/>
      <c r="D150" s="62"/>
      <c r="E150" s="96"/>
      <c r="F150" s="97"/>
      <c r="G150" s="61"/>
    </row>
    <row r="151" s="58" customFormat="1" ht="11.4" spans="1:7">
      <c r="A151" s="62"/>
      <c r="B151" s="63"/>
      <c r="C151" s="62"/>
      <c r="D151" s="62"/>
      <c r="E151" s="96"/>
      <c r="F151" s="97"/>
      <c r="G151" s="61"/>
    </row>
    <row r="152" s="58" customFormat="1" ht="11.4" spans="1:7">
      <c r="A152" s="62"/>
      <c r="B152" s="63"/>
      <c r="C152" s="62"/>
      <c r="D152" s="62"/>
      <c r="E152" s="96"/>
      <c r="F152" s="97"/>
      <c r="G152" s="61"/>
    </row>
    <row r="153" s="58" customFormat="1" ht="11.4" spans="1:7">
      <c r="A153" s="62"/>
      <c r="B153" s="63"/>
      <c r="C153" s="62"/>
      <c r="D153" s="62"/>
      <c r="E153" s="96"/>
      <c r="F153" s="97"/>
      <c r="G153" s="61"/>
    </row>
    <row r="154" s="58" customFormat="1" ht="11.4" spans="1:7">
      <c r="A154" s="62"/>
      <c r="B154" s="63"/>
      <c r="C154" s="62"/>
      <c r="D154" s="62"/>
      <c r="E154" s="96"/>
      <c r="F154" s="97"/>
      <c r="G154" s="61"/>
    </row>
    <row r="155" s="58" customFormat="1" ht="11.4" spans="1:7">
      <c r="A155" s="62"/>
      <c r="B155" s="63"/>
      <c r="C155" s="62"/>
      <c r="D155" s="62"/>
      <c r="E155" s="96"/>
      <c r="F155" s="97"/>
      <c r="G155" s="61"/>
    </row>
    <row r="156" s="58" customFormat="1" ht="11.4" spans="1:7">
      <c r="A156" s="62"/>
      <c r="B156" s="63"/>
      <c r="C156" s="62"/>
      <c r="D156" s="62"/>
      <c r="E156" s="96"/>
      <c r="F156" s="97"/>
      <c r="G156" s="61"/>
    </row>
    <row r="157" s="58" customFormat="1" ht="11.4" spans="1:7">
      <c r="A157" s="62"/>
      <c r="B157" s="63"/>
      <c r="C157" s="62"/>
      <c r="D157" s="62"/>
      <c r="E157" s="96"/>
      <c r="F157" s="97"/>
      <c r="G157" s="61"/>
    </row>
    <row r="158" s="58" customFormat="1" ht="11.4" spans="1:7">
      <c r="A158" s="62"/>
      <c r="B158" s="63"/>
      <c r="C158" s="62"/>
      <c r="D158" s="62"/>
      <c r="E158" s="96"/>
      <c r="F158" s="97"/>
      <c r="G158" s="61"/>
    </row>
    <row r="159" s="58" customFormat="1" ht="11.4" spans="1:7">
      <c r="A159" s="62"/>
      <c r="B159" s="63"/>
      <c r="C159" s="62"/>
      <c r="D159" s="62"/>
      <c r="E159" s="96"/>
      <c r="F159" s="97"/>
      <c r="G159" s="61"/>
    </row>
    <row r="160" s="58" customFormat="1" ht="11.4" spans="1:7">
      <c r="A160" s="62"/>
      <c r="B160" s="63"/>
      <c r="C160" s="62"/>
      <c r="D160" s="62"/>
      <c r="E160" s="96"/>
      <c r="F160" s="97"/>
      <c r="G160" s="61"/>
    </row>
    <row r="161" s="58" customFormat="1" ht="11.4" spans="1:7">
      <c r="A161" s="62"/>
      <c r="B161" s="63"/>
      <c r="C161" s="62"/>
      <c r="D161" s="62"/>
      <c r="E161" s="96"/>
      <c r="F161" s="97"/>
      <c r="G161" s="61"/>
    </row>
    <row r="162" s="58" customFormat="1" ht="11.4" spans="1:7">
      <c r="A162" s="62"/>
      <c r="B162" s="63"/>
      <c r="C162" s="62"/>
      <c r="D162" s="62"/>
      <c r="E162" s="96"/>
      <c r="F162" s="97"/>
      <c r="G162" s="61"/>
    </row>
    <row r="163" s="58" customFormat="1" ht="11.4" spans="1:7">
      <c r="A163" s="62"/>
      <c r="B163" s="63"/>
      <c r="C163" s="62"/>
      <c r="D163" s="62"/>
      <c r="E163" s="96"/>
      <c r="F163" s="97"/>
      <c r="G163" s="61"/>
    </row>
    <row r="164" s="58" customFormat="1" ht="11.4" spans="1:7">
      <c r="A164" s="62"/>
      <c r="B164" s="63"/>
      <c r="C164" s="62"/>
      <c r="D164" s="62"/>
      <c r="E164" s="96"/>
      <c r="F164" s="97"/>
      <c r="G164" s="61"/>
    </row>
    <row r="165" s="58" customFormat="1" ht="11.4" spans="1:7">
      <c r="A165" s="62"/>
      <c r="B165" s="63"/>
      <c r="C165" s="62"/>
      <c r="D165" s="62"/>
      <c r="E165" s="96"/>
      <c r="F165" s="97"/>
      <c r="G165" s="61"/>
    </row>
    <row r="166" s="58" customFormat="1" ht="11.4" spans="1:7">
      <c r="A166" s="62"/>
      <c r="B166" s="63"/>
      <c r="C166" s="62"/>
      <c r="D166" s="62"/>
      <c r="E166" s="96"/>
      <c r="F166" s="97"/>
      <c r="G166" s="61"/>
    </row>
    <row r="167" s="58" customFormat="1" ht="11.4" spans="1:7">
      <c r="A167" s="62"/>
      <c r="B167" s="63"/>
      <c r="C167" s="62"/>
      <c r="D167" s="62"/>
      <c r="E167" s="96"/>
      <c r="F167" s="97"/>
      <c r="G167" s="61"/>
    </row>
  </sheetData>
  <sheetProtection algorithmName="SHA-512" hashValue="3GK67Z38pI4mCOpygQ4IC6/0Y03rUDSWb+J67wHeQPW5hs/XDY47MbrQ5hZ8YQ0aIZUu+c16cfLv0tZR7m0uoQ==" saltValue="0sfVp7Esl0fJvmIwDKAd3A==" spinCount="100000" sheet="1" selectLockedCells="1" formatCells="0" formatColumns="0" formatRows="0" objects="1"/>
  <mergeCells count="8">
    <mergeCell ref="A1:F1"/>
    <mergeCell ref="A2:F2"/>
    <mergeCell ref="B4:E4"/>
    <mergeCell ref="B5:E5"/>
    <mergeCell ref="B6:E6"/>
    <mergeCell ref="B7:E7"/>
    <mergeCell ref="A8:E8"/>
    <mergeCell ref="B9:E9"/>
  </mergeCells>
  <dataValidations count="1">
    <dataValidation allowBlank="1" showInputMessage="1" showErrorMessage="1" sqref="A4:B4 A7"/>
  </dataValidation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E16"/>
  <sheetViews>
    <sheetView showGridLines="0" showZeros="0" view="pageBreakPreview" zoomScaleNormal="100" topLeftCell="A4" workbookViewId="0">
      <selection activeCell="D16" sqref="D16"/>
    </sheetView>
  </sheetViews>
  <sheetFormatPr defaultColWidth="9" defaultRowHeight="24.95" customHeight="1" outlineLevelCol="4"/>
  <cols>
    <col min="1" max="1" width="8.625" style="44" customWidth="1"/>
    <col min="2" max="2" width="9.625" style="44" customWidth="1"/>
    <col min="3" max="3" width="35.375" style="44" customWidth="1"/>
    <col min="4" max="4" width="20.625" style="44" customWidth="1"/>
    <col min="5" max="16384" width="9" style="44"/>
  </cols>
  <sheetData>
    <row r="1" ht="35.25" customHeight="1" spans="1:4">
      <c r="A1" s="45" t="s">
        <v>142</v>
      </c>
      <c r="B1" s="46"/>
      <c r="C1" s="46"/>
      <c r="D1" s="46"/>
    </row>
    <row r="2" ht="22.9" customHeight="1"/>
    <row r="3" s="42" customFormat="1" ht="20.25" customHeight="1" spans="1:5">
      <c r="A3" s="47" t="s">
        <v>143</v>
      </c>
      <c r="B3" s="48"/>
      <c r="C3" s="49"/>
      <c r="D3" s="50" t="s">
        <v>144</v>
      </c>
      <c r="E3" s="50"/>
    </row>
    <row r="4" ht="34.9" customHeight="1" spans="1:4">
      <c r="A4" s="51" t="s">
        <v>134</v>
      </c>
      <c r="B4" s="51" t="s">
        <v>145</v>
      </c>
      <c r="C4" s="51" t="s">
        <v>146</v>
      </c>
      <c r="D4" s="51" t="s">
        <v>147</v>
      </c>
    </row>
    <row r="5" s="43" customFormat="1" ht="34.9" customHeight="1" spans="1:4">
      <c r="A5" s="52">
        <v>1</v>
      </c>
      <c r="B5" s="52">
        <v>100</v>
      </c>
      <c r="C5" s="52" t="s">
        <v>148</v>
      </c>
      <c r="D5" s="53">
        <f>'100章'!F21</f>
        <v>0</v>
      </c>
    </row>
    <row r="6" s="43" customFormat="1" ht="34.9" customHeight="1" spans="1:4">
      <c r="A6" s="52">
        <v>2</v>
      </c>
      <c r="B6" s="52">
        <v>200</v>
      </c>
      <c r="C6" s="54" t="s">
        <v>149</v>
      </c>
      <c r="D6" s="53">
        <f>'200章'!F20</f>
        <v>0</v>
      </c>
    </row>
    <row r="7" s="43" customFormat="1" ht="34.9" customHeight="1" spans="1:4">
      <c r="A7" s="52">
        <v>3</v>
      </c>
      <c r="B7" s="52">
        <v>300</v>
      </c>
      <c r="C7" s="54" t="s">
        <v>150</v>
      </c>
      <c r="D7" s="53">
        <f>'300章'!F18</f>
        <v>0</v>
      </c>
    </row>
    <row r="8" s="43" customFormat="1" ht="34.9" customHeight="1" spans="1:4">
      <c r="A8" s="52">
        <v>4</v>
      </c>
      <c r="B8" s="52">
        <v>600</v>
      </c>
      <c r="C8" s="54" t="s">
        <v>151</v>
      </c>
      <c r="D8" s="53">
        <f>'600章'!F12</f>
        <v>0</v>
      </c>
    </row>
    <row r="9" s="43" customFormat="1" ht="34.9" customHeight="1" spans="1:4">
      <c r="A9" s="52">
        <v>5</v>
      </c>
      <c r="B9" s="52">
        <v>700</v>
      </c>
      <c r="C9" s="52" t="s">
        <v>152</v>
      </c>
      <c r="D9" s="53">
        <f>'700章'!F7</f>
        <v>0</v>
      </c>
    </row>
    <row r="10" s="43" customFormat="1" ht="34.9" customHeight="1" spans="1:4">
      <c r="A10" s="52">
        <v>6</v>
      </c>
      <c r="B10" s="52">
        <v>800</v>
      </c>
      <c r="C10" s="54" t="s">
        <v>153</v>
      </c>
      <c r="D10" s="53">
        <f>'800章'!F8</f>
        <v>0</v>
      </c>
    </row>
    <row r="11" s="43" customFormat="1" ht="34.9" customHeight="1" spans="1:4">
      <c r="A11" s="52">
        <v>7</v>
      </c>
      <c r="B11" s="54" t="s">
        <v>154</v>
      </c>
      <c r="C11" s="52"/>
      <c r="D11" s="53">
        <f>IF(D5=0,0,SUM(D5:D10))</f>
        <v>0</v>
      </c>
    </row>
    <row r="12" s="43" customFormat="1" ht="34.9" customHeight="1" spans="1:4">
      <c r="A12" s="52">
        <v>8</v>
      </c>
      <c r="B12" s="55" t="s">
        <v>155</v>
      </c>
      <c r="C12" s="52"/>
      <c r="D12" s="53">
        <v>0</v>
      </c>
    </row>
    <row r="13" s="43" customFormat="1" ht="34.9" customHeight="1" spans="1:4">
      <c r="A13" s="52">
        <v>9</v>
      </c>
      <c r="B13" s="56" t="s">
        <v>156</v>
      </c>
      <c r="C13" s="52"/>
      <c r="D13" s="53">
        <f>IF(D11=0,0,D11-D12)</f>
        <v>0</v>
      </c>
    </row>
    <row r="14" s="43" customFormat="1" ht="34.9" customHeight="1" spans="1:4">
      <c r="A14" s="52">
        <v>10</v>
      </c>
      <c r="B14" s="52" t="s">
        <v>157</v>
      </c>
      <c r="C14" s="52"/>
      <c r="D14" s="57">
        <v>0</v>
      </c>
    </row>
    <row r="15" s="43" customFormat="1" ht="34.9" customHeight="1" spans="1:4">
      <c r="A15" s="52">
        <v>11</v>
      </c>
      <c r="B15" s="54" t="s">
        <v>158</v>
      </c>
      <c r="C15" s="52"/>
      <c r="D15" s="53">
        <f>IF(D11=0,0,ROUND(D13*1%,0))</f>
        <v>0</v>
      </c>
    </row>
    <row r="16" s="43" customFormat="1" ht="34.9" customHeight="1" spans="1:4">
      <c r="A16" s="52">
        <v>12</v>
      </c>
      <c r="B16" s="54" t="s">
        <v>159</v>
      </c>
      <c r="C16" s="52"/>
      <c r="D16" s="53">
        <f>IF(D11=0,0,D11+D14+D15)</f>
        <v>0</v>
      </c>
    </row>
  </sheetData>
  <sheetProtection algorithmName="SHA-512" hashValue="PDLSnnfbB4ctLA8SVRyGaVGicUak0cdFwKYbSOlarJ4I2sMREpBJXt2Vp5IJqBFsn6UyIlHGqwmQXmmN8uXBlA==" saltValue="LhSRyJqTroP5hG18408h4g==" spinCount="100000" sheet="1" selectLockedCells="1" formatCells="0" formatColumns="0" formatRows="0" objects="1"/>
  <mergeCells count="7">
    <mergeCell ref="A1:D1"/>
    <mergeCell ref="B11:C11"/>
    <mergeCell ref="B12:C12"/>
    <mergeCell ref="B13:C13"/>
    <mergeCell ref="B14:C14"/>
    <mergeCell ref="B15:C15"/>
    <mergeCell ref="B16:C16"/>
  </mergeCells>
  <printOptions horizontalCentered="1"/>
  <pageMargins left="0.984251968503937" right="0.984251968503937" top="0.984251968503937" bottom="0.984251968503937" header="0.511811023622047" footer="0.511811023622047"/>
  <pageSetup paperSize="9"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0" master="" otherUserPermission="visible"/>
  <rangeList sheetStid="18" master="" otherUserPermission="visible"/>
  <rangeList sheetStid="4" master="" otherUserPermission="visible"/>
  <rangeList sheetStid="21" master="" otherUserPermission="visible"/>
  <rangeList sheetStid="22" master="" otherUserPermission="visible"/>
  <rangeList sheetStid="16" master="" otherUserPermission="visible"/>
  <rangeList sheetStid="24" master="" otherUserPermission="visible"/>
  <rangeList sheetStid="25" master="" otherUserPermission="visible"/>
  <rangeList sheetStid="3" master="" otherUserPermission="visible"/>
  <rangeList sheetStid="26" master="" otherUserPermission="visible"/>
  <rangeList sheetStid="27" master="" otherUserPermission="visible"/>
  <rangeList sheetStid="2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seec</Company>
  <Application>Microsoft Excel</Application>
  <HeadingPairs>
    <vt:vector size="2" baseType="variant">
      <vt:variant>
        <vt:lpstr>工作表</vt:lpstr>
      </vt:variant>
      <vt:variant>
        <vt:i4>12</vt:i4>
      </vt:variant>
    </vt:vector>
  </HeadingPairs>
  <TitlesOfParts>
    <vt:vector size="12" baseType="lpstr">
      <vt:lpstr>CDKOHSL</vt:lpstr>
      <vt:lpstr>说明</vt:lpstr>
      <vt:lpstr>100章</vt:lpstr>
      <vt:lpstr>200章</vt:lpstr>
      <vt:lpstr>300章</vt:lpstr>
      <vt:lpstr>600章</vt:lpstr>
      <vt:lpstr>700章</vt:lpstr>
      <vt:lpstr>800章</vt:lpstr>
      <vt:lpstr>汇总表</vt:lpstr>
      <vt:lpstr>土石方工程</vt:lpstr>
      <vt:lpstr>给水工程</vt:lpstr>
      <vt:lpstr>建筑与装饰工程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If</cp:lastModifiedBy>
  <dcterms:created xsi:type="dcterms:W3CDTF">2008-07-05T17:48:00Z</dcterms:created>
  <cp:lastPrinted>2020-04-20T09:08:00Z</cp:lastPrinted>
  <dcterms:modified xsi:type="dcterms:W3CDTF">2025-10-11T07:49:38Z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6CEF14190F9147F68350B978B1E66E51_12</vt:lpwstr>
  </property>
  <property fmtid="{D5CDD505-2E9C-101B-9397-08002B2CF9AE}" pid="3" name="KSOProductBuildVer">
    <vt:lpwstr>2052-12.1.0.22529</vt:lpwstr>
  </property>
</Properties>
</file>