
<file path=[Content_Types].xml><?xml version="1.0" encoding="utf-8"?>
<Types xmlns="http://schemas.openxmlformats.org/package/2006/content-types">
  <Default Extension="xml" ContentType="application/xml"/>
  <Default Extension="wmf" ContentType="image/x-wmf"/>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6"/>
  </bookViews>
  <sheets>
    <sheet name="封面" sheetId="9" r:id="rId1"/>
    <sheet name="说明" sheetId="8" r:id="rId2"/>
    <sheet name="100章" sheetId="5" r:id="rId3"/>
    <sheet name="200章" sheetId="16" r:id="rId4"/>
    <sheet name="300章" sheetId="17" r:id="rId5"/>
    <sheet name="600章 " sheetId="21" r:id="rId6"/>
    <sheet name="汇总表" sheetId="7" r:id="rId7"/>
    <sheet name="【5.5】表" sheetId="20" r:id="rId8"/>
  </sheets>
  <definedNames>
    <definedName name="_xlnm.Print_Area" localSheetId="2">'100章'!$A$1:$F$31</definedName>
    <definedName name="_xlnm.Print_Area" localSheetId="3">'200章'!$A$1:$F$32</definedName>
    <definedName name="_xlnm.Print_Area" localSheetId="6">汇总表!$A$1:$D$14</definedName>
    <definedName name="_xlnm.Print_Area" localSheetId="1">说明!$A$1:$A$34</definedName>
    <definedName name="_xlnm.Print_Area" localSheetId="4">'300章'!$A$1:$F$32</definedName>
    <definedName name="_xlnm.Print_Area" localSheetId="5">'600章 '!$A$1:$F$30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<sst xmlns="http://schemas.openxmlformats.org/spreadsheetml/2006/main" count="242" uniqueCount="178">
  <si>
    <t xml:space="preserve">招标编号： </t>
  </si>
  <si>
    <t>中  华  人  民  共  和  国</t>
  </si>
  <si>
    <t>内   蒙   古   自   治   区</t>
  </si>
  <si>
    <t>C226沙坪梁至阳崖K0+000-K3+818段公路养护工程</t>
  </si>
  <si>
    <t>施工招标</t>
  </si>
  <si>
    <t>已标价工程量清单</t>
  </si>
  <si>
    <t xml:space="preserve">投标人：(全称、盖章)  </t>
  </si>
  <si>
    <r>
      <rPr>
        <b/>
        <sz val="18"/>
        <rFont val="华文新魏"/>
        <charset val="134"/>
      </rPr>
      <t xml:space="preserve">    二</t>
    </r>
    <r>
      <rPr>
        <b/>
        <sz val="18"/>
        <rFont val="宋体"/>
        <charset val="134"/>
      </rPr>
      <t>〇</t>
    </r>
    <r>
      <rPr>
        <b/>
        <sz val="18"/>
        <rFont val="华文新魏"/>
        <charset val="134"/>
      </rPr>
      <t>XX年X月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</si>
  <si>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</si>
  <si>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</si>
  <si>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</si>
  <si>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</si>
  <si>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</si>
  <si>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</si>
  <si>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</si>
  <si>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</si>
  <si>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</si>
  <si>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</si>
  <si>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</si>
  <si>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</si>
  <si>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</si>
  <si>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</si>
  <si>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</si>
  <si>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</si>
  <si>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</si>
  <si>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</si>
  <si>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</si>
  <si>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</si>
  <si>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</si>
  <si>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</si>
  <si>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</si>
  <si>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</si>
  <si>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</si>
  <si>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</si>
  <si>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</si>
  <si>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</si>
  <si>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</si>
  <si>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</si>
  <si>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</si>
  <si>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</si>
  <si>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</si>
  <si>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</si>
  <si>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5.1 工程量清单表</t>
  </si>
  <si>
    <t>工程量清单</t>
  </si>
  <si>
    <t>合同段:C226沙坪梁至阳崖K0+000-K3+818段公路养护工程</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</si>
  <si>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</si>
  <si>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</si>
  <si>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</si>
  <si>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</si>
  <si>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</si>
  <si>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</si>
  <si>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</si>
  <si>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</si>
  <si>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</si>
  <si>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</si>
  <si>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</si>
  <si>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</si>
  <si>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</si>
  <si>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</si>
  <si>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</si>
  <si>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</si>
  <si>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</si>
  <si>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</si>
  <si>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</si>
  <si>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</si>
  <si>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</si>
  <si>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</si>
  <si>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</si>
  <si>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</si>
  <si>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</si>
  <si>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</si>
  <si>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103</t>
  </si>
  <si>
    <t>临时工程与设施</t>
  </si>
  <si>
    <t>103-6</t>
  </si>
  <si>
    <t>临时交通设施</t>
  </si>
  <si>
    <t>104</t>
  </si>
  <si>
    <t>承包人驻地建设</t>
  </si>
  <si>
    <t>104-1</t>
  </si>
  <si>
    <t xml:space="preserve">清单  第 100 章合计  </t>
  </si>
  <si>
    <t xml:space="preserve"> 人民币</t>
  </si>
  <si>
    <t>清单 第200章  路基</t>
  </si>
  <si>
    <t>202</t>
  </si>
  <si>
    <t>场地清理</t>
  </si>
  <si>
    <t>202-2</t>
  </si>
  <si>
    <t>挖除旧路面</t>
  </si>
  <si>
    <t>水泥混凝土路面</t>
  </si>
  <si>
    <t>m3</t>
  </si>
  <si>
    <t>140.00</t>
  </si>
  <si>
    <t>202-3</t>
  </si>
  <si>
    <t>拆除结构物</t>
  </si>
  <si>
    <t>31.50</t>
  </si>
  <si>
    <t>203</t>
  </si>
  <si>
    <t>挖方路基</t>
  </si>
  <si>
    <t>203-1</t>
  </si>
  <si>
    <t>路基挖方</t>
  </si>
  <si>
    <t>-d</t>
  </si>
  <si>
    <t>挖淤泥（排水沟）</t>
  </si>
  <si>
    <t>100.00</t>
  </si>
  <si>
    <t>207</t>
  </si>
  <si>
    <t>坡面排水</t>
  </si>
  <si>
    <t>207-1</t>
  </si>
  <si>
    <t>边沟</t>
  </si>
  <si>
    <t>-c</t>
  </si>
  <si>
    <t>现浇混凝土</t>
  </si>
  <si>
    <t xml:space="preserve">清单  第 200 章合计   </t>
  </si>
  <si>
    <t>人民币</t>
  </si>
  <si>
    <t>清单 第300章  路面</t>
  </si>
  <si>
    <t>312</t>
  </si>
  <si>
    <t>水泥混凝土面板</t>
  </si>
  <si>
    <t>312-1</t>
  </si>
  <si>
    <t>C30水泥混凝土面板</t>
  </si>
  <si>
    <t>厚200mm</t>
  </si>
  <si>
    <t xml:space="preserve">清单  第 300 章合计  </t>
  </si>
  <si>
    <t>清单 第600章  安全设施及预埋管线</t>
  </si>
  <si>
    <t>602</t>
  </si>
  <si>
    <t>护栏</t>
  </si>
  <si>
    <t>602-3</t>
  </si>
  <si>
    <t>波形梁钢护栏</t>
  </si>
  <si>
    <t>Gr-B-2E</t>
  </si>
  <si>
    <t>m</t>
  </si>
  <si>
    <t>1721.00</t>
  </si>
  <si>
    <t>AT1-2</t>
  </si>
  <si>
    <t>432.00</t>
  </si>
  <si>
    <t>604</t>
  </si>
  <si>
    <t>道路交通标志</t>
  </si>
  <si>
    <t>604-1</t>
  </si>
  <si>
    <t>单柱式交通标志</t>
  </si>
  <si>
    <t>△700</t>
  </si>
  <si>
    <t>个</t>
  </si>
  <si>
    <t>24</t>
  </si>
  <si>
    <t>○600</t>
  </si>
  <si>
    <t>2</t>
  </si>
  <si>
    <t>605-5</t>
  </si>
  <si>
    <t>护轮廓标</t>
  </si>
  <si>
    <t>108</t>
  </si>
  <si>
    <t xml:space="preserve">清单  第 600 章合计  </t>
  </si>
  <si>
    <t>5.4 结算报价汇总表</t>
  </si>
  <si>
    <t>结算总价汇总表</t>
  </si>
  <si>
    <t>序  号</t>
  </si>
  <si>
    <t>章  次</t>
  </si>
  <si>
    <t>科  目  名  称</t>
  </si>
  <si>
    <t>金额(元)</t>
  </si>
  <si>
    <t>100</t>
  </si>
  <si>
    <t>600</t>
  </si>
  <si>
    <t>第100章至700章清单合计</t>
  </si>
  <si>
    <t>已包含在清单合计中的材料、工程设备、专业工程暂估价合计</t>
  </si>
  <si>
    <t>清单合计减去材料、工程设备、专业工程暂估价合计(即5-6)=7</t>
  </si>
  <si>
    <t>计日工合计</t>
  </si>
  <si>
    <t>暂列金额（不含计日工总额）</t>
  </si>
  <si>
    <t>投标价(5+8+9)=10</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</si>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</sst>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_ "/>
    <numFmt numFmtId="178" formatCode="0.00_ "/>
  </numFmts>
  <fonts count="48">
    <font>
      <sz val="12"/>
      <color indexed="8"/>
      <name val="宋体"/>
      <charset val="134"/>
    </font>
    <font>
      <b/>
      <sz val="12"/>
      <color indexed="8"/>
      <name val="宋体"/>
      <charset val="134"/>
    </font>
    <font>
      <b/>
      <sz val="20"/>
      <color indexed="8"/>
      <name val="宋体"/>
      <charset val="134"/>
    </font>
    <font>
      <sz val="9"/>
      <color indexed="8"/>
      <name val="宋体"/>
      <charset val="134"/>
    </font>
    <font>
      <b/>
      <sz val="14"/>
      <color indexed="8"/>
      <name val="宋体"/>
      <charset val="134"/>
    </font>
    <font>
      <u/>
      <sz val="9"/>
      <color indexed="8"/>
      <name val="宋体"/>
      <charset val="134"/>
    </font>
    <font>
      <sz val="9"/>
      <name val="宋体"/>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4"/>
      <color indexed="8"/>
      <name val="华文新魏"/>
      <charset val="134"/>
    </font>
    <font>
      <b/>
      <sz val="20"/>
      <color indexed="8"/>
      <name val="华文新魏"/>
      <charset val="134"/>
    </font>
    <font>
      <b/>
      <sz val="16"/>
      <color rgb="FF000000"/>
      <name val="华文新魏"/>
      <charset val="134"/>
    </font>
    <font>
      <b/>
      <sz val="16"/>
      <color indexed="8"/>
      <name val="华文新魏"/>
      <charset val="134"/>
    </font>
    <font>
      <b/>
      <sz val="25"/>
      <color indexed="8"/>
      <name val="华文新魏"/>
      <charset val="134"/>
    </font>
    <font>
      <b/>
      <sz val="22"/>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b/>
      <sz val="12"/>
      <name val="华文新魏"/>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7" fillId="3" borderId="15"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6" applyNumberFormat="0" applyFill="0" applyAlignment="0" applyProtection="0">
      <alignment vertical="center"/>
    </xf>
    <xf numFmtId="0" fontId="34" fillId="0" borderId="16" applyNumberFormat="0" applyFill="0" applyAlignment="0" applyProtection="0">
      <alignment vertical="center"/>
    </xf>
    <xf numFmtId="0" fontId="35" fillId="0" borderId="17" applyNumberFormat="0" applyFill="0" applyAlignment="0" applyProtection="0">
      <alignment vertical="center"/>
    </xf>
    <xf numFmtId="0" fontId="35" fillId="0" borderId="0" applyNumberFormat="0" applyFill="0" applyBorder="0" applyAlignment="0" applyProtection="0">
      <alignment vertical="center"/>
    </xf>
    <xf numFmtId="0" fontId="36" fillId="4" borderId="18" applyNumberFormat="0" applyAlignment="0" applyProtection="0">
      <alignment vertical="center"/>
    </xf>
    <xf numFmtId="0" fontId="37" fillId="5" borderId="19" applyNumberFormat="0" applyAlignment="0" applyProtection="0">
      <alignment vertical="center"/>
    </xf>
    <xf numFmtId="0" fontId="38" fillId="5" borderId="18" applyNumberFormat="0" applyAlignment="0" applyProtection="0">
      <alignment vertical="center"/>
    </xf>
    <xf numFmtId="0" fontId="39" fillId="6" borderId="20" applyNumberFormat="0" applyAlignment="0" applyProtection="0">
      <alignment vertical="center"/>
    </xf>
    <xf numFmtId="0" fontId="40" fillId="0" borderId="21" applyNumberFormat="0" applyFill="0" applyAlignment="0" applyProtection="0">
      <alignment vertical="center"/>
    </xf>
    <xf numFmtId="0" fontId="41" fillId="0" borderId="22" applyNumberFormat="0" applyFill="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6" fillId="11" borderId="0" applyNumberFormat="0" applyBorder="0" applyAlignment="0" applyProtection="0">
      <alignment vertical="center"/>
    </xf>
    <xf numFmtId="0" fontId="46"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6" fillId="15" borderId="0" applyNumberFormat="0" applyBorder="0" applyAlignment="0" applyProtection="0">
      <alignment vertical="center"/>
    </xf>
    <xf numFmtId="0" fontId="46"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cellStyleXfs>
  <cellXfs count="86">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176" fontId="3" fillId="0" borderId="8" xfId="1" applyNumberFormat="1" applyFont="1" applyBorder="1" applyAlignment="1" applyProtection="1">
      <alignment horizontal="right" vertical="center" shrinkToFit="1"/>
      <protection hidden="1"/>
    </xf>
    <xf numFmtId="0" fontId="1"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4"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Border="1" applyAlignment="1">
      <alignment horizontal="right" shrinkToFit="1"/>
    </xf>
    <xf numFmtId="0" fontId="3" fillId="0" borderId="3" xfId="0" applyFont="1" applyFill="1" applyBorder="1" applyAlignment="1">
      <alignment horizontal="right" shrinkToFit="1"/>
    </xf>
    <xf numFmtId="0" fontId="3" fillId="0" borderId="3" xfId="0" applyFont="1" applyFill="1" applyBorder="1" applyAlignment="1">
      <alignment horizontal="right" vertical="center" shrinkToFit="1"/>
    </xf>
    <xf numFmtId="0" fontId="3" fillId="0" borderId="0" xfId="0" applyFont="1" applyAlignment="1">
      <alignment horizontal="left" vertical="center"/>
    </xf>
    <xf numFmtId="0" fontId="3" fillId="0" borderId="3" xfId="0" applyFont="1" applyBorder="1" applyAlignment="1">
      <alignment horizontal="left" wrapText="1" shrinkToFit="1"/>
    </xf>
    <xf numFmtId="0" fontId="3" fillId="0" borderId="2" xfId="0" applyNumberFormat="1" applyFont="1" applyBorder="1" applyAlignment="1">
      <alignment horizontal="center" shrinkToFit="1"/>
    </xf>
    <xf numFmtId="49" fontId="3" fillId="0" borderId="2" xfId="0" applyNumberFormat="1" applyFont="1" applyBorder="1" applyAlignment="1">
      <alignment horizontal="center" shrinkToFit="1"/>
    </xf>
    <xf numFmtId="0" fontId="3" fillId="0" borderId="3" xfId="0" applyNumberFormat="1" applyFont="1" applyBorder="1" applyAlignment="1">
      <alignment horizontal="right" shrinkToFit="1"/>
    </xf>
    <xf numFmtId="0" fontId="3" fillId="0" borderId="13" xfId="0" applyFont="1" applyBorder="1" applyAlignment="1">
      <alignment horizontal="center" vertical="center" shrinkToFit="1"/>
    </xf>
    <xf numFmtId="0" fontId="3" fillId="0" borderId="13" xfId="0" applyFont="1" applyBorder="1" applyAlignment="1">
      <alignment horizontal="right" vertical="center" shrinkToFit="1"/>
    </xf>
    <xf numFmtId="177" fontId="5" fillId="0" borderId="13" xfId="0" applyNumberFormat="1" applyFont="1" applyBorder="1" applyAlignment="1">
      <alignment horizontal="center" vertical="center" shrinkToFit="1"/>
    </xf>
    <xf numFmtId="0" fontId="3" fillId="0" borderId="13" xfId="0" applyFont="1" applyBorder="1" applyAlignment="1">
      <alignment horizontal="left" vertical="center" shrinkToFit="1"/>
    </xf>
    <xf numFmtId="178"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3" fillId="0" borderId="14" xfId="0" applyFont="1" applyBorder="1" applyAlignment="1">
      <alignment horizontal="center" vertical="center" shrinkToFit="1"/>
    </xf>
    <xf numFmtId="178" fontId="3" fillId="0" borderId="3" xfId="0" applyNumberFormat="1"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NumberFormat="1" applyFont="1" applyBorder="1" applyAlignment="1" applyProtection="1">
      <alignment horizontal="right" shrinkToFit="1"/>
      <protection locked="0"/>
    </xf>
    <xf numFmtId="0" fontId="3" fillId="0" borderId="3" xfId="0" applyFont="1" applyBorder="1" applyAlignment="1" applyProtection="1">
      <alignment horizontal="right" shrinkToFit="1"/>
      <protection locked="0"/>
    </xf>
    <xf numFmtId="0" fontId="3" fillId="0" borderId="3" xfId="0" applyFont="1" applyBorder="1" applyAlignment="1" applyProtection="1">
      <alignment horizontal="left" vertical="center" shrinkToFit="1"/>
      <protection locked="0"/>
    </xf>
    <xf numFmtId="176" fontId="3" fillId="0" borderId="7" xfId="1" applyNumberFormat="1" applyFont="1" applyBorder="1" applyAlignment="1" applyProtection="1">
      <alignment horizontal="left" vertical="center" shrinkToFit="1"/>
      <protection hidden="1"/>
    </xf>
    <xf numFmtId="0" fontId="3" fillId="0" borderId="3" xfId="0" applyNumberFormat="1" applyFont="1" applyFill="1" applyBorder="1" applyAlignment="1">
      <alignment horizontal="right" shrinkToFit="1"/>
    </xf>
    <xf numFmtId="0" fontId="6" fillId="0" borderId="3" xfId="0" applyFont="1" applyFill="1" applyBorder="1" applyAlignment="1">
      <alignment horizontal="right" shrinkToFit="1"/>
    </xf>
    <xf numFmtId="178" fontId="3" fillId="0" borderId="3" xfId="0" applyNumberFormat="1" applyFont="1" applyBorder="1" applyAlignment="1" applyProtection="1">
      <alignment horizontal="right" shrinkToFit="1"/>
      <protection locked="0" hidden="1"/>
    </xf>
    <xf numFmtId="178" fontId="3" fillId="0" borderId="3" xfId="0" applyNumberFormat="1" applyFont="1" applyBorder="1" applyAlignment="1" applyProtection="1">
      <alignment horizontal="right" shrinkToFit="1"/>
      <protection hidden="1"/>
    </xf>
    <xf numFmtId="0" fontId="0" fillId="0" borderId="0" xfId="0" applyAlignment="1">
      <alignment horizontal="left" vertical="center"/>
    </xf>
    <xf numFmtId="0" fontId="7" fillId="0" borderId="0" xfId="0" applyFont="1" applyFill="1" applyAlignment="1">
      <alignment vertical="center"/>
    </xf>
    <xf numFmtId="0" fontId="8" fillId="0" borderId="0" xfId="0" applyFont="1" applyFill="1" applyBorder="1" applyAlignment="1" applyProtection="1">
      <alignment horizontal="left" vertical="center"/>
    </xf>
    <xf numFmtId="0" fontId="9" fillId="0" borderId="0" xfId="0" applyFont="1" applyFill="1" applyBorder="1" applyAlignment="1" applyProtection="1">
      <alignment horizontal="justify" vertical="center" wrapText="1"/>
    </xf>
    <xf numFmtId="0" fontId="9" fillId="0" borderId="0" xfId="0" applyFont="1" applyFill="1" applyBorder="1" applyAlignment="1" applyProtection="1">
      <alignment horizontal="justify" vertical="center"/>
    </xf>
    <xf numFmtId="0" fontId="10" fillId="0" borderId="0" xfId="0" applyFont="1" applyFill="1" applyBorder="1" applyAlignment="1" applyProtection="1">
      <alignment horizontal="justify" vertical="center" wrapText="1"/>
    </xf>
    <xf numFmtId="0" fontId="11" fillId="2" borderId="0" xfId="0" applyFont="1" applyFill="1" applyBorder="1" applyAlignment="1" applyProtection="1">
      <alignment horizontal="justify" vertical="center"/>
    </xf>
    <xf numFmtId="0" fontId="12" fillId="2" borderId="0" xfId="0" applyFont="1" applyFill="1" applyBorder="1" applyAlignment="1" applyProtection="1">
      <alignment vertical="center"/>
    </xf>
    <xf numFmtId="0" fontId="12" fillId="0" borderId="0" xfId="0" applyFont="1" applyFill="1" applyBorder="1" applyAlignment="1" applyProtection="1">
      <alignment vertical="center"/>
      <protection hidden="1"/>
    </xf>
    <xf numFmtId="0" fontId="13" fillId="0" borderId="0" xfId="0" applyFont="1" applyFill="1" applyBorder="1" applyAlignment="1" applyProtection="1">
      <alignment horizontal="right" vertical="center"/>
      <protection hidden="1"/>
    </xf>
    <xf numFmtId="0" fontId="14" fillId="0" borderId="0" xfId="0" applyFont="1" applyFill="1" applyBorder="1" applyAlignment="1" applyProtection="1">
      <alignment horizontal="center" vertical="center"/>
      <protection hidden="1"/>
    </xf>
    <xf numFmtId="0" fontId="15" fillId="2" borderId="0" xfId="0" applyFont="1" applyFill="1" applyAlignment="1" applyProtection="1">
      <alignment horizontal="center" vertical="center"/>
      <protection hidden="1"/>
    </xf>
    <xf numFmtId="0" fontId="16" fillId="2" borderId="0" xfId="0" applyFont="1" applyFill="1" applyAlignment="1" applyProtection="1">
      <alignment horizontal="center" vertical="center"/>
      <protection hidden="1"/>
    </xf>
    <xf numFmtId="0" fontId="17" fillId="2" borderId="0" xfId="0" applyFont="1" applyFill="1" applyBorder="1" applyAlignment="1" applyProtection="1">
      <alignment horizontal="center" vertical="center"/>
      <protection hidden="1"/>
    </xf>
    <xf numFmtId="0" fontId="18" fillId="0"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20" fillId="0" borderId="0" xfId="0" applyFont="1" applyFill="1" applyBorder="1" applyAlignment="1" applyProtection="1">
      <alignment horizontal="center"/>
      <protection hidden="1"/>
    </xf>
    <xf numFmtId="0" fontId="21" fillId="0" borderId="0" xfId="0" applyFont="1" applyFill="1" applyBorder="1" applyAlignment="1" applyProtection="1">
      <alignment horizontal="center" vertical="center"/>
      <protection hidden="1"/>
    </xf>
    <xf numFmtId="0" fontId="22" fillId="0" borderId="0" xfId="0" applyFont="1" applyFill="1" applyBorder="1" applyAlignment="1" applyProtection="1">
      <alignment horizontal="justify" vertical="center"/>
      <protection hidden="1"/>
    </xf>
    <xf numFmtId="0" fontId="23" fillId="0" borderId="0" xfId="0" applyFont="1" applyFill="1" applyAlignment="1" applyProtection="1">
      <alignment horizontal="center" vertical="center"/>
      <protection hidden="1"/>
    </xf>
    <xf numFmtId="0" fontId="24" fillId="0" borderId="0" xfId="0" applyFont="1" applyFill="1" applyBorder="1" applyAlignment="1" applyProtection="1">
      <alignment horizontal="justify" vertical="center"/>
      <protection hidden="1"/>
    </xf>
    <xf numFmtId="0" fontId="25" fillId="0" borderId="0" xfId="0" applyFont="1" applyFill="1" applyBorder="1" applyAlignment="1" applyProtection="1">
      <alignment horizontal="center" vertical="top"/>
      <protection hidden="1"/>
    </xf>
    <xf numFmtId="0" fontId="26" fillId="0" borderId="0" xfId="0" applyFont="1" applyFill="1" applyBorder="1" applyAlignment="1" applyProtection="1">
      <alignment vertical="center"/>
      <protection hidden="1"/>
    </xf>
    <xf numFmtId="0" fontId="23" fillId="0" borderId="0" xfId="0" applyFont="1" applyFill="1" applyBorder="1" applyAlignment="1" applyProtection="1">
      <alignment horizontal="right" vertical="top" wrapText="1"/>
      <protection hidden="1"/>
    </xf>
    <xf numFmtId="0" fontId="23" fillId="0" borderId="0" xfId="0" applyFont="1" applyFill="1" applyBorder="1" applyAlignment="1" applyProtection="1">
      <alignment horizontal="justify" vertical="top" wrapText="1"/>
      <protection hidden="1"/>
    </xf>
    <xf numFmtId="0" fontId="20" fillId="0" borderId="0" xfId="0" applyFont="1" applyFill="1" applyBorder="1" applyAlignment="1" applyProtection="1">
      <alignment horizontal="center" vertical="center"/>
      <protection hidden="1"/>
    </xf>
    <xf numFmtId="0" fontId="7" fillId="0" borderId="0" xfId="0" applyFont="1" applyFill="1" applyAlignment="1" applyProtection="1">
      <alignment vertical="center"/>
      <protection hidden="1"/>
    </xf>
    <xf numFmtId="0" fontId="27" fillId="0" borderId="0" xfId="0" applyFont="1" applyFill="1" applyBorder="1" applyAlignment="1" applyProtection="1">
      <alignment horizontal="righ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view="pageBreakPreview" zoomScaleNormal="100" topLeftCell="A3" workbookViewId="0">
      <selection activeCell="A12" sqref="A12:E12"/>
    </sheetView>
  </sheetViews>
  <sheetFormatPr defaultColWidth="8.875" defaultRowHeight="13.5" outlineLevelCol="4"/>
  <cols>
    <col min="1" max="1" width="4.75" style="59" customWidth="1"/>
    <col min="2" max="2" width="15.5" style="59" customWidth="1"/>
    <col min="3" max="3" width="15.875" style="59" customWidth="1"/>
    <col min="4" max="4" width="25.625" style="59" customWidth="1"/>
    <col min="5" max="5" width="16.25" style="59" customWidth="1"/>
    <col min="6" max="16384" width="8.875" style="59"/>
  </cols>
  <sheetData>
    <row r="1" ht="14.25" spans="1:5">
      <c r="A1" s="66"/>
      <c r="B1" s="66"/>
      <c r="C1" s="66"/>
      <c r="D1" s="66"/>
      <c r="E1" s="66"/>
    </row>
    <row r="2" ht="15.75" spans="1:5">
      <c r="A2" s="66"/>
      <c r="B2" s="66"/>
      <c r="C2" s="66"/>
      <c r="D2" s="66"/>
      <c r="E2" s="85" t="s">
        <v>0</v>
      </c>
    </row>
    <row r="3" ht="18" spans="1:5">
      <c r="A3" s="66"/>
      <c r="B3" s="66"/>
      <c r="C3" s="66"/>
      <c r="D3" s="67"/>
      <c r="E3" s="66"/>
    </row>
    <row r="4" ht="25.5" spans="1:5">
      <c r="A4" s="68" t="s">
        <v>1</v>
      </c>
      <c r="B4" s="68"/>
      <c r="C4" s="68"/>
      <c r="D4" s="68"/>
      <c r="E4" s="68"/>
    </row>
    <row r="5" ht="25.5" spans="1:5">
      <c r="A5" s="68" t="s">
        <v>2</v>
      </c>
      <c r="B5" s="68"/>
      <c r="C5" s="68"/>
      <c r="D5" s="68"/>
      <c r="E5" s="68"/>
    </row>
    <row r="6" ht="14.25" spans="1:5">
      <c r="A6" s="66"/>
      <c r="B6" s="66"/>
      <c r="C6" s="66"/>
      <c r="D6" s="66"/>
      <c r="E6" s="66"/>
    </row>
    <row r="7" spans="1:5">
      <c r="A7" s="69" t="s">
        <v>3</v>
      </c>
      <c r="B7" s="70"/>
      <c r="C7" s="70"/>
      <c r="D7" s="70"/>
      <c r="E7" s="70"/>
    </row>
    <row r="8" spans="1:5">
      <c r="A8" s="70"/>
      <c r="B8" s="70"/>
      <c r="C8" s="70"/>
      <c r="D8" s="70"/>
      <c r="E8" s="70"/>
    </row>
    <row r="9" ht="31.5" spans="1:5">
      <c r="A9" s="71" t="s">
        <v>4</v>
      </c>
      <c r="B9" s="71"/>
      <c r="C9" s="71"/>
      <c r="D9" s="71"/>
      <c r="E9" s="71"/>
    </row>
    <row r="10" ht="27.75" spans="1:5">
      <c r="A10" s="72"/>
      <c r="B10" s="72"/>
      <c r="C10" s="72"/>
      <c r="D10" s="72"/>
      <c r="E10" s="72"/>
    </row>
    <row r="11" ht="14.25" spans="1:5">
      <c r="A11" s="66"/>
      <c r="B11" s="66"/>
      <c r="C11" s="66"/>
      <c r="D11" s="66"/>
      <c r="E11" s="66"/>
    </row>
    <row r="12" ht="55.5" spans="1:5">
      <c r="A12" s="73" t="s">
        <v>5</v>
      </c>
      <c r="B12" s="73"/>
      <c r="C12" s="73"/>
      <c r="D12" s="73"/>
      <c r="E12" s="73"/>
    </row>
    <row r="13" ht="23.25" spans="1:5">
      <c r="A13" s="74"/>
      <c r="B13" s="74"/>
      <c r="C13" s="74"/>
      <c r="D13" s="74"/>
      <c r="E13" s="74"/>
    </row>
    <row r="14" ht="27" spans="1:5">
      <c r="A14" s="75"/>
      <c r="B14" s="75"/>
      <c r="C14" s="75"/>
      <c r="D14" s="75"/>
      <c r="E14" s="75"/>
    </row>
    <row r="15" ht="14.25" spans="1:5">
      <c r="A15" s="66"/>
      <c r="B15" s="66"/>
      <c r="C15" s="76"/>
      <c r="D15" s="66"/>
      <c r="E15" s="66"/>
    </row>
    <row r="16" ht="14.25" spans="1:5">
      <c r="A16" s="66"/>
      <c r="B16" s="66"/>
      <c r="C16" s="76"/>
      <c r="D16" s="66"/>
      <c r="E16" s="66"/>
    </row>
    <row r="17" ht="23.25" spans="1:5">
      <c r="A17" s="66"/>
      <c r="B17" s="66"/>
      <c r="C17" s="77"/>
      <c r="D17" s="77"/>
      <c r="E17" s="66"/>
    </row>
    <row r="18" ht="14.25" spans="1:5">
      <c r="A18" s="66"/>
      <c r="B18" s="66"/>
      <c r="C18" s="76"/>
      <c r="D18" s="66"/>
      <c r="E18" s="66"/>
    </row>
    <row r="19" ht="14.25" spans="1:5">
      <c r="A19" s="66"/>
      <c r="B19" s="66"/>
      <c r="C19" s="76"/>
      <c r="D19" s="66"/>
      <c r="E19" s="66"/>
    </row>
    <row r="20" ht="14.25" spans="1:5">
      <c r="A20" s="66"/>
      <c r="B20" s="66"/>
      <c r="C20" s="76"/>
      <c r="D20" s="66"/>
      <c r="E20" s="66"/>
    </row>
    <row r="21" ht="14.25" spans="1:5">
      <c r="A21" s="66"/>
      <c r="B21" s="66"/>
      <c r="C21" s="76"/>
      <c r="D21" s="66"/>
      <c r="E21" s="66"/>
    </row>
    <row r="22" ht="14.25" spans="1:5">
      <c r="A22" s="66"/>
      <c r="B22" s="66"/>
      <c r="C22" s="76"/>
      <c r="D22" s="66"/>
      <c r="E22" s="66"/>
    </row>
    <row r="23" ht="14.25" spans="1:5">
      <c r="A23" s="66"/>
      <c r="B23" s="66"/>
      <c r="C23" s="76"/>
      <c r="D23" s="66"/>
      <c r="E23" s="66"/>
    </row>
    <row r="24" ht="15.75" spans="1:5">
      <c r="A24" s="66"/>
      <c r="B24" s="66"/>
      <c r="C24" s="78"/>
      <c r="D24" s="66"/>
      <c r="E24" s="66"/>
    </row>
    <row r="25" ht="23.25" spans="1:5">
      <c r="A25" s="79" t="s">
        <v>6</v>
      </c>
      <c r="B25" s="79"/>
      <c r="C25" s="79"/>
      <c r="D25" s="79"/>
      <c r="E25" s="79"/>
    </row>
    <row r="26" ht="23.25" spans="1:5">
      <c r="A26" s="80"/>
      <c r="B26" s="80"/>
      <c r="C26" s="81"/>
      <c r="D26" s="82"/>
      <c r="E26" s="80"/>
    </row>
    <row r="27" ht="23.25" spans="1:5">
      <c r="A27" s="83" t="s">
        <v>7</v>
      </c>
      <c r="B27" s="83"/>
      <c r="C27" s="83"/>
      <c r="D27" s="83"/>
      <c r="E27" s="83"/>
    </row>
    <row r="28" spans="1:5">
      <c r="A28" s="84"/>
      <c r="B28" s="84"/>
      <c r="C28" s="84"/>
      <c r="D28" s="84"/>
      <c r="E28" s="84"/>
    </row>
  </sheetData>
  <sheetProtection algorithmName="SHA-512" hashValue="bPZS6hIBrUBhNFliXu+RZN8bp6mE1H64wE5UqfgDcnJtVga8k7YgSCXAYEJWocWXee9rwbqg/En0DUfujbTcJQ==" saltValue="eRHTxG4ipRrf6Ke3ZLpvvA==" spinCount="100000" sheet="1" objects="1"/>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topLeftCell="A18" workbookViewId="0">
      <selection activeCell="E28" sqref="E28"/>
    </sheetView>
  </sheetViews>
  <sheetFormatPr defaultColWidth="8.875" defaultRowHeight="13.5"/>
  <cols>
    <col min="1" max="1" width="88.375" style="59" customWidth="1"/>
    <col min="2" max="16384" width="8.875" style="59"/>
  </cols>
  <sheetData>
    <row r="1" ht="19.5" spans="1:1">
      <c r="A1" s="60" t="s">
        <v>8</v>
      </c>
    </row>
    <row r="2" ht="40.5" spans="1:1">
      <c r="A2" s="61" t="s">
        <v>9</v>
      </c>
    </row>
    <row r="3" ht="27" spans="1:1">
      <c r="A3" s="61" t="s">
        <v>10</v>
      </c>
    </row>
    <row r="4" ht="54" spans="1:1">
      <c r="A4" s="61" t="s">
        <v>11</v>
      </c>
    </row>
    <row r="5" ht="40.5" spans="1:1">
      <c r="A5" s="61" t="s">
        <v>12</v>
      </c>
    </row>
    <row r="6" ht="27" spans="1:1">
      <c r="A6" s="61" t="s">
        <v>13</v>
      </c>
    </row>
    <row r="7" ht="27" spans="1:1">
      <c r="A7" s="61" t="s">
        <v>14</v>
      </c>
    </row>
    <row r="8" ht="27" spans="1:1">
      <c r="A8" s="61" t="s">
        <v>15</v>
      </c>
    </row>
    <row r="9" ht="19.5" spans="1:1">
      <c r="A9" s="60" t="s">
        <v>16</v>
      </c>
    </row>
    <row r="10" spans="1:1">
      <c r="A10" s="61" t="s">
        <v>17</v>
      </c>
    </row>
    <row r="11" ht="40.5" spans="1:1">
      <c r="A11" s="61" t="s">
        <v>18</v>
      </c>
    </row>
    <row r="12" ht="40.5" spans="1:1">
      <c r="A12" s="61" t="s">
        <v>19</v>
      </c>
    </row>
    <row r="13" ht="27" spans="1:1">
      <c r="A13" s="61" t="s">
        <v>20</v>
      </c>
    </row>
    <row r="14" ht="27" spans="1:1">
      <c r="A14" s="61" t="s">
        <v>21</v>
      </c>
    </row>
    <row r="15" spans="1:1">
      <c r="A15" s="61" t="s">
        <v>22</v>
      </c>
    </row>
    <row r="16" spans="1:1">
      <c r="A16" s="62" t="s">
        <v>23</v>
      </c>
    </row>
    <row r="17" ht="19.5" spans="1:1">
      <c r="A17" s="60" t="s">
        <v>24</v>
      </c>
    </row>
    <row r="18" ht="19.5" spans="1:1">
      <c r="A18" s="60" t="s">
        <v>25</v>
      </c>
    </row>
    <row r="19" ht="67.5" spans="1:1">
      <c r="A19" s="61" t="s">
        <v>26</v>
      </c>
    </row>
    <row r="20" spans="1:1">
      <c r="A20" s="61" t="s">
        <v>27</v>
      </c>
    </row>
    <row r="21" ht="81" spans="1:1">
      <c r="A21" s="61" t="s">
        <v>28</v>
      </c>
    </row>
    <row r="22" ht="27" spans="1:1">
      <c r="A22" s="61" t="s">
        <v>29</v>
      </c>
    </row>
    <row r="23" ht="40.5" spans="1:1">
      <c r="A23" s="61" t="s">
        <v>30</v>
      </c>
    </row>
    <row r="24" spans="1:1">
      <c r="A24" s="61" t="s">
        <v>31</v>
      </c>
    </row>
    <row r="25" spans="1:1">
      <c r="A25" s="61" t="s">
        <v>32</v>
      </c>
    </row>
    <row r="26" spans="1:1">
      <c r="A26" s="61" t="s">
        <v>33</v>
      </c>
    </row>
    <row r="27" ht="40.5" spans="1:1">
      <c r="A27" s="63" t="s">
        <v>34</v>
      </c>
    </row>
    <row r="28" ht="121.5" spans="1:1">
      <c r="A28" s="61" t="s">
        <v>35</v>
      </c>
    </row>
    <row r="29" ht="54" spans="1:1">
      <c r="A29" s="61" t="s">
        <v>36</v>
      </c>
    </row>
    <row r="30" ht="27" spans="1:1">
      <c r="A30" s="61" t="s">
        <v>37</v>
      </c>
    </row>
    <row r="31" ht="27" spans="1:1">
      <c r="A31" s="61" t="s">
        <v>38</v>
      </c>
    </row>
    <row r="32" ht="27" spans="1:1">
      <c r="A32" s="61" t="s">
        <v>39</v>
      </c>
    </row>
    <row r="33" ht="40.5" spans="1:1">
      <c r="A33" s="61" t="s">
        <v>40</v>
      </c>
    </row>
    <row r="34" ht="67.5" spans="1:1">
      <c r="A34" s="61" t="s">
        <v>41</v>
      </c>
    </row>
    <row r="35" spans="1:1">
      <c r="A35" s="64"/>
    </row>
    <row r="36" spans="1:1">
      <c r="A36" s="64"/>
    </row>
    <row r="37" spans="1:1">
      <c r="A37" s="64"/>
    </row>
    <row r="38" spans="1:1">
      <c r="A38" s="64"/>
    </row>
    <row r="39" ht="14.25" spans="1:1">
      <c r="A39" s="65"/>
    </row>
    <row r="40" ht="14.25" spans="1:1">
      <c r="A40" s="65"/>
    </row>
  </sheetData>
  <sheetProtection password="8B88" sheet="1" objects="1"/>
  <conditionalFormatting sqref="A16">
    <cfRule type="duplicateValues" dxfId="0" priority="4" stopIfTrue="1"/>
  </conditionalFormatting>
  <conditionalFormatting sqref="A34">
    <cfRule type="duplicateValues" dxfId="0" priority="2" stopIfTrue="1"/>
  </conditionalFormatting>
  <conditionalFormatting sqref="A1:A15 A17:A33 A35:A40">
    <cfRule type="duplicateValues" dxfId="0" priority="5"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showZeros="0" view="pageBreakPreview" zoomScaleNormal="100" topLeftCell="A2" workbookViewId="0">
      <selection activeCell="A6" sqref="$A1:$XFD1048576"/>
    </sheetView>
  </sheetViews>
  <sheetFormatPr defaultColWidth="9" defaultRowHeight="14.25" outlineLevelCol="6"/>
  <cols>
    <col min="1" max="1" width="8.125" customWidth="1"/>
    <col min="2" max="2" width="35.125" customWidth="1"/>
    <col min="3" max="3" width="8.125" customWidth="1"/>
    <col min="4" max="5" width="9.75" customWidth="1"/>
    <col min="6" max="6" width="10.25" customWidth="1"/>
    <col min="7" max="7" width="60.1666666666667" customWidth="1"/>
    <col min="12" max="12" width="10.375"/>
  </cols>
  <sheetData>
    <row r="1" spans="1:6">
      <c r="A1" s="25" t="s">
        <v>42</v>
      </c>
      <c r="B1" s="25"/>
      <c r="C1" s="26"/>
      <c r="D1" s="26"/>
      <c r="E1" s="45"/>
      <c r="F1" s="46"/>
    </row>
    <row r="2" ht="33" customHeight="1" spans="1:6">
      <c r="A2" s="3" t="s">
        <v>43</v>
      </c>
      <c r="B2" s="3"/>
      <c r="C2" s="3"/>
      <c r="D2" s="3"/>
      <c r="E2" s="3"/>
      <c r="F2" s="3"/>
    </row>
    <row r="3" ht="14.1" customHeight="1" spans="1:6">
      <c r="A3" s="4" t="s">
        <v>44</v>
      </c>
      <c r="B3" s="4"/>
      <c r="C3" s="3"/>
      <c r="D3" s="3"/>
      <c r="E3" s="4" t="s">
        <v>45</v>
      </c>
      <c r="F3" s="4"/>
    </row>
    <row r="4" ht="33" customHeight="1" spans="1:6">
      <c r="A4" s="27" t="s">
        <v>46</v>
      </c>
      <c r="B4" s="27"/>
      <c r="C4" s="27"/>
      <c r="D4" s="27"/>
      <c r="E4" s="27"/>
      <c r="F4" s="27"/>
    </row>
    <row r="5" ht="24.95" customHeight="1" spans="1:6">
      <c r="A5" s="28" t="s">
        <v>47</v>
      </c>
      <c r="B5" s="29" t="s">
        <v>48</v>
      </c>
      <c r="C5" s="29" t="s">
        <v>49</v>
      </c>
      <c r="D5" s="29" t="s">
        <v>50</v>
      </c>
      <c r="E5" s="29" t="s">
        <v>51</v>
      </c>
      <c r="F5" s="47" t="s">
        <v>52</v>
      </c>
    </row>
    <row r="6" ht="24.95" customHeight="1" spans="1:6">
      <c r="A6" s="30" t="s">
        <v>53</v>
      </c>
      <c r="B6" s="31" t="s">
        <v>54</v>
      </c>
      <c r="C6" s="32"/>
      <c r="D6" s="33"/>
      <c r="E6" s="56"/>
      <c r="F6" s="49"/>
    </row>
    <row r="7" ht="24.95" customHeight="1" spans="1:6">
      <c r="A7" s="30" t="s">
        <v>55</v>
      </c>
      <c r="B7" s="31" t="s">
        <v>56</v>
      </c>
      <c r="C7" s="32"/>
      <c r="D7" s="33"/>
      <c r="E7" s="56"/>
      <c r="F7" s="49"/>
    </row>
    <row r="8" ht="24.95" customHeight="1" spans="1:6">
      <c r="A8" s="30" t="s">
        <v>57</v>
      </c>
      <c r="B8" s="31" t="s">
        <v>58</v>
      </c>
      <c r="C8" s="32" t="s">
        <v>59</v>
      </c>
      <c r="D8" s="33" t="s">
        <v>60</v>
      </c>
      <c r="E8" s="57"/>
      <c r="F8" s="49">
        <f>D8*E8</f>
        <v>0</v>
      </c>
    </row>
    <row r="9" ht="24.95" customHeight="1" spans="1:6">
      <c r="A9" s="30" t="s">
        <v>61</v>
      </c>
      <c r="B9" s="31" t="s">
        <v>62</v>
      </c>
      <c r="C9" s="32" t="s">
        <v>59</v>
      </c>
      <c r="D9" s="33" t="s">
        <v>60</v>
      </c>
      <c r="E9" s="57"/>
      <c r="F9" s="49">
        <f t="shared" ref="F9:F17" si="0">D9*E9</f>
        <v>0</v>
      </c>
    </row>
    <row r="10" ht="24.95" customHeight="1" spans="1:6">
      <c r="A10" s="30" t="s">
        <v>63</v>
      </c>
      <c r="B10" s="31" t="s">
        <v>64</v>
      </c>
      <c r="C10" s="32"/>
      <c r="D10" s="33"/>
      <c r="E10" s="56"/>
      <c r="F10" s="49"/>
    </row>
    <row r="11" ht="24.95" customHeight="1" spans="1:7">
      <c r="A11" s="30" t="s">
        <v>65</v>
      </c>
      <c r="B11" s="31" t="s">
        <v>66</v>
      </c>
      <c r="C11" s="32" t="s">
        <v>59</v>
      </c>
      <c r="D11" s="33" t="s">
        <v>60</v>
      </c>
      <c r="E11" s="56"/>
      <c r="F11" s="49">
        <f t="shared" si="0"/>
        <v>0</v>
      </c>
      <c r="G11" s="58"/>
    </row>
    <row r="12" ht="24.95" customHeight="1" spans="1:6">
      <c r="A12" s="30" t="s">
        <v>67</v>
      </c>
      <c r="B12" s="31" t="s">
        <v>68</v>
      </c>
      <c r="C12" s="32" t="s">
        <v>59</v>
      </c>
      <c r="D12" s="33" t="s">
        <v>60</v>
      </c>
      <c r="E12" s="56"/>
      <c r="F12" s="49">
        <f t="shared" si="0"/>
        <v>0</v>
      </c>
    </row>
    <row r="13" ht="24.95" customHeight="1" spans="1:7">
      <c r="A13" s="30" t="s">
        <v>69</v>
      </c>
      <c r="B13" s="31" t="s">
        <v>70</v>
      </c>
      <c r="C13" s="32" t="s">
        <v>59</v>
      </c>
      <c r="D13" s="33" t="s">
        <v>60</v>
      </c>
      <c r="E13" s="50"/>
      <c r="F13" s="49">
        <f t="shared" si="0"/>
        <v>0</v>
      </c>
      <c r="G13" s="58"/>
    </row>
    <row r="14" ht="24.95" customHeight="1" spans="1:6">
      <c r="A14" s="30" t="s">
        <v>71</v>
      </c>
      <c r="B14" s="31" t="s">
        <v>72</v>
      </c>
      <c r="C14" s="32"/>
      <c r="D14" s="33"/>
      <c r="E14" s="51"/>
      <c r="F14" s="49"/>
    </row>
    <row r="15" ht="24.95" customHeight="1" spans="1:6">
      <c r="A15" s="30" t="s">
        <v>73</v>
      </c>
      <c r="B15" s="31" t="s">
        <v>74</v>
      </c>
      <c r="C15" s="32" t="s">
        <v>59</v>
      </c>
      <c r="D15" s="33" t="s">
        <v>60</v>
      </c>
      <c r="E15" s="50"/>
      <c r="F15" s="49">
        <f t="shared" si="0"/>
        <v>0</v>
      </c>
    </row>
    <row r="16" ht="24.95" customHeight="1" spans="1:6">
      <c r="A16" s="30" t="s">
        <v>75</v>
      </c>
      <c r="B16" s="31" t="s">
        <v>76</v>
      </c>
      <c r="C16" s="32"/>
      <c r="D16" s="33"/>
      <c r="E16" s="50"/>
      <c r="F16" s="49"/>
    </row>
    <row r="17" ht="24.95" customHeight="1" spans="1:6">
      <c r="A17" s="30" t="s">
        <v>77</v>
      </c>
      <c r="B17" s="31" t="s">
        <v>76</v>
      </c>
      <c r="C17" s="32" t="s">
        <v>59</v>
      </c>
      <c r="D17" s="33" t="s">
        <v>60</v>
      </c>
      <c r="E17" s="50"/>
      <c r="F17" s="49">
        <f t="shared" si="0"/>
        <v>0</v>
      </c>
    </row>
    <row r="18" ht="24.95" customHeight="1" spans="1:6">
      <c r="A18" s="30"/>
      <c r="B18" s="31"/>
      <c r="C18" s="32"/>
      <c r="D18" s="33"/>
      <c r="E18" s="51"/>
      <c r="F18" s="49"/>
    </row>
    <row r="19" ht="24.95" customHeight="1" spans="1:6">
      <c r="A19" s="30"/>
      <c r="B19" s="31"/>
      <c r="C19" s="32"/>
      <c r="D19" s="33"/>
      <c r="E19" s="50"/>
      <c r="F19" s="49" t="str">
        <f t="shared" ref="F17:F31" si="1">IF(E19,ROUND(E19*D19,0),"")</f>
        <v/>
      </c>
    </row>
    <row r="20" ht="24.95" customHeight="1" spans="1:6">
      <c r="A20" s="30"/>
      <c r="B20" s="31"/>
      <c r="C20" s="32"/>
      <c r="D20" s="33"/>
      <c r="E20" s="51"/>
      <c r="F20" s="49" t="str">
        <f t="shared" si="1"/>
        <v/>
      </c>
    </row>
    <row r="21" ht="24.95" customHeight="1" spans="1:6">
      <c r="A21" s="30"/>
      <c r="B21" s="31"/>
      <c r="C21" s="32"/>
      <c r="D21" s="33"/>
      <c r="E21" s="51"/>
      <c r="F21" s="49" t="str">
        <f t="shared" si="1"/>
        <v/>
      </c>
    </row>
    <row r="22" ht="24.95" customHeight="1" spans="1:6">
      <c r="A22" s="30"/>
      <c r="B22" s="31"/>
      <c r="C22" s="32"/>
      <c r="D22" s="33"/>
      <c r="E22" s="56"/>
      <c r="F22" s="49" t="str">
        <f t="shared" si="1"/>
        <v/>
      </c>
    </row>
    <row r="23" ht="24.95" customHeight="1" spans="1:6">
      <c r="A23" s="30"/>
      <c r="B23" s="31"/>
      <c r="C23" s="32"/>
      <c r="D23" s="33"/>
      <c r="E23" s="56"/>
      <c r="F23" s="49" t="str">
        <f t="shared" si="1"/>
        <v/>
      </c>
    </row>
    <row r="24" ht="24.95" customHeight="1" spans="1:6">
      <c r="A24" s="30"/>
      <c r="B24" s="31"/>
      <c r="C24" s="32"/>
      <c r="D24" s="33"/>
      <c r="E24" s="56"/>
      <c r="F24" s="49" t="str">
        <f t="shared" si="1"/>
        <v/>
      </c>
    </row>
    <row r="25" ht="24.95" customHeight="1" spans="1:6">
      <c r="A25" s="30"/>
      <c r="B25" s="31"/>
      <c r="C25" s="32"/>
      <c r="D25" s="33"/>
      <c r="E25" s="56"/>
      <c r="F25" s="49" t="str">
        <f t="shared" si="1"/>
        <v/>
      </c>
    </row>
    <row r="26" ht="24.95" customHeight="1" spans="1:6">
      <c r="A26" s="30"/>
      <c r="B26" s="31"/>
      <c r="C26" s="32"/>
      <c r="D26" s="33"/>
      <c r="E26" s="56"/>
      <c r="F26" s="49" t="str">
        <f t="shared" si="1"/>
        <v/>
      </c>
    </row>
    <row r="27" ht="24.95" customHeight="1" spans="1:6">
      <c r="A27" s="30"/>
      <c r="B27" s="31"/>
      <c r="C27" s="32"/>
      <c r="D27" s="33"/>
      <c r="E27" s="56"/>
      <c r="F27" s="49" t="str">
        <f t="shared" si="1"/>
        <v/>
      </c>
    </row>
    <row r="28" ht="24.95" customHeight="1" spans="1:6">
      <c r="A28" s="30"/>
      <c r="B28" s="31"/>
      <c r="C28" s="32"/>
      <c r="D28" s="33"/>
      <c r="E28" s="56"/>
      <c r="F28" s="49" t="str">
        <f t="shared" si="1"/>
        <v/>
      </c>
    </row>
    <row r="29" ht="24.95" customHeight="1" spans="1:6">
      <c r="A29" s="30"/>
      <c r="B29" s="31"/>
      <c r="C29" s="32"/>
      <c r="D29" s="33"/>
      <c r="E29" s="56"/>
      <c r="F29" s="49" t="str">
        <f t="shared" si="1"/>
        <v/>
      </c>
    </row>
    <row r="30" ht="24.95" customHeight="1" spans="1:6">
      <c r="A30" s="30"/>
      <c r="B30" s="31"/>
      <c r="C30" s="32"/>
      <c r="D30" s="33"/>
      <c r="E30" s="56"/>
      <c r="F30" s="49" t="str">
        <f t="shared" si="1"/>
        <v/>
      </c>
    </row>
    <row r="31" ht="33" customHeight="1" spans="1:6">
      <c r="A31" s="41"/>
      <c r="B31" s="42" t="s">
        <v>78</v>
      </c>
      <c r="C31" s="43">
        <f>SUM(F8:F17)</f>
        <v>0</v>
      </c>
      <c r="D31" s="44" t="s">
        <v>79</v>
      </c>
      <c r="E31" s="44"/>
      <c r="F31" s="44"/>
    </row>
    <row r="32" ht="16.15" customHeight="1" spans="1:6">
      <c r="A32" s="4"/>
      <c r="B32" s="4"/>
      <c r="C32" s="4"/>
      <c r="D32" s="4"/>
      <c r="E32" s="4"/>
      <c r="F32" s="4"/>
    </row>
    <row r="33" ht="16.9" customHeight="1" spans="1:6">
      <c r="A33" s="4"/>
      <c r="B33" s="4"/>
      <c r="C33" s="4"/>
      <c r="D33" s="4"/>
      <c r="E33" s="4"/>
      <c r="F33" s="4"/>
    </row>
  </sheetData>
  <sheetProtection algorithmName="SHA-512" hashValue="vs0O2ClxxjLZbA0dk2wPvwnRlLEkhZMDCa6Ay7+9mx5ct43vDbA4XFuu0X8wOhhFFCTDBo3CvKlG25aGAxDhlQ==" saltValue="XrVyGcbCpIuDmEGnH8x4mA==" spinCount="100000" sheet="1" objects="1"/>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Zeros="0" view="pageBreakPreview" zoomScaleNormal="100" topLeftCell="A2" workbookViewId="0">
      <selection activeCell="E8" sqref="E8:E16"/>
    </sheetView>
  </sheetViews>
  <sheetFormatPr defaultColWidth="9" defaultRowHeight="14.25" outlineLevelCol="5"/>
  <cols>
    <col min="1" max="1" width="8.125" customWidth="1"/>
    <col min="2" max="2" width="35.125" customWidth="1"/>
    <col min="3" max="3" width="8.125" customWidth="1"/>
    <col min="4" max="5" width="9.75" customWidth="1"/>
    <col min="6" max="6" width="10.375" customWidth="1"/>
    <col min="7" max="7" width="20" customWidth="1"/>
  </cols>
  <sheetData>
    <row r="1" spans="1:6">
      <c r="A1" s="25" t="s">
        <v>42</v>
      </c>
      <c r="B1" s="25"/>
      <c r="C1" s="26"/>
      <c r="D1" s="26"/>
      <c r="E1" s="45"/>
      <c r="F1" s="46"/>
    </row>
    <row r="2" ht="33" customHeight="1" spans="1:6">
      <c r="A2" s="3" t="s">
        <v>43</v>
      </c>
      <c r="B2" s="3"/>
      <c r="C2" s="3"/>
      <c r="D2" s="3"/>
      <c r="E2" s="3"/>
      <c r="F2" s="3"/>
    </row>
    <row r="3" ht="14.1" customHeight="1" spans="1:6">
      <c r="A3" s="4" t="str">
        <f>'100章'!A3</f>
        <v>合同段:C226沙坪梁至阳崖K0+000-K3+818段公路养护工程</v>
      </c>
      <c r="B3" s="4"/>
      <c r="C3" s="3"/>
      <c r="D3" s="3"/>
      <c r="E3" s="4" t="s">
        <v>45</v>
      </c>
      <c r="F3" s="4"/>
    </row>
    <row r="4" ht="33" customHeight="1" spans="1:6">
      <c r="A4" s="27" t="s">
        <v>80</v>
      </c>
      <c r="B4" s="27"/>
      <c r="C4" s="27"/>
      <c r="D4" s="27"/>
      <c r="E4" s="27"/>
      <c r="F4" s="27"/>
    </row>
    <row r="5" ht="24.95" customHeight="1" spans="1:6">
      <c r="A5" s="28" t="s">
        <v>47</v>
      </c>
      <c r="B5" s="29" t="s">
        <v>48</v>
      </c>
      <c r="C5" s="29" t="s">
        <v>49</v>
      </c>
      <c r="D5" s="29" t="s">
        <v>50</v>
      </c>
      <c r="E5" s="29" t="s">
        <v>51</v>
      </c>
      <c r="F5" s="47" t="s">
        <v>52</v>
      </c>
    </row>
    <row r="6" ht="24.95" customHeight="1" spans="1:6">
      <c r="A6" s="30" t="s">
        <v>81</v>
      </c>
      <c r="B6" s="31" t="s">
        <v>82</v>
      </c>
      <c r="C6" s="32"/>
      <c r="D6" s="33"/>
      <c r="E6" s="48"/>
      <c r="F6" s="49"/>
    </row>
    <row r="7" ht="24.95" customHeight="1" spans="1:6">
      <c r="A7" s="30" t="s">
        <v>83</v>
      </c>
      <c r="B7" s="31" t="s">
        <v>84</v>
      </c>
      <c r="C7" s="32"/>
      <c r="D7" s="33"/>
      <c r="E7" s="48"/>
      <c r="F7" s="49"/>
    </row>
    <row r="8" ht="24.95" customHeight="1" spans="1:6">
      <c r="A8" s="30" t="s">
        <v>57</v>
      </c>
      <c r="B8" s="31" t="s">
        <v>85</v>
      </c>
      <c r="C8" s="32" t="s">
        <v>86</v>
      </c>
      <c r="D8" s="33" t="s">
        <v>87</v>
      </c>
      <c r="E8" s="50"/>
      <c r="F8" s="49">
        <f>D8*E8</f>
        <v>0</v>
      </c>
    </row>
    <row r="9" ht="24.95" customHeight="1" spans="1:6">
      <c r="A9" s="30" t="s">
        <v>88</v>
      </c>
      <c r="B9" s="31" t="s">
        <v>89</v>
      </c>
      <c r="C9" s="32" t="s">
        <v>86</v>
      </c>
      <c r="D9" s="33" t="s">
        <v>90</v>
      </c>
      <c r="E9" s="51"/>
      <c r="F9" s="49">
        <f t="shared" ref="F9:F15" si="0">D9*E9</f>
        <v>0</v>
      </c>
    </row>
    <row r="10" ht="24.95" customHeight="1" spans="1:6">
      <c r="A10" s="30" t="s">
        <v>91</v>
      </c>
      <c r="B10" s="37" t="s">
        <v>92</v>
      </c>
      <c r="C10" s="32"/>
      <c r="D10" s="34"/>
      <c r="E10" s="51"/>
      <c r="F10" s="49"/>
    </row>
    <row r="11" ht="24.95" customHeight="1" spans="1:6">
      <c r="A11" s="30" t="s">
        <v>93</v>
      </c>
      <c r="B11" s="31" t="s">
        <v>94</v>
      </c>
      <c r="C11" s="32"/>
      <c r="D11" s="34"/>
      <c r="E11" s="50"/>
      <c r="F11" s="49"/>
    </row>
    <row r="12" ht="24.95" customHeight="1" spans="1:6">
      <c r="A12" s="30" t="s">
        <v>95</v>
      </c>
      <c r="B12" s="31" t="s">
        <v>96</v>
      </c>
      <c r="C12" s="32" t="s">
        <v>86</v>
      </c>
      <c r="D12" s="34" t="s">
        <v>97</v>
      </c>
      <c r="E12" s="51"/>
      <c r="F12" s="49">
        <f t="shared" si="0"/>
        <v>0</v>
      </c>
    </row>
    <row r="13" ht="24.95" customHeight="1" spans="1:6">
      <c r="A13" s="30" t="s">
        <v>98</v>
      </c>
      <c r="B13" s="31" t="s">
        <v>99</v>
      </c>
      <c r="C13" s="32"/>
      <c r="D13" s="34"/>
      <c r="E13" s="51"/>
      <c r="F13" s="49"/>
    </row>
    <row r="14" ht="24.95" customHeight="1" spans="1:6">
      <c r="A14" s="30" t="s">
        <v>100</v>
      </c>
      <c r="B14" s="31" t="s">
        <v>101</v>
      </c>
      <c r="C14" s="32"/>
      <c r="D14" s="34"/>
      <c r="E14" s="50"/>
      <c r="F14" s="49"/>
    </row>
    <row r="15" ht="24.95" customHeight="1" spans="1:6">
      <c r="A15" s="30" t="s">
        <v>102</v>
      </c>
      <c r="B15" s="31" t="s">
        <v>103</v>
      </c>
      <c r="C15" s="32" t="s">
        <v>86</v>
      </c>
      <c r="D15" s="34" t="s">
        <v>90</v>
      </c>
      <c r="E15" s="50"/>
      <c r="F15" s="49">
        <f t="shared" si="0"/>
        <v>0</v>
      </c>
    </row>
    <row r="16" ht="24.95" customHeight="1" spans="1:6">
      <c r="A16" s="30"/>
      <c r="B16" s="31"/>
      <c r="C16" s="32"/>
      <c r="D16" s="34"/>
      <c r="E16" s="51"/>
      <c r="F16" s="49"/>
    </row>
    <row r="17" ht="24.95" customHeight="1" spans="1:6">
      <c r="A17" s="30"/>
      <c r="B17" s="31"/>
      <c r="C17" s="32"/>
      <c r="D17" s="34"/>
      <c r="E17" s="51"/>
      <c r="F17" s="49"/>
    </row>
    <row r="18" ht="24.95" customHeight="1" spans="1:6">
      <c r="A18" s="30"/>
      <c r="B18" s="31"/>
      <c r="C18" s="32"/>
      <c r="D18" s="34"/>
      <c r="E18" s="51"/>
      <c r="F18" s="49"/>
    </row>
    <row r="19" ht="24.95" customHeight="1" spans="1:6">
      <c r="A19" s="30"/>
      <c r="B19" s="31"/>
      <c r="C19" s="32"/>
      <c r="D19" s="34"/>
      <c r="E19" s="51"/>
      <c r="F19" s="49"/>
    </row>
    <row r="20" ht="24.95" customHeight="1" spans="1:6">
      <c r="A20" s="30"/>
      <c r="B20" s="31"/>
      <c r="C20" s="32"/>
      <c r="D20" s="34"/>
      <c r="E20" s="51"/>
      <c r="F20" s="49"/>
    </row>
    <row r="21" ht="24.95" customHeight="1" spans="1:6">
      <c r="A21" s="30"/>
      <c r="B21" s="31"/>
      <c r="C21" s="32"/>
      <c r="D21" s="34"/>
      <c r="E21" s="51"/>
      <c r="F21" s="49"/>
    </row>
    <row r="22" ht="24.95" customHeight="1" spans="1:6">
      <c r="A22" s="30"/>
      <c r="B22" s="31"/>
      <c r="C22" s="32"/>
      <c r="D22" s="33"/>
      <c r="E22" s="51"/>
      <c r="F22" s="49"/>
    </row>
    <row r="23" ht="24.95" customHeight="1" spans="1:6">
      <c r="A23" s="30"/>
      <c r="B23" s="31"/>
      <c r="C23" s="32"/>
      <c r="D23" s="34"/>
      <c r="E23" s="51"/>
      <c r="F23" s="49"/>
    </row>
    <row r="24" ht="24.95" customHeight="1" spans="1:6">
      <c r="A24" s="30"/>
      <c r="B24" s="31"/>
      <c r="C24" s="32"/>
      <c r="D24" s="34"/>
      <c r="E24" s="51"/>
      <c r="F24" s="49"/>
    </row>
    <row r="25" ht="24.95" customHeight="1" spans="1:6">
      <c r="A25" s="30"/>
      <c r="B25" s="37"/>
      <c r="C25" s="32"/>
      <c r="D25" s="40"/>
      <c r="E25" s="51"/>
      <c r="F25" s="49"/>
    </row>
    <row r="26" ht="24.95" customHeight="1" spans="1:6">
      <c r="A26" s="30"/>
      <c r="B26" s="31"/>
      <c r="C26" s="32"/>
      <c r="D26" s="34"/>
      <c r="E26" s="51"/>
      <c r="F26" s="49"/>
    </row>
    <row r="27" ht="24.95" customHeight="1" spans="1:6">
      <c r="A27" s="30"/>
      <c r="B27" s="31"/>
      <c r="C27" s="32"/>
      <c r="D27" s="33"/>
      <c r="E27" s="51"/>
      <c r="F27" s="49"/>
    </row>
    <row r="28" ht="24.95" customHeight="1" spans="1:6">
      <c r="A28" s="30"/>
      <c r="B28" s="31"/>
      <c r="C28" s="32"/>
      <c r="D28" s="54"/>
      <c r="E28" s="51"/>
      <c r="F28" s="49"/>
    </row>
    <row r="29" ht="24.95" customHeight="1" spans="1:6">
      <c r="A29" s="30"/>
      <c r="B29" s="31"/>
      <c r="C29" s="32"/>
      <c r="D29" s="55"/>
      <c r="E29" s="50"/>
      <c r="F29" s="49"/>
    </row>
    <row r="30" ht="24.95" customHeight="1" spans="1:6">
      <c r="A30" s="30"/>
      <c r="B30" s="31"/>
      <c r="C30" s="32"/>
      <c r="D30" s="40"/>
      <c r="E30" s="48"/>
      <c r="F30" s="49"/>
    </row>
    <row r="31" ht="24.95" customHeight="1" spans="1:6">
      <c r="A31" s="30"/>
      <c r="B31" s="31"/>
      <c r="C31" s="32"/>
      <c r="D31" s="40"/>
      <c r="E31" s="48"/>
      <c r="F31" s="49"/>
    </row>
    <row r="32" ht="33" customHeight="1" spans="1:6">
      <c r="A32" s="41"/>
      <c r="B32" s="42" t="s">
        <v>104</v>
      </c>
      <c r="C32" s="43">
        <f>SUM(F8:F15)</f>
        <v>0</v>
      </c>
      <c r="D32" s="44" t="s">
        <v>105</v>
      </c>
      <c r="E32" s="44"/>
      <c r="F32" s="44"/>
    </row>
    <row r="33" ht="16.15" customHeight="1" spans="1:6">
      <c r="A33" s="4"/>
      <c r="B33" s="4"/>
      <c r="C33" s="4"/>
      <c r="D33" s="4"/>
      <c r="E33" s="4"/>
      <c r="F33" s="4"/>
    </row>
    <row r="34" ht="16.9" customHeight="1" spans="1:6">
      <c r="A34" s="4"/>
      <c r="B34" s="4"/>
      <c r="C34" s="4"/>
      <c r="D34" s="4"/>
      <c r="E34" s="4"/>
      <c r="F34" s="4"/>
    </row>
  </sheetData>
  <sheetProtection algorithmName="SHA-512" hashValue="TRShLOgN3Dam4fouPFfVlF5b39GSrkGelExT0EeB+ZvpnasDvIz6/3+3cYUTEjswgvrogVAdIGntsvoV1xiFWg==" saltValue="wdU11Ruq8Rjha9LKLWO/Hw==" spinCount="100000" sheet="1" objects="1"/>
  <mergeCells count="8">
    <mergeCell ref="A1:B1"/>
    <mergeCell ref="A2:F2"/>
    <mergeCell ref="A3:B3"/>
    <mergeCell ref="E3:F3"/>
    <mergeCell ref="A4:F4"/>
    <mergeCell ref="D32:F32"/>
    <mergeCell ref="A33:F33"/>
    <mergeCell ref="A34:F34"/>
  </mergeCells>
  <pageMargins left="0.98" right="0.47"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Zeros="0" view="pageBreakPreview" zoomScaleNormal="100" workbookViewId="0">
      <selection activeCell="G11" sqref="G11"/>
    </sheetView>
  </sheetViews>
  <sheetFormatPr defaultColWidth="9" defaultRowHeight="14.25" outlineLevelCol="5"/>
  <cols>
    <col min="1" max="1" width="8.125" customWidth="1"/>
    <col min="2" max="2" width="35.125" customWidth="1"/>
    <col min="3" max="3" width="8.125" customWidth="1"/>
    <col min="4" max="5" width="9.75" customWidth="1"/>
    <col min="6" max="6" width="10.125" customWidth="1"/>
    <col min="7" max="7" width="20" customWidth="1"/>
  </cols>
  <sheetData>
    <row r="1" spans="1:6">
      <c r="A1" s="25" t="s">
        <v>42</v>
      </c>
      <c r="B1" s="25"/>
      <c r="C1" s="26"/>
      <c r="D1" s="26"/>
      <c r="E1" s="45"/>
      <c r="F1" s="46"/>
    </row>
    <row r="2" ht="33" customHeight="1" spans="1:6">
      <c r="A2" s="3" t="s">
        <v>43</v>
      </c>
      <c r="B2" s="3"/>
      <c r="C2" s="3"/>
      <c r="D2" s="3"/>
      <c r="E2" s="3"/>
      <c r="F2" s="3"/>
    </row>
    <row r="3" ht="14.1" customHeight="1" spans="1:6">
      <c r="A3" s="4" t="str">
        <f>'100章'!A3</f>
        <v>合同段:C226沙坪梁至阳崖K0+000-K3+818段公路养护工程</v>
      </c>
      <c r="B3" s="4"/>
      <c r="C3" s="3"/>
      <c r="D3" s="3"/>
      <c r="E3" s="4" t="s">
        <v>45</v>
      </c>
      <c r="F3" s="4"/>
    </row>
    <row r="4" ht="33" customHeight="1" spans="1:6">
      <c r="A4" s="27" t="s">
        <v>106</v>
      </c>
      <c r="B4" s="27"/>
      <c r="C4" s="27"/>
      <c r="D4" s="27"/>
      <c r="E4" s="27"/>
      <c r="F4" s="27"/>
    </row>
    <row r="5" ht="24.95" customHeight="1" spans="1:6">
      <c r="A5" s="28" t="s">
        <v>47</v>
      </c>
      <c r="B5" s="29" t="s">
        <v>48</v>
      </c>
      <c r="C5" s="29" t="s">
        <v>49</v>
      </c>
      <c r="D5" s="29" t="s">
        <v>50</v>
      </c>
      <c r="E5" s="29" t="s">
        <v>51</v>
      </c>
      <c r="F5" s="47" t="s">
        <v>52</v>
      </c>
    </row>
    <row r="6" ht="24.95" customHeight="1" spans="1:6">
      <c r="A6" s="30" t="s">
        <v>107</v>
      </c>
      <c r="B6" s="31" t="s">
        <v>108</v>
      </c>
      <c r="C6" s="32"/>
      <c r="D6" s="33"/>
      <c r="E6" s="48"/>
      <c r="F6" s="49"/>
    </row>
    <row r="7" ht="24.95" customHeight="1" spans="1:6">
      <c r="A7" s="30" t="s">
        <v>109</v>
      </c>
      <c r="B7" s="31" t="s">
        <v>110</v>
      </c>
      <c r="C7" s="32"/>
      <c r="D7" s="33"/>
      <c r="E7" s="48"/>
      <c r="F7" s="49"/>
    </row>
    <row r="8" ht="24.95" customHeight="1" spans="1:6">
      <c r="A8" s="30" t="s">
        <v>57</v>
      </c>
      <c r="B8" s="31" t="s">
        <v>111</v>
      </c>
      <c r="C8" s="32" t="s">
        <v>86</v>
      </c>
      <c r="D8" s="33" t="s">
        <v>87</v>
      </c>
      <c r="E8" s="50"/>
      <c r="F8" s="49">
        <f>D8*E8</f>
        <v>0</v>
      </c>
    </row>
    <row r="9" ht="24.95" customHeight="1" spans="1:6">
      <c r="A9" s="30"/>
      <c r="B9" s="31"/>
      <c r="C9" s="32"/>
      <c r="D9" s="33"/>
      <c r="E9" s="50"/>
      <c r="F9" s="49"/>
    </row>
    <row r="10" ht="24.95" customHeight="1" spans="1:6">
      <c r="A10" s="30"/>
      <c r="B10" s="31"/>
      <c r="C10" s="32"/>
      <c r="D10" s="34"/>
      <c r="E10" s="50"/>
      <c r="F10" s="49"/>
    </row>
    <row r="11" ht="24.95" customHeight="1" spans="1:6">
      <c r="A11" s="30"/>
      <c r="B11" s="31"/>
      <c r="C11" s="32"/>
      <c r="D11" s="34"/>
      <c r="E11" s="50"/>
      <c r="F11" s="49"/>
    </row>
    <row r="12" ht="24.95" customHeight="1" spans="1:6">
      <c r="A12" s="30"/>
      <c r="B12" s="37"/>
      <c r="C12" s="32"/>
      <c r="D12" s="34"/>
      <c r="E12" s="50"/>
      <c r="F12" s="49"/>
    </row>
    <row r="13" ht="24.95" customHeight="1" spans="1:6">
      <c r="A13" s="30"/>
      <c r="B13" s="31"/>
      <c r="C13" s="32"/>
      <c r="D13" s="33"/>
      <c r="E13" s="51"/>
      <c r="F13" s="49"/>
    </row>
    <row r="14" ht="24.95" customHeight="1" spans="1:6">
      <c r="A14" s="30"/>
      <c r="B14" s="31"/>
      <c r="C14" s="32"/>
      <c r="D14" s="33"/>
      <c r="E14" s="51"/>
      <c r="F14" s="49"/>
    </row>
    <row r="15" ht="24.95" customHeight="1" spans="1:6">
      <c r="A15" s="30"/>
      <c r="B15" s="31"/>
      <c r="C15" s="32"/>
      <c r="D15" s="34"/>
      <c r="E15" s="50"/>
      <c r="F15" s="49"/>
    </row>
    <row r="16" ht="24.95" customHeight="1" spans="1:6">
      <c r="A16" s="30"/>
      <c r="B16" s="31"/>
      <c r="C16" s="32"/>
      <c r="D16" s="33"/>
      <c r="E16" s="51"/>
      <c r="F16" s="49"/>
    </row>
    <row r="17" ht="24.95" customHeight="1" spans="1:6">
      <c r="A17" s="30"/>
      <c r="B17" s="31"/>
      <c r="C17" s="32"/>
      <c r="D17" s="33"/>
      <c r="E17" s="50"/>
      <c r="F17" s="49"/>
    </row>
    <row r="18" ht="24.95" customHeight="1" spans="1:6">
      <c r="A18" s="30"/>
      <c r="B18" s="31"/>
      <c r="C18" s="32"/>
      <c r="D18" s="34"/>
      <c r="E18" s="51"/>
      <c r="F18" s="49"/>
    </row>
    <row r="19" ht="24.95" customHeight="1" spans="1:6">
      <c r="A19" s="30"/>
      <c r="B19" s="31"/>
      <c r="C19" s="32"/>
      <c r="D19" s="33"/>
      <c r="E19" s="51"/>
      <c r="F19" s="49"/>
    </row>
    <row r="20" ht="24.95" customHeight="1" spans="1:6">
      <c r="A20" s="30"/>
      <c r="B20" s="31"/>
      <c r="C20" s="32"/>
      <c r="D20" s="33"/>
      <c r="E20" s="50"/>
      <c r="F20" s="49"/>
    </row>
    <row r="21" ht="24.95" customHeight="1" spans="1:6">
      <c r="A21" s="30"/>
      <c r="B21" s="31"/>
      <c r="C21" s="32"/>
      <c r="D21" s="34"/>
      <c r="E21" s="51"/>
      <c r="F21" s="49"/>
    </row>
    <row r="22" ht="24.95" customHeight="1" spans="1:6">
      <c r="A22" s="30"/>
      <c r="B22" s="31"/>
      <c r="C22" s="32"/>
      <c r="D22" s="33"/>
      <c r="E22" s="51"/>
      <c r="F22" s="49"/>
    </row>
    <row r="23" ht="24.95" customHeight="1" spans="1:6">
      <c r="A23" s="30"/>
      <c r="B23" s="31"/>
      <c r="C23" s="32"/>
      <c r="D23" s="33"/>
      <c r="E23" s="51"/>
      <c r="F23" s="49"/>
    </row>
    <row r="24" ht="24.95" customHeight="1" spans="1:6">
      <c r="A24" s="30"/>
      <c r="B24" s="31"/>
      <c r="C24" s="32"/>
      <c r="D24" s="33"/>
      <c r="E24" s="51"/>
      <c r="F24" s="49"/>
    </row>
    <row r="25" ht="24.95" customHeight="1" spans="1:6">
      <c r="A25" s="30"/>
      <c r="B25" s="31"/>
      <c r="C25" s="32"/>
      <c r="D25" s="33"/>
      <c r="E25" s="51"/>
      <c r="F25" s="49" t="str">
        <f t="shared" ref="F25:F33" si="0">IF(E25,ROUND(E25*D25,0),"")</f>
        <v/>
      </c>
    </row>
    <row r="26" ht="24.95" customHeight="1" spans="1:6">
      <c r="A26" s="30"/>
      <c r="B26" s="31"/>
      <c r="C26" s="32"/>
      <c r="D26" s="33"/>
      <c r="E26" s="51"/>
      <c r="F26" s="49" t="str">
        <f t="shared" si="0"/>
        <v/>
      </c>
    </row>
    <row r="27" ht="24.95" customHeight="1" spans="1:6">
      <c r="A27" s="30"/>
      <c r="B27" s="31"/>
      <c r="C27" s="32"/>
      <c r="D27" s="33"/>
      <c r="E27" s="51"/>
      <c r="F27" s="49" t="str">
        <f t="shared" si="0"/>
        <v/>
      </c>
    </row>
    <row r="28" ht="24.95" customHeight="1" spans="1:6">
      <c r="A28" s="30"/>
      <c r="B28" s="31"/>
      <c r="C28" s="32"/>
      <c r="D28" s="33"/>
      <c r="E28" s="51"/>
      <c r="F28" s="49" t="str">
        <f t="shared" si="0"/>
        <v/>
      </c>
    </row>
    <row r="29" ht="24.95" customHeight="1" spans="1:6">
      <c r="A29" s="30"/>
      <c r="B29" s="31"/>
      <c r="C29" s="32"/>
      <c r="D29" s="33"/>
      <c r="E29" s="51"/>
      <c r="F29" s="49" t="str">
        <f t="shared" si="0"/>
        <v/>
      </c>
    </row>
    <row r="30" ht="24.95" customHeight="1" spans="1:6">
      <c r="A30" s="30"/>
      <c r="B30" s="31"/>
      <c r="C30" s="32"/>
      <c r="D30" s="33"/>
      <c r="E30" s="51"/>
      <c r="F30" s="49" t="str">
        <f t="shared" si="0"/>
        <v/>
      </c>
    </row>
    <row r="31" ht="24.95" customHeight="1" spans="1:6">
      <c r="A31" s="30"/>
      <c r="B31" s="31"/>
      <c r="C31" s="32"/>
      <c r="D31" s="40"/>
      <c r="E31" s="51"/>
      <c r="F31" s="49" t="str">
        <f t="shared" si="0"/>
        <v/>
      </c>
    </row>
    <row r="32" ht="33" customHeight="1" spans="1:6">
      <c r="A32" s="41"/>
      <c r="B32" s="42" t="s">
        <v>112</v>
      </c>
      <c r="C32" s="43">
        <f>SUM(F8)</f>
        <v>0</v>
      </c>
      <c r="D32" s="44" t="s">
        <v>79</v>
      </c>
      <c r="E32" s="44"/>
      <c r="F32" s="44"/>
    </row>
    <row r="33" ht="16.15" customHeight="1" spans="1:6">
      <c r="A33" s="4"/>
      <c r="B33" s="4"/>
      <c r="C33" s="4"/>
      <c r="D33" s="4"/>
      <c r="E33" s="4"/>
      <c r="F33" s="4"/>
    </row>
    <row r="34" ht="16.9" customHeight="1" spans="1:6">
      <c r="A34" s="4"/>
      <c r="B34" s="4"/>
      <c r="C34" s="4"/>
      <c r="D34" s="4"/>
      <c r="E34" s="4"/>
      <c r="F34" s="4"/>
    </row>
  </sheetData>
  <sheetProtection algorithmName="SHA-512" hashValue="vBfBv6AhfxUvuO6X5Mpn3WyxhV9DG/1aNskmzB+eafRnRXMv0HirpfV2sBihJQr+rPq1Y89FNwjZZ/eJiJS4hg==" saltValue="lvCDTGxFsGeDANCDbuc8wQ==" spinCount="100000" sheet="1" objects="1"/>
  <mergeCells count="8">
    <mergeCell ref="A1:B1"/>
    <mergeCell ref="A2:F2"/>
    <mergeCell ref="A3:B3"/>
    <mergeCell ref="E3:F3"/>
    <mergeCell ref="A4:F4"/>
    <mergeCell ref="D32:F32"/>
    <mergeCell ref="A33:F33"/>
    <mergeCell ref="A34:F34"/>
  </mergeCells>
  <pageMargins left="0.98" right="0.47"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Zeros="0" view="pageBreakPreview" zoomScaleNormal="100" topLeftCell="A6" workbookViewId="0">
      <selection activeCell="E8" sqref="E8:E14"/>
    </sheetView>
  </sheetViews>
  <sheetFormatPr defaultColWidth="9" defaultRowHeight="14.25" outlineLevelCol="5"/>
  <cols>
    <col min="1" max="1" width="8.125" customWidth="1"/>
    <col min="2" max="2" width="35.125" customWidth="1"/>
    <col min="3" max="3" width="8.125" customWidth="1"/>
    <col min="4" max="5" width="9.75" customWidth="1"/>
    <col min="6" max="6" width="10.125" customWidth="1"/>
    <col min="7" max="7" width="50.9166666666667" customWidth="1"/>
  </cols>
  <sheetData>
    <row r="1" spans="1:6">
      <c r="A1" s="25" t="s">
        <v>42</v>
      </c>
      <c r="B1" s="25"/>
      <c r="C1" s="26"/>
      <c r="D1" s="26"/>
      <c r="E1" s="45"/>
      <c r="F1" s="46"/>
    </row>
    <row r="2" ht="33" customHeight="1" spans="1:6">
      <c r="A2" s="3" t="s">
        <v>43</v>
      </c>
      <c r="B2" s="3"/>
      <c r="C2" s="3"/>
      <c r="D2" s="3"/>
      <c r="E2" s="3"/>
      <c r="F2" s="3"/>
    </row>
    <row r="3" ht="14.1" customHeight="1" spans="1:6">
      <c r="A3" s="4" t="str">
        <f>'100章'!A3</f>
        <v>合同段:C226沙坪梁至阳崖K0+000-K3+818段公路养护工程</v>
      </c>
      <c r="B3" s="4"/>
      <c r="C3" s="3"/>
      <c r="D3" s="3"/>
      <c r="E3" s="4" t="s">
        <v>45</v>
      </c>
      <c r="F3" s="4"/>
    </row>
    <row r="4" ht="33" customHeight="1" spans="1:6">
      <c r="A4" s="27" t="s">
        <v>113</v>
      </c>
      <c r="B4" s="27"/>
      <c r="C4" s="27"/>
      <c r="D4" s="27"/>
      <c r="E4" s="27"/>
      <c r="F4" s="27"/>
    </row>
    <row r="5" ht="24.95" customHeight="1" spans="1:6">
      <c r="A5" s="28" t="s">
        <v>47</v>
      </c>
      <c r="B5" s="29" t="s">
        <v>48</v>
      </c>
      <c r="C5" s="29" t="s">
        <v>49</v>
      </c>
      <c r="D5" s="29" t="s">
        <v>50</v>
      </c>
      <c r="E5" s="29" t="s">
        <v>51</v>
      </c>
      <c r="F5" s="47" t="s">
        <v>52</v>
      </c>
    </row>
    <row r="6" ht="24.95" customHeight="1" spans="1:6">
      <c r="A6" s="30" t="s">
        <v>114</v>
      </c>
      <c r="B6" s="31" t="s">
        <v>115</v>
      </c>
      <c r="C6" s="32"/>
      <c r="D6" s="33"/>
      <c r="E6" s="48"/>
      <c r="F6" s="49"/>
    </row>
    <row r="7" ht="24.95" customHeight="1" spans="1:6">
      <c r="A7" s="30" t="s">
        <v>116</v>
      </c>
      <c r="B7" s="31" t="s">
        <v>117</v>
      </c>
      <c r="C7" s="32"/>
      <c r="D7" s="33"/>
      <c r="E7" s="48"/>
      <c r="F7" s="49"/>
    </row>
    <row r="8" ht="24.95" customHeight="1" spans="1:6">
      <c r="A8" s="30" t="s">
        <v>57</v>
      </c>
      <c r="B8" s="31" t="s">
        <v>118</v>
      </c>
      <c r="C8" s="32" t="s">
        <v>119</v>
      </c>
      <c r="D8" s="34" t="s">
        <v>120</v>
      </c>
      <c r="E8" s="50"/>
      <c r="F8" s="49">
        <f>D8*E8</f>
        <v>0</v>
      </c>
    </row>
    <row r="9" ht="24.95" customHeight="1" spans="1:6">
      <c r="A9" s="30" t="s">
        <v>61</v>
      </c>
      <c r="B9" s="31" t="s">
        <v>121</v>
      </c>
      <c r="C9" s="32" t="s">
        <v>119</v>
      </c>
      <c r="D9" s="34" t="s">
        <v>122</v>
      </c>
      <c r="E9" s="50"/>
      <c r="F9" s="49">
        <f t="shared" ref="F9:F14" si="0">D9*E9</f>
        <v>0</v>
      </c>
    </row>
    <row r="10" ht="24.95" customHeight="1" spans="1:6">
      <c r="A10" s="30" t="s">
        <v>123</v>
      </c>
      <c r="B10" s="31" t="s">
        <v>124</v>
      </c>
      <c r="C10" s="32"/>
      <c r="D10" s="34"/>
      <c r="E10" s="50"/>
      <c r="F10" s="49"/>
    </row>
    <row r="11" ht="24.95" customHeight="1" spans="1:6">
      <c r="A11" s="30" t="s">
        <v>125</v>
      </c>
      <c r="B11" s="31" t="s">
        <v>126</v>
      </c>
      <c r="C11" s="32"/>
      <c r="D11" s="34"/>
      <c r="E11" s="51"/>
      <c r="F11" s="49"/>
    </row>
    <row r="12" ht="24.95" customHeight="1" spans="1:6">
      <c r="A12" s="30" t="s">
        <v>57</v>
      </c>
      <c r="B12" s="31" t="s">
        <v>127</v>
      </c>
      <c r="C12" s="32" t="s">
        <v>128</v>
      </c>
      <c r="D12" s="34" t="s">
        <v>129</v>
      </c>
      <c r="E12" s="51"/>
      <c r="F12" s="49">
        <f t="shared" si="0"/>
        <v>0</v>
      </c>
    </row>
    <row r="13" ht="24.95" customHeight="1" spans="1:6">
      <c r="A13" s="30" t="s">
        <v>61</v>
      </c>
      <c r="B13" s="31" t="s">
        <v>130</v>
      </c>
      <c r="C13" s="32" t="s">
        <v>128</v>
      </c>
      <c r="D13" s="34" t="s">
        <v>131</v>
      </c>
      <c r="E13" s="50"/>
      <c r="F13" s="49">
        <f t="shared" si="0"/>
        <v>0</v>
      </c>
    </row>
    <row r="14" ht="24.95" customHeight="1" spans="1:6">
      <c r="A14" s="30" t="s">
        <v>132</v>
      </c>
      <c r="B14" s="31" t="s">
        <v>133</v>
      </c>
      <c r="C14" s="32" t="s">
        <v>128</v>
      </c>
      <c r="D14" s="34" t="s">
        <v>134</v>
      </c>
      <c r="E14" s="50"/>
      <c r="F14" s="49">
        <f t="shared" si="0"/>
        <v>0</v>
      </c>
    </row>
    <row r="15" ht="24.95" customHeight="1" spans="1:6">
      <c r="A15" s="30"/>
      <c r="B15" s="31"/>
      <c r="C15" s="32"/>
      <c r="D15" s="34"/>
      <c r="E15" s="51"/>
      <c r="F15" s="49"/>
    </row>
    <row r="16" ht="24.95" customHeight="1" spans="1:6">
      <c r="A16" s="30"/>
      <c r="B16" s="31"/>
      <c r="C16" s="32"/>
      <c r="D16" s="34"/>
      <c r="E16" s="51"/>
      <c r="F16" s="49"/>
    </row>
    <row r="17" ht="24.95" customHeight="1" spans="1:6">
      <c r="A17" s="30"/>
      <c r="B17" s="31"/>
      <c r="C17" s="32"/>
      <c r="D17" s="34"/>
      <c r="E17" s="51"/>
      <c r="F17" s="49"/>
    </row>
    <row r="18" ht="24.95" customHeight="1" spans="1:6">
      <c r="A18" s="30"/>
      <c r="B18" s="31"/>
      <c r="C18" s="32"/>
      <c r="D18" s="34"/>
      <c r="E18" s="51"/>
      <c r="F18" s="49"/>
    </row>
    <row r="19" ht="24.95" customHeight="1" spans="1:6">
      <c r="A19" s="30"/>
      <c r="B19" s="31"/>
      <c r="C19" s="32"/>
      <c r="D19" s="34"/>
      <c r="E19" s="51"/>
      <c r="F19" s="49"/>
    </row>
    <row r="20" ht="24.95" customHeight="1" spans="1:6">
      <c r="A20" s="30"/>
      <c r="B20" s="31"/>
      <c r="C20" s="32"/>
      <c r="D20" s="34"/>
      <c r="E20" s="51"/>
      <c r="F20" s="49"/>
    </row>
    <row r="21" ht="24.95" customHeight="1" spans="1:6">
      <c r="A21" s="30"/>
      <c r="B21" s="10"/>
      <c r="C21" s="32"/>
      <c r="D21" s="35"/>
      <c r="E21" s="52"/>
      <c r="F21" s="53"/>
    </row>
    <row r="22" ht="24.95" customHeight="1" spans="1:6">
      <c r="A22" s="36"/>
      <c r="B22" s="10"/>
      <c r="C22" s="10"/>
      <c r="D22" s="35"/>
      <c r="E22" s="52"/>
      <c r="F22" s="53"/>
    </row>
    <row r="23" ht="24.95" customHeight="1" spans="1:6">
      <c r="A23" s="30"/>
      <c r="B23" s="31"/>
      <c r="C23" s="32"/>
      <c r="D23" s="33"/>
      <c r="E23" s="51"/>
      <c r="F23" s="49" t="str">
        <f t="shared" ref="F22:F29" si="1">IF(E23,ROUND(E23*D23,0),"")</f>
        <v/>
      </c>
    </row>
    <row r="24" ht="24.95" customHeight="1" spans="1:6">
      <c r="A24" s="30"/>
      <c r="B24" s="37"/>
      <c r="C24" s="32"/>
      <c r="D24" s="33"/>
      <c r="E24" s="51"/>
      <c r="F24" s="49" t="str">
        <f t="shared" si="1"/>
        <v/>
      </c>
    </row>
    <row r="25" ht="24.95" customHeight="1" spans="1:6">
      <c r="A25" s="38"/>
      <c r="B25" s="37"/>
      <c r="C25" s="32"/>
      <c r="D25" s="33"/>
      <c r="E25" s="51"/>
      <c r="F25" s="49" t="str">
        <f t="shared" si="1"/>
        <v/>
      </c>
    </row>
    <row r="26" ht="24.95" customHeight="1" spans="1:6">
      <c r="A26" s="39"/>
      <c r="B26" s="31"/>
      <c r="C26" s="32"/>
      <c r="D26" s="33"/>
      <c r="E26" s="51"/>
      <c r="F26" s="49" t="str">
        <f t="shared" si="1"/>
        <v/>
      </c>
    </row>
    <row r="27" ht="24.95" customHeight="1" spans="1:6">
      <c r="A27" s="30"/>
      <c r="B27" s="31"/>
      <c r="C27" s="32"/>
      <c r="D27" s="33"/>
      <c r="E27" s="51"/>
      <c r="F27" s="49" t="str">
        <f t="shared" si="1"/>
        <v/>
      </c>
    </row>
    <row r="28" ht="24.95" customHeight="1" spans="1:6">
      <c r="A28" s="30"/>
      <c r="B28" s="31"/>
      <c r="C28" s="32"/>
      <c r="D28" s="40"/>
      <c r="E28" s="51"/>
      <c r="F28" s="49" t="str">
        <f t="shared" si="1"/>
        <v/>
      </c>
    </row>
    <row r="29" ht="24.95" customHeight="1" spans="1:6">
      <c r="A29" s="30"/>
      <c r="B29" s="31"/>
      <c r="C29" s="32"/>
      <c r="D29" s="40"/>
      <c r="E29" s="51"/>
      <c r="F29" s="49" t="str">
        <f t="shared" si="1"/>
        <v/>
      </c>
    </row>
    <row r="30" ht="33" customHeight="1" spans="1:6">
      <c r="A30" s="41"/>
      <c r="B30" s="42" t="s">
        <v>135</v>
      </c>
      <c r="C30" s="43">
        <f>SUM(F8:F14)</f>
        <v>0</v>
      </c>
      <c r="D30" s="44" t="s">
        <v>79</v>
      </c>
      <c r="E30" s="44"/>
      <c r="F30" s="44"/>
    </row>
    <row r="31" ht="16.15" customHeight="1" spans="1:6">
      <c r="A31" s="4"/>
      <c r="B31" s="4"/>
      <c r="C31" s="4"/>
      <c r="D31" s="4"/>
      <c r="E31" s="4"/>
      <c r="F31" s="4"/>
    </row>
    <row r="32" ht="16.9" customHeight="1" spans="1:6">
      <c r="A32" s="4"/>
      <c r="B32" s="4"/>
      <c r="C32" s="4"/>
      <c r="D32" s="4"/>
      <c r="E32" s="4"/>
      <c r="F32" s="4"/>
    </row>
  </sheetData>
  <sheetProtection algorithmName="SHA-512" hashValue="Eq9LrQT372HCjroIUp8tdjX3FuxV/U9UvZMV1TjUjw8sXsXvUC3ibJTn1mfJhuIFNP6t1e6vHqxRE1Cf0RMfLw==" saltValue="msNv0nd6pOhqlusBQhintw==" spinCount="100000" sheet="1" objects="1"/>
  <mergeCells count="8">
    <mergeCell ref="A1:B1"/>
    <mergeCell ref="A2:F2"/>
    <mergeCell ref="A3:B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tabSelected="1" view="pageBreakPreview" zoomScaleNormal="100" workbookViewId="0">
      <selection activeCell="D14" sqref="D14"/>
    </sheetView>
  </sheetViews>
  <sheetFormatPr defaultColWidth="9" defaultRowHeight="14.25" outlineLevelCol="3"/>
  <cols>
    <col min="1" max="2" width="12.25" customWidth="1"/>
    <col min="3" max="3" width="44.75" customWidth="1"/>
    <col min="4" max="4" width="11.75" customWidth="1"/>
    <col min="5" max="5" width="20" customWidth="1"/>
  </cols>
  <sheetData>
    <row r="1" spans="1:4">
      <c r="A1" s="1" t="s">
        <v>136</v>
      </c>
      <c r="B1" s="1"/>
      <c r="D1" s="2"/>
    </row>
    <row r="2" ht="33" customHeight="1" spans="1:4">
      <c r="A2" s="3" t="s">
        <v>137</v>
      </c>
      <c r="B2" s="3"/>
      <c r="C2" s="3"/>
      <c r="D2" s="3"/>
    </row>
    <row r="3" ht="16.9" customHeight="1" spans="1:3">
      <c r="A3" s="4" t="str">
        <f>'100章'!A3</f>
        <v>合同段:C226沙坪梁至阳崖K0+000-K3+818段公路养护工程</v>
      </c>
      <c r="B3" s="4"/>
      <c r="C3" s="4"/>
    </row>
    <row r="4" ht="27.95" customHeight="1" spans="1:4">
      <c r="A4" s="6" t="s">
        <v>138</v>
      </c>
      <c r="B4" s="19" t="s">
        <v>139</v>
      </c>
      <c r="C4" s="19" t="s">
        <v>140</v>
      </c>
      <c r="D4" s="20" t="s">
        <v>141</v>
      </c>
    </row>
    <row r="5" ht="28.5" customHeight="1" spans="1:4">
      <c r="A5" s="8" t="s">
        <v>60</v>
      </c>
      <c r="B5" s="9" t="s">
        <v>142</v>
      </c>
      <c r="C5" s="9" t="s">
        <v>46</v>
      </c>
      <c r="D5" s="21">
        <f>'100章'!C31</f>
        <v>0</v>
      </c>
    </row>
    <row r="6" ht="28.5" customHeight="1" spans="1:4">
      <c r="A6" s="8">
        <v>2</v>
      </c>
      <c r="B6" s="9">
        <v>200</v>
      </c>
      <c r="C6" s="9" t="s">
        <v>80</v>
      </c>
      <c r="D6" s="21">
        <f>'200章'!C32</f>
        <v>0</v>
      </c>
    </row>
    <row r="7" ht="28.5" customHeight="1" spans="1:4">
      <c r="A7" s="8">
        <v>3</v>
      </c>
      <c r="B7" s="9">
        <v>300</v>
      </c>
      <c r="C7" s="9" t="s">
        <v>106</v>
      </c>
      <c r="D7" s="21">
        <f>'300章'!C32</f>
        <v>0</v>
      </c>
    </row>
    <row r="8" ht="28.5" customHeight="1" spans="1:4">
      <c r="A8" s="8">
        <v>4</v>
      </c>
      <c r="B8" s="9" t="s">
        <v>143</v>
      </c>
      <c r="C8" s="8" t="s">
        <v>113</v>
      </c>
      <c r="D8" s="21">
        <f>'600章 '!C30</f>
        <v>0</v>
      </c>
    </row>
    <row r="9" ht="27.95" customHeight="1" spans="1:4">
      <c r="A9" s="8">
        <v>5</v>
      </c>
      <c r="B9" s="8" t="s">
        <v>144</v>
      </c>
      <c r="C9" s="8"/>
      <c r="D9" s="21">
        <f>SUM(D5:D8)</f>
        <v>0</v>
      </c>
    </row>
    <row r="10" ht="27.95" customHeight="1" spans="1:4">
      <c r="A10" s="8">
        <v>6</v>
      </c>
      <c r="B10" s="22" t="s">
        <v>145</v>
      </c>
      <c r="C10" s="22"/>
      <c r="D10" s="21"/>
    </row>
    <row r="11" ht="27.95" customHeight="1" spans="1:4">
      <c r="A11" s="8">
        <v>7</v>
      </c>
      <c r="B11" s="22" t="s">
        <v>146</v>
      </c>
      <c r="C11" s="22"/>
      <c r="D11" s="21" t="str">
        <f>IFERROR(IF('100章'!E13&gt;0,D9-D10,""),"")</f>
        <v/>
      </c>
    </row>
    <row r="12" ht="27.2" customHeight="1" spans="1:4">
      <c r="A12" s="8">
        <v>8</v>
      </c>
      <c r="B12" s="22" t="s">
        <v>147</v>
      </c>
      <c r="C12" s="22"/>
      <c r="D12" s="21"/>
    </row>
    <row r="13" ht="27.95" customHeight="1" spans="1:4">
      <c r="A13" s="8">
        <v>9</v>
      </c>
      <c r="B13" s="22" t="s">
        <v>148</v>
      </c>
      <c r="C13" s="22"/>
      <c r="D13" s="21"/>
    </row>
    <row r="14" ht="27.95" customHeight="1" spans="1:4">
      <c r="A14" s="8">
        <v>10</v>
      </c>
      <c r="B14" s="23" t="s">
        <v>149</v>
      </c>
      <c r="C14" s="23"/>
      <c r="D14" s="24">
        <f>SUM(D9,D12,D13)</f>
        <v>0</v>
      </c>
    </row>
    <row r="15" ht="361.15" customHeight="1"/>
  </sheetData>
  <sheetProtection algorithmName="SHA-512" hashValue="l4uKLDRmCoiJXs7ReRMEn0A7Ap/IH/wRZ356MrS6s+WzJwlsJSVO9Ux8/r/Av8kdfzQEU0Dl/Nv+ppFQkh5rug==" saltValue="OwzjfoM++cV0DjBsABHnBQ==" spinCount="100000" sheet="1" objects="1"/>
  <mergeCells count="9">
    <mergeCell ref="A1:B1"/>
    <mergeCell ref="A2:D2"/>
    <mergeCell ref="A3:C3"/>
    <mergeCell ref="B9:C9"/>
    <mergeCell ref="B10:C10"/>
    <mergeCell ref="B11:C11"/>
    <mergeCell ref="B12:C12"/>
    <mergeCell ref="B13:C13"/>
    <mergeCell ref="B14:C14"/>
  </mergeCells>
  <pageMargins left="0.98" right="0.47" top="0.315" bottom="0.315" header="0" footer="0"/>
  <pageSetup paperSize="9" fitToWidth="0"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workbookViewId="0">
      <selection activeCell="U18" sqref="U18"/>
    </sheetView>
  </sheetViews>
  <sheetFormatPr defaultColWidth="9" defaultRowHeight="14.25"/>
  <cols>
    <col min="1" max="1" width="3.125" customWidth="1"/>
    <col min="2" max="2" width="6.625" customWidth="1"/>
    <col min="3" max="3" width="17.25" customWidth="1"/>
    <col min="4" max="12" width="6.125" customWidth="1"/>
    <col min="13" max="18" width="6.75" customWidth="1"/>
    <col min="19" max="19" width="20" customWidth="1"/>
  </cols>
  <sheetData>
    <row r="1" customFormat="1" spans="1:4">
      <c r="A1" s="1" t="s">
        <v>150</v>
      </c>
      <c r="B1" s="1"/>
      <c r="C1" s="1"/>
      <c r="D1" s="2"/>
    </row>
    <row r="2" ht="32.95" customHeight="1" spans="1:18">
      <c r="A2" s="3" t="s">
        <v>151</v>
      </c>
      <c r="B2" s="3"/>
      <c r="C2" s="3"/>
      <c r="D2" s="3"/>
      <c r="E2" s="3"/>
      <c r="F2" s="3"/>
      <c r="G2" s="3"/>
      <c r="H2" s="3"/>
      <c r="I2" s="3"/>
      <c r="J2" s="3"/>
      <c r="K2" s="3"/>
      <c r="L2" s="3"/>
      <c r="M2" s="3"/>
      <c r="N2" s="3"/>
      <c r="O2" s="3"/>
      <c r="P2" s="3"/>
      <c r="Q2" s="3"/>
      <c r="R2" s="3"/>
    </row>
    <row r="3" ht="16.1" customHeight="1" spans="1:18">
      <c r="A3" s="4" t="s">
        <v>152</v>
      </c>
      <c r="B3" s="4"/>
      <c r="C3" s="4"/>
      <c r="D3" s="4"/>
      <c r="E3" s="4"/>
      <c r="F3" s="4"/>
      <c r="G3" s="4"/>
      <c r="H3" s="4"/>
      <c r="I3" s="4"/>
      <c r="J3" s="4"/>
      <c r="K3" s="4"/>
      <c r="L3" s="4"/>
      <c r="M3" s="4"/>
      <c r="N3" s="4"/>
      <c r="O3" s="4"/>
      <c r="P3" s="4"/>
      <c r="Q3" s="4"/>
      <c r="R3" s="4"/>
    </row>
    <row r="4" ht="16.85" customHeight="1" spans="1:18">
      <c r="A4" s="4" t="s">
        <v>153</v>
      </c>
      <c r="B4" s="4"/>
      <c r="C4" s="4"/>
      <c r="D4" s="4"/>
      <c r="E4" s="4"/>
      <c r="F4" s="4"/>
      <c r="G4" s="4"/>
      <c r="H4" s="4"/>
      <c r="I4" s="4"/>
      <c r="J4" s="4"/>
      <c r="K4" s="4"/>
      <c r="L4" s="4"/>
      <c r="M4" s="4"/>
      <c r="N4" s="4" t="s">
        <v>154</v>
      </c>
      <c r="O4" s="4"/>
      <c r="P4" s="4" t="s">
        <v>155</v>
      </c>
      <c r="Q4" s="4"/>
      <c r="R4" s="4" t="s">
        <v>156</v>
      </c>
    </row>
    <row r="5" ht="16.85" customHeight="1" spans="1:18">
      <c r="A5" s="5" t="s">
        <v>157</v>
      </c>
      <c r="B5" s="5" t="s">
        <v>158</v>
      </c>
      <c r="C5" s="5" t="s">
        <v>159</v>
      </c>
      <c r="D5" s="6" t="s">
        <v>160</v>
      </c>
      <c r="E5" s="6"/>
      <c r="F5" s="6"/>
      <c r="G5" s="6" t="s">
        <v>161</v>
      </c>
      <c r="H5" s="6"/>
      <c r="I5" s="6"/>
      <c r="J5" s="6"/>
      <c r="K5" s="6"/>
      <c r="L5" s="6"/>
      <c r="M5" s="5" t="s">
        <v>162</v>
      </c>
      <c r="N5" s="5" t="s">
        <v>163</v>
      </c>
      <c r="O5" s="5" t="s">
        <v>164</v>
      </c>
      <c r="P5" s="5" t="s">
        <v>165</v>
      </c>
      <c r="Q5" s="5" t="s">
        <v>166</v>
      </c>
      <c r="R5" s="16" t="s">
        <v>167</v>
      </c>
    </row>
    <row r="6" ht="16.1" customHeight="1" spans="1:18">
      <c r="A6" s="5"/>
      <c r="B6" s="5"/>
      <c r="C6" s="5"/>
      <c r="D6" s="7" t="s">
        <v>168</v>
      </c>
      <c r="E6" s="7" t="s">
        <v>169</v>
      </c>
      <c r="F6" s="7" t="s">
        <v>170</v>
      </c>
      <c r="G6" s="8" t="s">
        <v>171</v>
      </c>
      <c r="H6" s="8"/>
      <c r="I6" s="8"/>
      <c r="J6" s="8"/>
      <c r="K6" s="7" t="s">
        <v>172</v>
      </c>
      <c r="L6" s="7" t="s">
        <v>170</v>
      </c>
      <c r="M6" s="5"/>
      <c r="N6" s="5"/>
      <c r="O6" s="5"/>
      <c r="P6" s="5"/>
      <c r="Q6" s="5"/>
      <c r="R6" s="16"/>
    </row>
    <row r="7" ht="49.8" customHeight="1" spans="1:18">
      <c r="A7" s="5"/>
      <c r="B7" s="5"/>
      <c r="C7" s="5"/>
      <c r="D7" s="7"/>
      <c r="E7" s="7"/>
      <c r="F7" s="7"/>
      <c r="G7" s="7" t="s">
        <v>173</v>
      </c>
      <c r="H7" s="7" t="s">
        <v>174</v>
      </c>
      <c r="I7" s="7" t="s">
        <v>169</v>
      </c>
      <c r="J7" s="7" t="s">
        <v>175</v>
      </c>
      <c r="K7" s="7"/>
      <c r="L7" s="7"/>
      <c r="M7" s="5"/>
      <c r="N7" s="5"/>
      <c r="O7" s="5"/>
      <c r="P7" s="5"/>
      <c r="Q7" s="5"/>
      <c r="R7" s="16"/>
    </row>
    <row r="8" ht="19.8" customHeight="1" spans="1:18">
      <c r="A8" s="8"/>
      <c r="B8" s="9"/>
      <c r="C8" s="10"/>
      <c r="D8" s="11"/>
      <c r="E8" s="11"/>
      <c r="F8" s="11"/>
      <c r="G8" s="11"/>
      <c r="H8" s="9"/>
      <c r="I8" s="11"/>
      <c r="J8" s="11"/>
      <c r="K8" s="11"/>
      <c r="L8" s="11"/>
      <c r="M8" s="11"/>
      <c r="N8" s="11"/>
      <c r="O8" s="11"/>
      <c r="P8" s="11"/>
      <c r="Q8" s="11"/>
      <c r="R8" s="17"/>
    </row>
    <row r="9" ht="19.05" customHeight="1" spans="1:18">
      <c r="A9" s="8"/>
      <c r="B9" s="9"/>
      <c r="C9" s="10"/>
      <c r="D9" s="11"/>
      <c r="E9" s="11"/>
      <c r="F9" s="11"/>
      <c r="G9" s="11"/>
      <c r="H9" s="9"/>
      <c r="I9" s="11"/>
      <c r="J9" s="11"/>
      <c r="K9" s="11"/>
      <c r="L9" s="11"/>
      <c r="M9" s="11"/>
      <c r="N9" s="11"/>
      <c r="O9" s="11"/>
      <c r="P9" s="11"/>
      <c r="Q9" s="11"/>
      <c r="R9" s="17"/>
    </row>
    <row r="10" ht="19.8" customHeight="1" spans="1:18">
      <c r="A10" s="8"/>
      <c r="B10" s="9"/>
      <c r="C10" s="10"/>
      <c r="D10" s="11"/>
      <c r="E10" s="11"/>
      <c r="F10" s="11"/>
      <c r="G10" s="11"/>
      <c r="H10" s="9"/>
      <c r="I10" s="11"/>
      <c r="J10" s="11"/>
      <c r="K10" s="11"/>
      <c r="L10" s="11"/>
      <c r="M10" s="11"/>
      <c r="N10" s="11"/>
      <c r="O10" s="11"/>
      <c r="P10" s="11"/>
      <c r="Q10" s="11"/>
      <c r="R10" s="17"/>
    </row>
    <row r="11" ht="19.8" customHeight="1" spans="1:18">
      <c r="A11" s="8"/>
      <c r="B11" s="9"/>
      <c r="C11" s="10"/>
      <c r="D11" s="11"/>
      <c r="E11" s="11"/>
      <c r="F11" s="11"/>
      <c r="G11" s="11"/>
      <c r="H11" s="9"/>
      <c r="I11" s="11"/>
      <c r="J11" s="11"/>
      <c r="K11" s="11"/>
      <c r="L11" s="11"/>
      <c r="M11" s="11"/>
      <c r="N11" s="11"/>
      <c r="O11" s="11"/>
      <c r="P11" s="11"/>
      <c r="Q11" s="11"/>
      <c r="R11" s="17"/>
    </row>
    <row r="12" ht="19.05" customHeight="1" spans="1:18">
      <c r="A12" s="8"/>
      <c r="B12" s="9"/>
      <c r="C12" s="10"/>
      <c r="D12" s="11"/>
      <c r="E12" s="11"/>
      <c r="F12" s="11"/>
      <c r="G12" s="11"/>
      <c r="H12" s="9"/>
      <c r="I12" s="11"/>
      <c r="J12" s="11"/>
      <c r="K12" s="11"/>
      <c r="L12" s="11"/>
      <c r="M12" s="11"/>
      <c r="N12" s="11"/>
      <c r="O12" s="11"/>
      <c r="P12" s="11"/>
      <c r="Q12" s="11"/>
      <c r="R12" s="17"/>
    </row>
    <row r="13" ht="19.8" customHeight="1" spans="1:18">
      <c r="A13" s="8"/>
      <c r="B13" s="9"/>
      <c r="C13" s="10"/>
      <c r="D13" s="11"/>
      <c r="E13" s="11"/>
      <c r="F13" s="11"/>
      <c r="G13" s="11"/>
      <c r="H13" s="9"/>
      <c r="I13" s="11"/>
      <c r="J13" s="11"/>
      <c r="K13" s="11"/>
      <c r="L13" s="11"/>
      <c r="M13" s="11"/>
      <c r="N13" s="11"/>
      <c r="O13" s="11"/>
      <c r="P13" s="11"/>
      <c r="Q13" s="11"/>
      <c r="R13" s="17"/>
    </row>
    <row r="14" ht="19.8" customHeight="1" spans="1:18">
      <c r="A14" s="8"/>
      <c r="B14" s="9"/>
      <c r="C14" s="10"/>
      <c r="D14" s="11"/>
      <c r="E14" s="11"/>
      <c r="F14" s="11"/>
      <c r="G14" s="11"/>
      <c r="H14" s="9"/>
      <c r="I14" s="11"/>
      <c r="J14" s="11"/>
      <c r="K14" s="11"/>
      <c r="L14" s="11"/>
      <c r="M14" s="11"/>
      <c r="N14" s="11"/>
      <c r="O14" s="11"/>
      <c r="P14" s="11"/>
      <c r="Q14" s="11"/>
      <c r="R14" s="17"/>
    </row>
    <row r="15" ht="19.05" customHeight="1" spans="1:18">
      <c r="A15" s="8"/>
      <c r="B15" s="9"/>
      <c r="C15" s="10"/>
      <c r="D15" s="11"/>
      <c r="E15" s="11"/>
      <c r="F15" s="11"/>
      <c r="G15" s="11"/>
      <c r="H15" s="9"/>
      <c r="I15" s="11"/>
      <c r="J15" s="11"/>
      <c r="K15" s="11"/>
      <c r="L15" s="11"/>
      <c r="M15" s="11"/>
      <c r="N15" s="11"/>
      <c r="O15" s="11"/>
      <c r="P15" s="11"/>
      <c r="Q15" s="11"/>
      <c r="R15" s="17"/>
    </row>
    <row r="16" ht="19.8" customHeight="1" spans="1:18">
      <c r="A16" s="8"/>
      <c r="B16" s="9"/>
      <c r="C16" s="10"/>
      <c r="D16" s="11"/>
      <c r="E16" s="11"/>
      <c r="F16" s="11"/>
      <c r="G16" s="11"/>
      <c r="H16" s="9"/>
      <c r="I16" s="11"/>
      <c r="J16" s="11"/>
      <c r="K16" s="11"/>
      <c r="L16" s="11"/>
      <c r="M16" s="11"/>
      <c r="N16" s="11"/>
      <c r="O16" s="11"/>
      <c r="P16" s="11"/>
      <c r="Q16" s="11"/>
      <c r="R16" s="17"/>
    </row>
    <row r="17" ht="19.05" customHeight="1" spans="1:18">
      <c r="A17" s="8"/>
      <c r="B17" s="9"/>
      <c r="C17" s="10"/>
      <c r="D17" s="11"/>
      <c r="E17" s="11"/>
      <c r="F17" s="11"/>
      <c r="G17" s="11"/>
      <c r="H17" s="9"/>
      <c r="I17" s="11"/>
      <c r="J17" s="11"/>
      <c r="K17" s="11"/>
      <c r="L17" s="11"/>
      <c r="M17" s="11"/>
      <c r="N17" s="11"/>
      <c r="O17" s="11"/>
      <c r="P17" s="11"/>
      <c r="Q17" s="11"/>
      <c r="R17" s="17"/>
    </row>
    <row r="18" ht="19.8" customHeight="1" spans="1:18">
      <c r="A18" s="8"/>
      <c r="B18" s="9"/>
      <c r="C18" s="10"/>
      <c r="D18" s="11"/>
      <c r="E18" s="11"/>
      <c r="F18" s="11"/>
      <c r="G18" s="11"/>
      <c r="H18" s="9"/>
      <c r="I18" s="11"/>
      <c r="J18" s="11"/>
      <c r="K18" s="11"/>
      <c r="L18" s="11"/>
      <c r="M18" s="11"/>
      <c r="N18" s="11"/>
      <c r="O18" s="11"/>
      <c r="P18" s="11"/>
      <c r="Q18" s="11"/>
      <c r="R18" s="17"/>
    </row>
    <row r="19" ht="19.8" customHeight="1" spans="1:18">
      <c r="A19" s="8"/>
      <c r="B19" s="9"/>
      <c r="C19" s="10"/>
      <c r="D19" s="11"/>
      <c r="E19" s="11"/>
      <c r="F19" s="11"/>
      <c r="G19" s="11"/>
      <c r="H19" s="9"/>
      <c r="I19" s="11"/>
      <c r="J19" s="11"/>
      <c r="K19" s="11"/>
      <c r="L19" s="11"/>
      <c r="M19" s="11"/>
      <c r="N19" s="11"/>
      <c r="O19" s="11"/>
      <c r="P19" s="11"/>
      <c r="Q19" s="11"/>
      <c r="R19" s="17"/>
    </row>
    <row r="20" ht="19.05" customHeight="1" spans="1:18">
      <c r="A20" s="8"/>
      <c r="B20" s="9"/>
      <c r="C20" s="10"/>
      <c r="D20" s="11"/>
      <c r="E20" s="11"/>
      <c r="F20" s="11"/>
      <c r="G20" s="11"/>
      <c r="H20" s="9"/>
      <c r="I20" s="11"/>
      <c r="J20" s="11"/>
      <c r="K20" s="11"/>
      <c r="L20" s="11"/>
      <c r="M20" s="11"/>
      <c r="N20" s="11"/>
      <c r="O20" s="11"/>
      <c r="P20" s="11"/>
      <c r="Q20" s="11"/>
      <c r="R20" s="17"/>
    </row>
    <row r="21" ht="19.8" customHeight="1" spans="1:18">
      <c r="A21" s="8"/>
      <c r="B21" s="9"/>
      <c r="C21" s="10"/>
      <c r="D21" s="11"/>
      <c r="E21" s="11"/>
      <c r="F21" s="11"/>
      <c r="G21" s="11"/>
      <c r="H21" s="9"/>
      <c r="I21" s="11"/>
      <c r="J21" s="11"/>
      <c r="K21" s="11"/>
      <c r="L21" s="11"/>
      <c r="M21" s="11"/>
      <c r="N21" s="11"/>
      <c r="O21" s="11"/>
      <c r="P21" s="11"/>
      <c r="Q21" s="11"/>
      <c r="R21" s="17"/>
    </row>
    <row r="22" ht="19.8" customHeight="1" spans="1:18">
      <c r="A22" s="8"/>
      <c r="B22" s="9"/>
      <c r="C22" s="10"/>
      <c r="D22" s="11"/>
      <c r="E22" s="11"/>
      <c r="F22" s="11"/>
      <c r="G22" s="11"/>
      <c r="H22" s="9"/>
      <c r="I22" s="11"/>
      <c r="J22" s="11"/>
      <c r="K22" s="11"/>
      <c r="L22" s="11"/>
      <c r="M22" s="11"/>
      <c r="N22" s="11"/>
      <c r="O22" s="11"/>
      <c r="P22" s="11"/>
      <c r="Q22" s="11"/>
      <c r="R22" s="17"/>
    </row>
    <row r="23" ht="19.05" customHeight="1" spans="1:18">
      <c r="A23" s="8"/>
      <c r="B23" s="9"/>
      <c r="C23" s="10"/>
      <c r="D23" s="11"/>
      <c r="E23" s="11"/>
      <c r="F23" s="11"/>
      <c r="G23" s="11"/>
      <c r="H23" s="9"/>
      <c r="I23" s="11"/>
      <c r="J23" s="11"/>
      <c r="K23" s="11"/>
      <c r="L23" s="11"/>
      <c r="M23" s="11"/>
      <c r="N23" s="11"/>
      <c r="O23" s="11"/>
      <c r="P23" s="11"/>
      <c r="Q23" s="11"/>
      <c r="R23" s="17"/>
    </row>
    <row r="24" ht="19.8" customHeight="1" spans="1:18">
      <c r="A24" s="12"/>
      <c r="B24" s="13"/>
      <c r="C24" s="14"/>
      <c r="D24" s="15"/>
      <c r="E24" s="15"/>
      <c r="F24" s="15"/>
      <c r="G24" s="15"/>
      <c r="H24" s="13"/>
      <c r="I24" s="15"/>
      <c r="J24" s="15"/>
      <c r="K24" s="15"/>
      <c r="L24" s="15"/>
      <c r="M24" s="15"/>
      <c r="N24" s="15"/>
      <c r="O24" s="15"/>
      <c r="P24" s="15"/>
      <c r="Q24" s="15"/>
      <c r="R24" s="18"/>
    </row>
    <row r="25" ht="16.1" customHeight="1" spans="2:18">
      <c r="B25" s="4" t="s">
        <v>176</v>
      </c>
      <c r="C25" s="4"/>
      <c r="D25" s="4"/>
      <c r="E25" s="4"/>
      <c r="N25" s="4" t="s">
        <v>177</v>
      </c>
      <c r="O25" s="4"/>
      <c r="P25" s="4"/>
      <c r="Q25" s="4"/>
      <c r="R25" s="4"/>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8" right="0.12" top="0.315" bottom="0.315" header="0" footer="0"/>
  <pageSetup paperSize="9" fitToWidth="0"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8" master="" otherUserPermission="visible"/>
  <rangeList sheetStid="5" master="" otherUserPermission="visible"/>
  <rangeList sheetStid="16" master="" otherUserPermission="visible"/>
  <rangeList sheetStid="17" master="" otherUserPermission="visible"/>
  <rangeList sheetStid="21" master="" otherUserPermission="visible"/>
  <rangeList sheetStid="7"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8</vt:i4>
      </vt:variant>
    </vt:vector>
  </HeadingPairs>
  <TitlesOfParts>
    <vt:vector size="8" baseType="lpstr">
      <vt:lpstr>封面</vt:lpstr>
      <vt:lpstr>说明</vt:lpstr>
      <vt:lpstr>100章</vt:lpstr>
      <vt:lpstr>200章</vt:lpstr>
      <vt:lpstr>300章</vt:lpstr>
      <vt:lpstr>600章 </vt:lpstr>
      <vt:lpstr>汇总表</vt:lpstr>
      <vt:lpstr>【5.5】表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不落的太阳</cp:lastModifiedBy>
  <dcterms:created xsi:type="dcterms:W3CDTF">2019-08-05T01:29:00Z</dcterms:created>
  <dcterms:modified xsi:type="dcterms:W3CDTF">2025-06-03T12:59:18Z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2052-12.1.0.21170</vt:lpwstr>
  </property>
  <property fmtid="{D5CDD505-2E9C-101B-9397-08002B2CF9AE}" pid="3" name="KSOReadingLayout">
    <vt:bool>true</vt:bool>
  </property>
  <property fmtid="{D5CDD505-2E9C-101B-9397-08002B2CF9AE}" pid="4" name="ICV">
    <vt:lpwstr>4F370D533E3647EDADAB8630FFC7F165_13</vt:lpwstr>
  </property>
</Properties>
</file>