
<file path=[Content_Types].xml><?xml version="1.0" encoding="utf-8"?>
<Types xmlns="http://schemas.openxmlformats.org/package/2006/content-types">
  <Default Extension="xml" ContentType="application/xml"/>
  <Default Extension="rels" ContentType="application/vnd.openxmlformats-package.relationships+xml"/>
  <Override PartName="/customXml/itemProps1.xml" ContentType="application/vnd.openxmlformats-officedocument.customXmlProperties+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4350" windowHeight="12670" activeTab="1"/>
  </bookViews>
  <sheets>
    <sheet name="清单说明" sheetId="3" r:id="rId1"/>
    <sheet name="工程量清单" sheetId="1"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<sst xmlns="http://schemas.openxmlformats.org/spreadsheetml/2006/main" count="146" uniqueCount="121">
  <si>
    <t>工程量清单</t>
  </si>
  <si>
    <r>
      <rPr>
        <b/>
        <sz val="12"/>
        <color rgb="FF000000"/>
        <rFont val="Arial"/>
        <charset val="134"/>
      </rPr>
      <t>1. </t>
    </r>
    <r>
      <rPr>
        <b/>
        <sz val="12"/>
        <color rgb="FF000000"/>
        <rFont val="仿宋"/>
        <charset val="134"/>
      </rPr>
      <t>工程量清单说明</t>
    </r>
  </si>
  <si>
    <r>
      <rPr>
        <sz val="12"/>
        <color rgb="FF000000"/>
        <rFont val="Arial"/>
        <charset val="134"/>
      </rPr>
      <t xml:space="preserve">1.1 </t>
    </r>
    <r>
      <rPr>
        <sz val="12"/>
        <color rgb="FF000000"/>
        <rFont val="宋体"/>
        <charset val="134"/>
      </rPr>
      <t>本工程量清单是根据招标文件中包括的、有合同约束力的图纸以及有关工程量清单的国家标准、行业标准、合同条款中约定的工程量计算规则编制。约定计量规则中没有的子目，其工程量按照有合同约束力的图纸所标示尺寸的理论净量计算。计量采用中华人民共和国法定计量单位。</t>
    </r>
  </si>
  <si>
    <r>
      <rPr>
        <sz val="12"/>
        <color indexed="8"/>
        <rFont val="Arial"/>
        <charset val="134"/>
      </rPr>
      <t xml:space="preserve"> 1.2</t>
    </r>
    <r>
      <rPr>
        <sz val="12"/>
        <color indexed="8"/>
        <rFont val="宋体"/>
        <charset val="134"/>
      </rPr>
      <t>本工程量清单应与招标文件中的投标人须知，通用合同条款、专用合同条款、技术规范及图纸等一起阅读和理解。</t>
    </r>
  </si>
  <si>
    <r>
      <rPr>
        <sz val="12"/>
        <color rgb="FF000000"/>
        <rFont val="Arial"/>
        <charset val="134"/>
      </rPr>
      <t>1.3</t>
    </r>
    <r>
      <rPr>
        <sz val="12"/>
        <color rgb="FF000000"/>
        <rFont val="宋体"/>
        <charset val="134"/>
      </rPr>
      <t>本工程量清单中所列工程数量是估算的或设计的预计数量，仅作为投标报价的共同基础，不能作为最终结算与支付的依据。实际支付应按实际完成的工程量，由承包人按技术规范规定的计量方法，以监理人认可的尺寸、断面计量，按本工程量清单的单价和总额价计算支付金额；或者根据具体情况，按合同条款的规定，由监理人确定的单价或总额价计算支付额。</t>
    </r>
  </si>
  <si>
    <r>
      <rPr>
        <sz val="12"/>
        <color indexed="8"/>
        <rFont val="Arial"/>
        <charset val="134"/>
      </rPr>
      <t>1.4</t>
    </r>
    <r>
      <rPr>
        <sz val="12"/>
        <color indexed="8"/>
        <rFont val="宋体"/>
        <charset val="134"/>
      </rPr>
      <t>工程量清单各章是参照第七章</t>
    </r>
    <r>
      <rPr>
        <sz val="12"/>
        <color indexed="8"/>
        <rFont val="Arial"/>
        <charset val="134"/>
      </rPr>
      <t>“</t>
    </r>
    <r>
      <rPr>
        <sz val="12"/>
        <color indexed="8"/>
        <rFont val="宋体"/>
        <charset val="134"/>
      </rPr>
      <t>技术规范</t>
    </r>
    <r>
      <rPr>
        <sz val="12"/>
        <color indexed="8"/>
        <rFont val="Arial"/>
        <charset val="134"/>
      </rPr>
      <t>”</t>
    </r>
    <r>
      <rPr>
        <sz val="12"/>
        <color indexed="8"/>
        <rFont val="宋体"/>
        <charset val="134"/>
      </rPr>
      <t>及公路养护工程量清单及计量规范（征求意见稿）的相应章次编号的，因此，工程量清单中各章的工程子目的范围与计量等应与</t>
    </r>
    <r>
      <rPr>
        <sz val="12"/>
        <color indexed="8"/>
        <rFont val="Arial"/>
        <charset val="134"/>
      </rPr>
      <t>“</t>
    </r>
    <r>
      <rPr>
        <sz val="12"/>
        <color indexed="8"/>
        <rFont val="宋体"/>
        <charset val="134"/>
      </rPr>
      <t>技术规范</t>
    </r>
    <r>
      <rPr>
        <sz val="12"/>
        <color indexed="8"/>
        <rFont val="Arial"/>
        <charset val="134"/>
      </rPr>
      <t>”</t>
    </r>
    <r>
      <rPr>
        <sz val="12"/>
        <color indexed="8"/>
        <rFont val="宋体"/>
        <charset val="134"/>
      </rPr>
      <t>及公路养护工程量清单及计量规范相应章节的范围、计量与支付条款结合起来理解或解释。</t>
    </r>
  </si>
  <si>
    <r>
      <rPr>
        <sz val="12"/>
        <color indexed="8"/>
        <rFont val="Arial"/>
        <charset val="134"/>
      </rPr>
      <t>1.5</t>
    </r>
    <r>
      <rPr>
        <sz val="12"/>
        <color indexed="8"/>
        <rFont val="宋体"/>
        <charset val="134"/>
      </rPr>
      <t>对作业和材料的一般说明或规定，未重复写入工程量清单内，在给工程量清单各子目标价前，应参阅第七章</t>
    </r>
    <r>
      <rPr>
        <sz val="12"/>
        <color indexed="8"/>
        <rFont val="Arial"/>
        <charset val="134"/>
      </rPr>
      <t>“</t>
    </r>
    <r>
      <rPr>
        <sz val="12"/>
        <color indexed="8"/>
        <rFont val="宋体"/>
        <charset val="134"/>
      </rPr>
      <t>技术规范</t>
    </r>
    <r>
      <rPr>
        <sz val="12"/>
        <color indexed="8"/>
        <rFont val="Arial"/>
        <charset val="134"/>
      </rPr>
      <t>”</t>
    </r>
    <r>
      <rPr>
        <sz val="12"/>
        <color indexed="8"/>
        <rFont val="宋体"/>
        <charset val="134"/>
      </rPr>
      <t>、以及养护工程其他相关技术规范的有关内容。</t>
    </r>
  </si>
  <si>
    <r>
      <rPr>
        <sz val="12"/>
        <color indexed="8"/>
        <rFont val="Arial"/>
        <charset val="134"/>
      </rPr>
      <t>1.6</t>
    </r>
    <r>
      <rPr>
        <sz val="12"/>
        <color indexed="8"/>
        <rFont val="宋体"/>
        <charset val="134"/>
      </rPr>
      <t>工程量清单中所列工程量的变动，丝毫不会降低或影响合同条款的效力，也不免除承包人按规定的标准进行施工和修复缺陷的责任。</t>
    </r>
  </si>
  <si>
    <r>
      <rPr>
        <sz val="12"/>
        <color indexed="8"/>
        <rFont val="Arial"/>
        <charset val="134"/>
      </rPr>
      <t>1.7</t>
    </r>
    <r>
      <rPr>
        <sz val="12"/>
        <color indexed="8"/>
        <rFont val="宋体"/>
        <charset val="134"/>
      </rPr>
      <t>图纸中所列的工程数量表及数量汇总表仅是提供资料，不是工程量清单的外延，图纸与工程量清单所列数量不一致时，以工程量清单所列数量作为报价的依据。</t>
    </r>
  </si>
  <si>
    <r>
      <rPr>
        <b/>
        <sz val="12"/>
        <color indexed="8"/>
        <rFont val="Arial"/>
        <charset val="134"/>
      </rPr>
      <t>2.</t>
    </r>
    <r>
      <rPr>
        <b/>
        <sz val="12"/>
        <color indexed="8"/>
        <rFont val="宋体"/>
        <charset val="134"/>
      </rPr>
      <t>投标报价的说明</t>
    </r>
  </si>
  <si>
    <t>2.1工程量清单中的每一子目（有数量）须填入单价或价格，且只允许有一个报价。</t>
  </si>
  <si>
    <t>2.2除非合同另有规定，工程量清单中有标价的单价和总额价均已包括了为实施和完成合同工程所需的劳务、材料、机械、质检（自检）、安装、缺陷修复、管理、保险、税费、利润等费用，以及合同明示或暗示的所有责任、义务和一般风险。</t>
  </si>
  <si>
    <t>2.3工程量清单中投标人没有填入单价或价格的子目，其费用视为已分摊在工程量清单中其他相关子目的单价或价格之中。承包人必须按监理人指令完成工程量清单中未填入单价或价格的子目，但不能得到结算与支付。</t>
  </si>
  <si>
    <t>2.4符合合同条款规定的全部费用应认为已被计入有标价的工程量清单所列各子目之中，未列子目不予计量的工作，其费用应视为已分摊在本合同工程的有关子目的单价或总额价之中。</t>
  </si>
  <si>
    <t>2.5承包人用于本合同工程的各类装备的提供、运输、维护、拆卸、拼装等支付的费用，已包括在工程量清单的单价或总额价之中。</t>
  </si>
  <si>
    <r>
      <t>2.6暂列金额（不含计日工总额）的数量及拟用子目的说明：</t>
    </r>
    <r>
      <rPr>
        <b/>
        <sz val="12"/>
        <color rgb="FF000000"/>
        <rFont val="宋体"/>
        <charset val="134"/>
      </rPr>
      <t>按100章至700章合计金额（不含暂估价）的5%计列</t>
    </r>
    <r>
      <rPr>
        <sz val="12"/>
        <color rgb="FF000000"/>
        <rFont val="宋体"/>
        <charset val="134"/>
      </rPr>
      <t xml:space="preserve">。 </t>
    </r>
  </si>
  <si>
    <t>2.7工程量清单中各项金额均以人民币（元）结算。</t>
  </si>
  <si>
    <r>
      <rPr>
        <b/>
        <sz val="12"/>
        <color rgb="FF000000"/>
        <rFont val="Arial"/>
        <charset val="134"/>
      </rPr>
      <t>3.</t>
    </r>
    <r>
      <rPr>
        <b/>
        <sz val="12"/>
        <color rgb="FF000000"/>
        <rFont val="仿宋"/>
        <charset val="134"/>
      </rPr>
      <t>其它说明</t>
    </r>
  </si>
  <si>
    <t>3.1 建筑工程一切险的投保金额为工程量清单100章至700章的合计金额(建筑工程一切险和第三者责任险除外)，保险费率为3.0‰；第三者责任险的最低投保金额为100万元，事故次数不限（不计免赔额），保险费率为4.0‰。上述两项保险承包人应以发包人和承包人的共同名义投保。保险费由承包人报价时列入工程量清单100章内。发包人在接到保险单后，将按照保险单的实际费用直接向承包人支付保险费。</t>
  </si>
  <si>
    <r>
      <t>3.2为确保将安全施工措施落到实处，招标人按《企业安全生产费用提取和使用管理办法》(财资[2022]136号)要求设置安全生产费，</t>
    </r>
    <r>
      <rPr>
        <b/>
        <sz val="12"/>
        <rFont val="宋体"/>
        <charset val="134"/>
      </rPr>
      <t>该项费用以固定金额形式计入工程量清单100章相应支付子目中（招标人公布的最高投标限价的1.5%）</t>
    </r>
    <r>
      <rPr>
        <sz val="12"/>
        <rFont val="宋体"/>
        <charset val="134"/>
      </rPr>
      <t>。所发生的施工安全生产费用，应用于施工安全防护用具及设施的采购和更新、安全施工措施的落实、安全生产条件的改善，不得挪作他用。</t>
    </r>
  </si>
  <si>
    <t>3.3承包人竣工文件、施工环保费已分摊计入清单各子目单价中，承包人投标报价自行考虑，发包人不再单独支付。</t>
  </si>
  <si>
    <t>合 同 段：准格尔召镇区绕行路维修建设项目工程土建标段</t>
  </si>
  <si>
    <t>货币单位：人民币 元</t>
  </si>
  <si>
    <t>清单 第100章  总则</t>
  </si>
  <si>
    <t>子目号</t>
  </si>
  <si>
    <t>子 目 名 称</t>
  </si>
  <si>
    <t>单位</t>
  </si>
  <si>
    <t>数量</t>
  </si>
  <si>
    <t>单价</t>
  </si>
  <si>
    <t>合价</t>
  </si>
  <si>
    <t>101</t>
  </si>
  <si>
    <t>工程保险费</t>
  </si>
  <si>
    <t/>
  </si>
  <si>
    <t>101-1</t>
  </si>
  <si>
    <t>工程一切险</t>
  </si>
  <si>
    <t>总额</t>
  </si>
  <si>
    <t>101-2</t>
  </si>
  <si>
    <t>第三者责任险</t>
  </si>
  <si>
    <t>102</t>
  </si>
  <si>
    <t>工程管理</t>
  </si>
  <si>
    <t>102-3</t>
  </si>
  <si>
    <t>安全生产费</t>
  </si>
  <si>
    <t>104</t>
  </si>
  <si>
    <t>承包人驻地建设</t>
  </si>
  <si>
    <t>104-2</t>
  </si>
  <si>
    <t>驻地建设（租赁驻地）</t>
  </si>
  <si>
    <t xml:space="preserve">清单 第100章 合计  人民币  </t>
  </si>
  <si>
    <t>清单 第200章  路基</t>
  </si>
  <si>
    <t>202</t>
  </si>
  <si>
    <t>场地清理</t>
  </si>
  <si>
    <t>202-2</t>
  </si>
  <si>
    <t>拆除结构物</t>
  </si>
  <si>
    <t>202-2-2</t>
  </si>
  <si>
    <t>拆除混凝土结构（运距 5km）</t>
  </si>
  <si>
    <t>m3</t>
  </si>
  <si>
    <t>204</t>
  </si>
  <si>
    <t>路基排水</t>
  </si>
  <si>
    <t>204-2</t>
  </si>
  <si>
    <t>增设排水设施</t>
  </si>
  <si>
    <t>204-2-1</t>
  </si>
  <si>
    <t>边沟、排水沟、截水沟</t>
  </si>
  <si>
    <t>204-2-1-4</t>
  </si>
  <si>
    <t>现浇混凝土</t>
  </si>
  <si>
    <t>204-2-1-6</t>
  </si>
  <si>
    <t>预制混凝土盖板</t>
  </si>
  <si>
    <t>204-2-1-8</t>
  </si>
  <si>
    <t>光圆钢筋</t>
  </si>
  <si>
    <t>kg</t>
  </si>
  <si>
    <t>204-2-1-9</t>
  </si>
  <si>
    <t>带肋钢筋</t>
  </si>
  <si>
    <t xml:space="preserve">清单 第200章 合计  人民币  </t>
  </si>
  <si>
    <t>清单 第300章  路面</t>
  </si>
  <si>
    <t>303</t>
  </si>
  <si>
    <t>沥青混凝土路面养护</t>
  </si>
  <si>
    <t>303-1</t>
  </si>
  <si>
    <t>沥青混凝土路面常见病害维修</t>
  </si>
  <si>
    <t>303-1-1</t>
  </si>
  <si>
    <t>沥青路面灌缝</t>
  </si>
  <si>
    <t>303-1-1-1</t>
  </si>
  <si>
    <t>灌缝（裂缝宽度5mm 以下，含5mm）</t>
  </si>
  <si>
    <t>m</t>
  </si>
  <si>
    <t xml:space="preserve">清单 第300章 合计  人民币  </t>
  </si>
  <si>
    <t>投标报价汇总表</t>
  </si>
  <si>
    <t>标段：准格尔召镇区绕行路维修建设项目工程土建标段</t>
  </si>
  <si>
    <t>序号</t>
  </si>
  <si>
    <t>章次</t>
  </si>
  <si>
    <t>科 目 名 称</t>
  </si>
  <si>
    <t>金额（元）</t>
  </si>
  <si>
    <t>1</t>
  </si>
  <si>
    <t>100</t>
  </si>
  <si>
    <t>总则</t>
  </si>
  <si>
    <t>2</t>
  </si>
  <si>
    <t>200</t>
  </si>
  <si>
    <t>路基</t>
  </si>
  <si>
    <t>3</t>
  </si>
  <si>
    <t>300</t>
  </si>
  <si>
    <t>路面</t>
  </si>
  <si>
    <t>4</t>
  </si>
  <si>
    <t>400</t>
  </si>
  <si>
    <t>桥梁、涵洞</t>
  </si>
  <si>
    <t>5</t>
  </si>
  <si>
    <t>500</t>
  </si>
  <si>
    <t>隧道</t>
  </si>
  <si>
    <t>6</t>
  </si>
  <si>
    <t>600</t>
  </si>
  <si>
    <t>安全设施及预埋管线</t>
  </si>
  <si>
    <t>7</t>
  </si>
  <si>
    <t>700</t>
  </si>
  <si>
    <t>绿化及环境保护设施工程</t>
  </si>
  <si>
    <t>8</t>
  </si>
  <si>
    <t>第100章至700章清单合计</t>
  </si>
  <si>
    <t>9</t>
  </si>
  <si>
    <t>已包含在清单合计中的材料、工程设备、专业工程暂估价合计</t>
  </si>
  <si>
    <t>10</t>
  </si>
  <si>
    <t>清单合计减去材料、工程设备、专业工程暂估价
合计(即8-9)=10</t>
  </si>
  <si>
    <t>11</t>
  </si>
  <si>
    <t>计日工合计</t>
  </si>
  <si>
    <t>12</t>
  </si>
  <si>
    <t>暂列金额(不含计日工总额)</t>
  </si>
  <si>
    <t>13</t>
  </si>
  <si>
    <t>投标报价(8+11+12)=13</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</si>
</sst>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 numFmtId="177" formatCode="_ * ###0_ ;_ * \-###0_ ;_ * &quot;&quot;_ ;_ @_ "/>
  </numFmts>
  <fonts count="36">
    <font>
      <sz val="12"/>
      <color indexed="8"/>
      <name val="宋体"/>
      <charset val="134"/>
    </font>
    <font>
      <sz val="10"/>
      <color indexed="8"/>
      <name val="宋体"/>
      <charset val="134"/>
    </font>
    <font>
      <sz val="9"/>
      <color indexed="8"/>
      <name val="宋体"/>
      <charset val="134"/>
    </font>
    <font>
      <b/>
      <sz val="24"/>
      <color indexed="8"/>
      <name val="宋体"/>
      <charset val="134"/>
    </font>
    <font>
      <b/>
      <sz val="13"/>
      <color indexed="8"/>
      <name val="宋体"/>
      <charset val="134"/>
    </font>
    <font>
      <b/>
      <sz val="16"/>
      <color indexed="8"/>
      <name val="宋体"/>
      <charset val="134"/>
    </font>
    <font>
      <b/>
      <sz val="12"/>
      <color rgb="FF000000"/>
      <name val="Arial"/>
      <charset val="134"/>
    </font>
    <font>
      <sz val="12"/>
      <color rgb="FF000000"/>
      <name val="Arial"/>
      <charset val="134"/>
    </font>
    <font>
      <sz val="12"/>
      <color indexed="8"/>
      <name val="Arial"/>
      <charset val="134"/>
    </font>
    <font>
      <b/>
      <sz val="12"/>
      <color indexed="8"/>
      <name val="Arial"/>
      <charset val="134"/>
    </font>
    <font>
      <sz val="12"/>
      <color rgb="FF000000"/>
      <name val="宋体"/>
      <charset val="134"/>
    </font>
    <font>
      <sz val="12"/>
      <name val="宋体"/>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b/>
      <sz val="12"/>
      <color rgb="FF000000"/>
      <name val="仿宋"/>
      <charset val="134"/>
    </font>
    <font>
      <b/>
      <sz val="12"/>
      <color indexed="8"/>
      <name val="宋体"/>
      <charset val="134"/>
    </font>
    <font>
      <b/>
      <sz val="12"/>
      <name val="宋体"/>
      <charset val="134"/>
    </font>
    <font>
      <b/>
      <sz val="12"/>
      <color rgb="FF000000"/>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2">
    <border>
      <left/>
      <right/>
      <top/>
      <bottom/>
      <diagonal/>
    </border>
    <border>
      <left style="medium">
        <color auto="1"/>
      </left>
      <right style="medium">
        <color auto="1"/>
      </right>
      <top style="medium">
        <color auto="1"/>
      </top>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style="medium">
        <color auto="1"/>
      </right>
      <top/>
      <bottom style="medium">
        <color auto="1"/>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top style="medium">
        <color auto="1"/>
      </top>
      <bottom style="thin">
        <color auto="1"/>
      </bottom>
      <diagonal/>
    </border>
    <border>
      <left/>
      <right/>
      <top style="medium">
        <color auto="1"/>
      </top>
      <bottom style="thin">
        <color auto="1"/>
      </bottom>
      <diagonal/>
    </border>
    <border>
      <left style="thin">
        <color auto="1"/>
      </left>
      <right style="medium">
        <color auto="1"/>
      </right>
      <top style="medium">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12" fillId="0" borderId="0" applyFont="0" applyFill="0" applyBorder="0" applyAlignment="0" applyProtection="0">
      <alignment vertical="center"/>
    </xf>
    <xf numFmtId="44" fontId="12" fillId="0" borderId="0" applyFont="0" applyFill="0" applyBorder="0" applyAlignment="0" applyProtection="0">
      <alignment vertical="center"/>
    </xf>
    <xf numFmtId="9" fontId="12" fillId="0" borderId="0" applyFont="0" applyFill="0" applyBorder="0" applyAlignment="0" applyProtection="0">
      <alignment vertical="center"/>
    </xf>
    <xf numFmtId="41" fontId="12" fillId="0" borderId="0" applyFont="0" applyFill="0" applyBorder="0" applyAlignment="0" applyProtection="0">
      <alignment vertical="center"/>
    </xf>
    <xf numFmtId="42" fontId="12" fillId="0" borderId="0" applyFon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2" fillId="2" borderId="14" applyNumberFormat="0" applyFont="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15" applyNumberFormat="0" applyFill="0" applyAlignment="0" applyProtection="0">
      <alignment vertical="center"/>
    </xf>
    <xf numFmtId="0" fontId="19" fillId="0" borderId="15" applyNumberFormat="0" applyFill="0" applyAlignment="0" applyProtection="0">
      <alignment vertical="center"/>
    </xf>
    <xf numFmtId="0" fontId="20" fillId="0" borderId="16" applyNumberFormat="0" applyFill="0" applyAlignment="0" applyProtection="0">
      <alignment vertical="center"/>
    </xf>
    <xf numFmtId="0" fontId="20" fillId="0" borderId="0" applyNumberFormat="0" applyFill="0" applyBorder="0" applyAlignment="0" applyProtection="0">
      <alignment vertical="center"/>
    </xf>
    <xf numFmtId="0" fontId="21" fillId="3" borderId="17" applyNumberFormat="0" applyAlignment="0" applyProtection="0">
      <alignment vertical="center"/>
    </xf>
    <xf numFmtId="0" fontId="22" fillId="4" borderId="18" applyNumberFormat="0" applyAlignment="0" applyProtection="0">
      <alignment vertical="center"/>
    </xf>
    <xf numFmtId="0" fontId="23" fillId="4" borderId="17" applyNumberFormat="0" applyAlignment="0" applyProtection="0">
      <alignment vertical="center"/>
    </xf>
    <xf numFmtId="0" fontId="24" fillId="5" borderId="19" applyNumberFormat="0" applyAlignment="0" applyProtection="0">
      <alignment vertical="center"/>
    </xf>
    <xf numFmtId="0" fontId="25" fillId="0" borderId="20" applyNumberFormat="0" applyFill="0" applyAlignment="0" applyProtection="0">
      <alignment vertical="center"/>
    </xf>
    <xf numFmtId="0" fontId="26" fillId="0" borderId="21" applyNumberFormat="0" applyFill="0" applyAlignment="0" applyProtection="0">
      <alignment vertical="center"/>
    </xf>
    <xf numFmtId="0" fontId="27" fillId="6" borderId="0" applyNumberFormat="0" applyBorder="0" applyAlignment="0" applyProtection="0">
      <alignment vertical="center"/>
    </xf>
    <xf numFmtId="0" fontId="28" fillId="7" borderId="0" applyNumberFormat="0" applyBorder="0" applyAlignment="0" applyProtection="0">
      <alignment vertical="center"/>
    </xf>
    <xf numFmtId="0" fontId="29" fillId="8" borderId="0" applyNumberFormat="0" applyBorder="0" applyAlignment="0" applyProtection="0">
      <alignment vertical="center"/>
    </xf>
    <xf numFmtId="0" fontId="30" fillId="9" borderId="0" applyNumberFormat="0" applyBorder="0" applyAlignment="0" applyProtection="0">
      <alignment vertical="center"/>
    </xf>
    <xf numFmtId="0" fontId="31" fillId="10" borderId="0" applyNumberFormat="0" applyBorder="0" applyAlignment="0" applyProtection="0">
      <alignment vertical="center"/>
    </xf>
    <xf numFmtId="0" fontId="31" fillId="11" borderId="0" applyNumberFormat="0" applyBorder="0" applyAlignment="0" applyProtection="0">
      <alignment vertical="center"/>
    </xf>
    <xf numFmtId="0" fontId="30" fillId="12" borderId="0" applyNumberFormat="0" applyBorder="0" applyAlignment="0" applyProtection="0">
      <alignment vertical="center"/>
    </xf>
    <xf numFmtId="0" fontId="30" fillId="13" borderId="0" applyNumberFormat="0" applyBorder="0" applyAlignment="0" applyProtection="0">
      <alignment vertical="center"/>
    </xf>
    <xf numFmtId="0" fontId="31" fillId="14" borderId="0" applyNumberFormat="0" applyBorder="0" applyAlignment="0" applyProtection="0">
      <alignment vertical="center"/>
    </xf>
    <xf numFmtId="0" fontId="31" fillId="15" borderId="0" applyNumberFormat="0" applyBorder="0" applyAlignment="0" applyProtection="0">
      <alignment vertical="center"/>
    </xf>
    <xf numFmtId="0" fontId="30" fillId="16" borderId="0" applyNumberFormat="0" applyBorder="0" applyAlignment="0" applyProtection="0">
      <alignment vertical="center"/>
    </xf>
    <xf numFmtId="0" fontId="30" fillId="17" borderId="0" applyNumberFormat="0" applyBorder="0" applyAlignment="0" applyProtection="0">
      <alignment vertical="center"/>
    </xf>
    <xf numFmtId="0" fontId="31" fillId="18" borderId="0" applyNumberFormat="0" applyBorder="0" applyAlignment="0" applyProtection="0">
      <alignment vertical="center"/>
    </xf>
    <xf numFmtId="0" fontId="31" fillId="19" borderId="0" applyNumberFormat="0" applyBorder="0" applyAlignment="0" applyProtection="0">
      <alignment vertical="center"/>
    </xf>
    <xf numFmtId="0" fontId="30" fillId="20" borderId="0" applyNumberFormat="0" applyBorder="0" applyAlignment="0" applyProtection="0">
      <alignment vertical="center"/>
    </xf>
    <xf numFmtId="0" fontId="30" fillId="21" borderId="0" applyNumberFormat="0" applyBorder="0" applyAlignment="0" applyProtection="0">
      <alignment vertical="center"/>
    </xf>
    <xf numFmtId="0" fontId="31" fillId="22" borderId="0" applyNumberFormat="0" applyBorder="0" applyAlignment="0" applyProtection="0">
      <alignment vertical="center"/>
    </xf>
    <xf numFmtId="0" fontId="31" fillId="23" borderId="0" applyNumberFormat="0" applyBorder="0" applyAlignment="0" applyProtection="0">
      <alignment vertical="center"/>
    </xf>
    <xf numFmtId="0" fontId="30" fillId="24" borderId="0" applyNumberFormat="0" applyBorder="0" applyAlignment="0" applyProtection="0">
      <alignment vertical="center"/>
    </xf>
    <xf numFmtId="0" fontId="30" fillId="25" borderId="0" applyNumberFormat="0" applyBorder="0" applyAlignment="0" applyProtection="0">
      <alignment vertical="center"/>
    </xf>
    <xf numFmtId="0" fontId="31" fillId="26" borderId="0" applyNumberFormat="0" applyBorder="0" applyAlignment="0" applyProtection="0">
      <alignment vertical="center"/>
    </xf>
    <xf numFmtId="0" fontId="31" fillId="27" borderId="0" applyNumberFormat="0" applyBorder="0" applyAlignment="0" applyProtection="0">
      <alignment vertical="center"/>
    </xf>
    <xf numFmtId="0" fontId="30" fillId="28" borderId="0" applyNumberFormat="0" applyBorder="0" applyAlignment="0" applyProtection="0">
      <alignment vertical="center"/>
    </xf>
    <xf numFmtId="0" fontId="30" fillId="29" borderId="0" applyNumberFormat="0" applyBorder="0" applyAlignment="0" applyProtection="0">
      <alignment vertical="center"/>
    </xf>
    <xf numFmtId="0" fontId="31" fillId="30" borderId="0" applyNumberFormat="0" applyBorder="0" applyAlignment="0" applyProtection="0">
      <alignment vertical="center"/>
    </xf>
    <xf numFmtId="0" fontId="31" fillId="31" borderId="0" applyNumberFormat="0" applyBorder="0" applyAlignment="0" applyProtection="0">
      <alignment vertical="center"/>
    </xf>
    <xf numFmtId="0" fontId="30" fillId="32" borderId="0" applyNumberFormat="0" applyBorder="0" applyAlignment="0" applyProtection="0">
      <alignment vertical="center"/>
    </xf>
  </cellStyleXfs>
  <cellXfs count="47">
    <xf numFmtId="0" fontId="0" fillId="0" borderId="0" xfId="0" applyAlignment="1">
      <alignment horizontal="left" wrapText="1"/>
    </xf>
    <xf numFmtId="0" fontId="1" fillId="0" borderId="0" xfId="0" applyFont="1" applyAlignment="1" applyProtection="1">
      <alignment horizontal="left" wrapText="1"/>
    </xf>
    <xf numFmtId="0" fontId="0" fillId="0" borderId="0" xfId="0" applyFont="1" applyAlignment="1" applyProtection="1">
      <alignment horizontal="left" wrapText="1"/>
    </xf>
    <xf numFmtId="0" fontId="2" fillId="0" borderId="0" xfId="0" applyFont="1" applyAlignment="1" applyProtection="1">
      <alignment horizontal="left" wrapText="1"/>
    </xf>
    <xf numFmtId="0" fontId="0" fillId="0" borderId="0" xfId="0" applyFont="1" applyAlignment="1" applyProtection="1">
      <alignment horizontal="center" vertical="center" wrapText="1"/>
    </xf>
    <xf numFmtId="0" fontId="0" fillId="0" borderId="0" xfId="0" applyFont="1" applyAlignment="1" applyProtection="1">
      <alignment horizontal="right" vertical="center" wrapText="1"/>
    </xf>
    <xf numFmtId="0" fontId="3" fillId="0" borderId="0" xfId="0" applyFont="1" applyAlignment="1" applyProtection="1">
      <alignment horizontal="center" vertical="center" wrapText="1"/>
    </xf>
    <xf numFmtId="0" fontId="3" fillId="0" borderId="0" xfId="0" applyFont="1" applyAlignment="1" applyProtection="1">
      <alignment horizontal="right" vertical="center" wrapText="1"/>
    </xf>
    <xf numFmtId="0" fontId="2" fillId="0" borderId="0" xfId="0" applyFont="1" applyAlignment="1" applyProtection="1">
      <alignment horizontal="left" vertical="center"/>
    </xf>
    <xf numFmtId="0" fontId="2" fillId="0" borderId="0" xfId="0" applyFont="1" applyAlignment="1" applyProtection="1">
      <alignment horizontal="center" vertical="center"/>
    </xf>
    <xf numFmtId="0" fontId="2" fillId="0" borderId="0" xfId="0" applyFont="1" applyAlignment="1" applyProtection="1">
      <alignment horizontal="right" vertical="center"/>
    </xf>
    <xf numFmtId="0" fontId="4" fillId="0" borderId="1" xfId="0" applyFont="1" applyBorder="1" applyAlignment="1" applyProtection="1">
      <alignment horizontal="center" vertical="center" wrapText="1"/>
    </xf>
    <xf numFmtId="0" fontId="4" fillId="0" borderId="1" xfId="0" applyFont="1" applyBorder="1" applyAlignment="1" applyProtection="1">
      <alignment horizontal="right" vertical="center" wrapText="1"/>
    </xf>
    <xf numFmtId="0" fontId="1" fillId="0" borderId="2" xfId="0" applyFont="1" applyBorder="1" applyAlignment="1" applyProtection="1">
      <alignment horizontal="center" vertical="center" wrapText="1"/>
    </xf>
    <xf numFmtId="0" fontId="1" fillId="0" borderId="3" xfId="0" applyFont="1" applyBorder="1" applyAlignment="1" applyProtection="1">
      <alignment horizontal="center" vertical="center" wrapText="1"/>
    </xf>
    <xf numFmtId="0" fontId="1" fillId="0" borderId="4" xfId="0" applyFont="1" applyBorder="1" applyAlignment="1" applyProtection="1">
      <alignment horizontal="center" vertical="center" wrapText="1"/>
    </xf>
    <xf numFmtId="0" fontId="1" fillId="0" borderId="2" xfId="0" applyFont="1" applyBorder="1" applyAlignment="1" applyProtection="1">
      <alignment horizontal="left" vertical="center" shrinkToFit="1"/>
    </xf>
    <xf numFmtId="0" fontId="1" fillId="0" borderId="3" xfId="0" applyFont="1" applyBorder="1" applyAlignment="1" applyProtection="1">
      <alignment horizontal="left" vertical="center" wrapText="1"/>
    </xf>
    <xf numFmtId="0" fontId="1" fillId="0" borderId="3" xfId="0" applyFont="1" applyBorder="1" applyAlignment="1" applyProtection="1">
      <alignment horizontal="center" vertical="center" shrinkToFit="1"/>
    </xf>
    <xf numFmtId="0" fontId="1" fillId="0" borderId="3" xfId="0" applyFont="1" applyBorder="1" applyAlignment="1" applyProtection="1">
      <alignment horizontal="right" vertical="center" shrinkToFit="1"/>
    </xf>
    <xf numFmtId="0" fontId="1" fillId="0" borderId="4" xfId="0" applyFont="1" applyBorder="1" applyAlignment="1" applyProtection="1">
      <alignment horizontal="right" vertical="center" shrinkToFit="1"/>
    </xf>
    <xf numFmtId="176" fontId="1" fillId="0" borderId="3" xfId="0" applyNumberFormat="1" applyFont="1" applyBorder="1" applyAlignment="1" applyProtection="1">
      <alignment horizontal="center" vertical="center" shrinkToFit="1"/>
    </xf>
    <xf numFmtId="177" fontId="1" fillId="0" borderId="3" xfId="0" applyNumberFormat="1" applyFont="1" applyBorder="1" applyAlignment="1" applyProtection="1">
      <alignment horizontal="right" vertical="center" shrinkToFit="1"/>
    </xf>
    <xf numFmtId="177" fontId="1" fillId="0" borderId="4" xfId="0" applyNumberFormat="1" applyFont="1" applyBorder="1" applyAlignment="1" applyProtection="1">
      <alignment horizontal="right" vertical="center" shrinkToFit="1"/>
    </xf>
    <xf numFmtId="176" fontId="1" fillId="0" borderId="3" xfId="0" applyNumberFormat="1" applyFont="1" applyBorder="1" applyAlignment="1" applyProtection="1">
      <alignment horizontal="right" vertical="center" shrinkToFit="1"/>
    </xf>
    <xf numFmtId="0" fontId="1" fillId="0" borderId="3" xfId="0" applyFont="1" applyBorder="1" applyAlignment="1" applyProtection="1">
      <alignment horizontal="right" vertical="center" shrinkToFit="1"/>
      <protection locked="0"/>
    </xf>
    <xf numFmtId="0" fontId="1" fillId="0" borderId="5" xfId="0" applyFont="1" applyBorder="1" applyAlignment="1" applyProtection="1">
      <alignment horizontal="center" vertical="center" shrinkToFit="1"/>
    </xf>
    <xf numFmtId="177" fontId="1" fillId="0" borderId="6" xfId="0" applyNumberFormat="1" applyFont="1" applyBorder="1" applyAlignment="1" applyProtection="1">
      <alignment horizontal="center" vertical="center" shrinkToFit="1"/>
    </xf>
    <xf numFmtId="177" fontId="1" fillId="0" borderId="6" xfId="0" applyNumberFormat="1" applyFont="1" applyBorder="1" applyAlignment="1" applyProtection="1">
      <alignment horizontal="right" vertical="center" shrinkToFit="1"/>
    </xf>
    <xf numFmtId="0" fontId="1" fillId="0" borderId="7" xfId="0" applyFont="1" applyBorder="1" applyAlignment="1" applyProtection="1">
      <alignment horizontal="center" vertical="center" wrapText="1"/>
    </xf>
    <xf numFmtId="0" fontId="1" fillId="0" borderId="8" xfId="0" applyFont="1" applyBorder="1" applyAlignment="1" applyProtection="1">
      <alignment horizontal="center" vertical="center" wrapText="1"/>
    </xf>
    <xf numFmtId="0" fontId="1" fillId="0" borderId="9" xfId="0" applyFont="1" applyBorder="1" applyAlignment="1" applyProtection="1">
      <alignment horizontal="center" vertical="center" wrapText="1"/>
    </xf>
    <xf numFmtId="0" fontId="1" fillId="0" borderId="10" xfId="0" applyFont="1" applyBorder="1" applyAlignment="1" applyProtection="1">
      <alignment horizontal="center" vertical="center" wrapText="1"/>
    </xf>
    <xf numFmtId="0" fontId="1" fillId="0" borderId="10" xfId="0" applyFont="1" applyBorder="1" applyAlignment="1" applyProtection="1">
      <alignment horizontal="right" vertical="center" wrapText="1"/>
    </xf>
    <xf numFmtId="0" fontId="1" fillId="0" borderId="11" xfId="0" applyFont="1" applyBorder="1" applyAlignment="1" applyProtection="1">
      <alignment horizontal="center" vertical="center" wrapText="1"/>
    </xf>
    <xf numFmtId="0" fontId="1" fillId="0" borderId="12" xfId="0" applyFont="1" applyBorder="1" applyAlignment="1" applyProtection="1">
      <alignment horizontal="center" vertical="center" wrapText="1"/>
    </xf>
    <xf numFmtId="0" fontId="1" fillId="0" borderId="13" xfId="0" applyFont="1" applyBorder="1" applyAlignment="1" applyProtection="1">
      <alignment horizontal="center" vertical="center" wrapText="1"/>
    </xf>
    <xf numFmtId="0" fontId="1" fillId="0" borderId="13" xfId="0" applyFont="1" applyBorder="1" applyAlignment="1" applyProtection="1">
      <alignment horizontal="right" vertical="center" wrapText="1"/>
    </xf>
    <xf numFmtId="0" fontId="0" fillId="0" borderId="0" xfId="0" applyAlignment="1">
      <alignment horizontal="left" vertical="center" wrapText="1"/>
    </xf>
    <xf numFmtId="0" fontId="5" fillId="0" borderId="0" xfId="0" applyFont="1" applyAlignment="1">
      <alignment horizontal="center" vertical="center" wrapText="1"/>
    </xf>
    <xf numFmtId="0" fontId="6" fillId="0" borderId="0" xfId="0" applyFont="1">
      <alignment vertical="center"/>
    </xf>
    <xf numFmtId="0" fontId="7" fillId="0" borderId="0" xfId="0" applyFont="1" applyAlignment="1">
      <alignment horizontal="left" vertical="center" wrapText="1"/>
    </xf>
    <xf numFmtId="0" fontId="8" fillId="0" borderId="0" xfId="0" applyFont="1" applyAlignment="1">
      <alignment horizontal="left" vertical="center" wrapText="1"/>
    </xf>
    <xf numFmtId="0" fontId="9" fillId="0" borderId="0" xfId="0" applyFont="1" applyAlignment="1">
      <alignment horizontal="left" vertical="center" wrapText="1"/>
    </xf>
    <xf numFmtId="0" fontId="10" fillId="0" borderId="0" xfId="0" applyFont="1" applyAlignment="1">
      <alignment horizontal="left" vertical="center" wrapText="1"/>
    </xf>
    <xf numFmtId="0" fontId="6" fillId="0" borderId="0" xfId="0" applyFont="1" applyAlignment="1">
      <alignment horizontal="left" vertical="center"/>
    </xf>
    <xf numFmtId="0" fontId="11" fillId="0" borderId="0" xfId="0" applyFont="1" applyAlignment="1">
      <alignment horizontal="left"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tyles" Target="styles.xml"/><Relationship Id="rId5" Type="http://schemas.openxmlformats.org/officeDocument/2006/relationships/sharedStrings" Target="sharedStrings.xml"/><Relationship Id="rId4" Type="http://schemas.openxmlformats.org/officeDocument/2006/relationships/theme" Target="theme/theme1.xml"/><Relationship Id="rId3"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B21"/>
  <sheetViews>
    <sheetView zoomScale="130" zoomScaleNormal="130" topLeftCell="A13" workbookViewId="0">
      <selection activeCell="A9" sqref="A9"/>
    </sheetView>
  </sheetViews>
  <sheetFormatPr defaultColWidth="8.66666666666667" defaultRowHeight="15" outlineLevelCol="1"/>
  <cols>
    <col min="1" max="1" width="73.4166666666667" customWidth="1"/>
  </cols>
  <sheetData>
    <row r="1" ht="27" customHeight="1" spans="1:1">
      <c r="A1" s="39" t="s">
        <v>0</v>
      </c>
    </row>
    <row r="2" ht="15.5" spans="1:1">
      <c r="A2" s="40" t="s">
        <v>1</v>
      </c>
    </row>
    <row r="3" s="38" customFormat="1" ht="77" customHeight="1" spans="1:2">
      <c r="A3" s="41" t="s">
        <v>2</v>
      </c>
      <c r="B3" s="41"/>
    </row>
    <row r="4" s="38" customFormat="1" ht="41" customHeight="1" spans="1:1">
      <c r="A4" s="42" t="s">
        <v>3</v>
      </c>
    </row>
    <row r="5" s="38" customFormat="1" ht="85" customHeight="1" spans="1:1">
      <c r="A5" s="41" t="s">
        <v>4</v>
      </c>
    </row>
    <row r="6" s="38" customFormat="1" ht="70" customHeight="1" spans="1:1">
      <c r="A6" s="42" t="s">
        <v>5</v>
      </c>
    </row>
    <row r="7" s="38" customFormat="1" ht="53" customHeight="1" spans="1:1">
      <c r="A7" s="42" t="s">
        <v>6</v>
      </c>
    </row>
    <row r="8" s="38" customFormat="1" ht="40" customHeight="1" spans="1:1">
      <c r="A8" s="42" t="s">
        <v>7</v>
      </c>
    </row>
    <row r="9" s="38" customFormat="1" ht="40" customHeight="1" spans="1:1">
      <c r="A9" s="42" t="s">
        <v>8</v>
      </c>
    </row>
    <row r="10" s="38" customFormat="1" ht="26" customHeight="1" spans="1:1">
      <c r="A10" s="43" t="s">
        <v>9</v>
      </c>
    </row>
    <row r="11" s="38" customFormat="1" ht="26" customHeight="1" spans="1:1">
      <c r="A11" s="38" t="s">
        <v>10</v>
      </c>
    </row>
    <row r="12" s="38" customFormat="1" ht="56" customHeight="1" spans="1:1">
      <c r="A12" s="38" t="s">
        <v>11</v>
      </c>
    </row>
    <row r="13" s="38" customFormat="1" ht="52" customHeight="1" spans="1:1">
      <c r="A13" s="38" t="s">
        <v>12</v>
      </c>
    </row>
    <row r="14" s="38" customFormat="1" ht="53" customHeight="1" spans="1:1">
      <c r="A14" s="38" t="s">
        <v>13</v>
      </c>
    </row>
    <row r="15" s="38" customFormat="1" ht="38" customHeight="1" spans="1:1">
      <c r="A15" s="38" t="s">
        <v>14</v>
      </c>
    </row>
    <row r="16" s="38" customFormat="1" ht="35" customHeight="1" spans="1:1">
      <c r="A16" s="44" t="s">
        <v>15</v>
      </c>
    </row>
    <row r="17" s="38" customFormat="1" ht="23" customHeight="1" spans="1:1">
      <c r="A17" s="38" t="s">
        <v>16</v>
      </c>
    </row>
    <row r="18" s="38" customFormat="1" ht="25" customHeight="1" spans="1:1">
      <c r="A18" s="45" t="s">
        <v>17</v>
      </c>
    </row>
    <row r="19" s="38" customFormat="1" ht="82" customHeight="1" spans="1:1">
      <c r="A19" s="38" t="s">
        <v>18</v>
      </c>
    </row>
    <row r="20" s="38" customFormat="1" ht="85" customHeight="1" spans="1:1">
      <c r="A20" s="46" t="s">
        <v>19</v>
      </c>
    </row>
    <row r="21" s="38" customFormat="1" ht="37" customHeight="1" spans="1:1">
      <c r="A21" s="38" t="s">
        <v>20</v>
      </c>
    </row>
  </sheetData>
  <sheetProtection algorithmName="SHA-512" hashValue="GL6RlqIlyA9UJf57cfXwf6pRAh0RjXjWGEbhqxofg4eIGnQ0XckUw1imVcAQbTuXT5J62GEgHGDwoMu4T2xNsQ==" saltValue="c7mc6d0TK3X/J0vvmRxedQ==" spinCount="100000" sheet="1" selectLockedCells="1" objects="1"/>
  <pageMargins left="1.14513888888889" right="0.751388888888889" top="1" bottom="1" header="0.5" footer="0.5"/>
  <pageSetup paperSize="9" orientation="portrait" horizontalDpi="600"/>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136"/>
  <sheetViews>
    <sheetView tabSelected="1" view="pageBreakPreview" zoomScale="145" zoomScaleNormal="100" topLeftCell="A110" workbookViewId="0">
      <selection activeCell="E88" sqref="E88"/>
    </sheetView>
  </sheetViews>
  <sheetFormatPr defaultColWidth="9" defaultRowHeight="15" outlineLevelCol="5"/>
  <cols>
    <col min="1" max="1" width="7.125" style="2" customWidth="1"/>
    <col min="2" max="2" width="28.7416666666667" style="2" customWidth="1"/>
    <col min="3" max="3" width="7.125" style="2" customWidth="1"/>
    <col min="4" max="4" width="11.375" style="4" customWidth="1"/>
    <col min="5" max="5" width="12.625" style="5" customWidth="1"/>
    <col min="6" max="6" width="13.25" style="5" customWidth="1"/>
    <col min="7" max="7" width="10" style="2" customWidth="1"/>
    <col min="8" max="16384" width="9" style="2"/>
  </cols>
  <sheetData>
    <row r="1" ht="32.95" customHeight="1" spans="1:6">
      <c r="A1" s="6" t="s">
        <v>0</v>
      </c>
      <c r="B1" s="6"/>
      <c r="C1" s="6"/>
      <c r="D1" s="6"/>
      <c r="E1" s="7"/>
      <c r="F1" s="7"/>
    </row>
    <row r="2" ht="16.85" customHeight="1" spans="1:6">
      <c r="A2" s="8" t="s">
        <v>21</v>
      </c>
      <c r="B2" s="8"/>
      <c r="C2" s="8"/>
      <c r="D2" s="9"/>
      <c r="E2" s="10" t="s">
        <v>22</v>
      </c>
      <c r="F2" s="10"/>
    </row>
    <row r="3" ht="21.25" customHeight="1" spans="1:6">
      <c r="A3" s="11" t="s">
        <v>23</v>
      </c>
      <c r="B3" s="11"/>
      <c r="C3" s="11"/>
      <c r="D3" s="11"/>
      <c r="E3" s="12"/>
      <c r="F3" s="12"/>
    </row>
    <row r="4" s="1" customFormat="1" ht="22" customHeight="1" spans="1:6">
      <c r="A4" s="13" t="s">
        <v>24</v>
      </c>
      <c r="B4" s="14" t="s">
        <v>25</v>
      </c>
      <c r="C4" s="14" t="s">
        <v>26</v>
      </c>
      <c r="D4" s="14" t="s">
        <v>27</v>
      </c>
      <c r="E4" s="14" t="s">
        <v>28</v>
      </c>
      <c r="F4" s="15" t="s">
        <v>29</v>
      </c>
    </row>
    <row r="5" s="1" customFormat="1" ht="17.6" customHeight="1" spans="1:6">
      <c r="A5" s="16" t="s">
        <v>30</v>
      </c>
      <c r="B5" s="17" t="s">
        <v>31</v>
      </c>
      <c r="C5" s="18" t="s">
        <v>32</v>
      </c>
      <c r="D5" s="18"/>
      <c r="E5" s="19"/>
      <c r="F5" s="20"/>
    </row>
    <row r="6" s="1" customFormat="1" ht="16.85" customHeight="1" spans="1:6">
      <c r="A6" s="16" t="s">
        <v>33</v>
      </c>
      <c r="B6" s="17" t="s">
        <v>34</v>
      </c>
      <c r="C6" s="18" t="s">
        <v>35</v>
      </c>
      <c r="D6" s="21">
        <v>1</v>
      </c>
      <c r="E6" s="22">
        <f>(F11+D80+D120)*0.3%</f>
        <v>0</v>
      </c>
      <c r="F6" s="23">
        <f t="shared" ref="F6:F9" si="0">D6*E6</f>
        <v>0</v>
      </c>
    </row>
    <row r="7" s="1" customFormat="1" ht="16.85" customHeight="1" spans="1:6">
      <c r="A7" s="16" t="s">
        <v>36</v>
      </c>
      <c r="B7" s="17" t="s">
        <v>37</v>
      </c>
      <c r="C7" s="18" t="s">
        <v>35</v>
      </c>
      <c r="D7" s="21">
        <v>1</v>
      </c>
      <c r="E7" s="19">
        <f>1000000*0.4%</f>
        <v>4000</v>
      </c>
      <c r="F7" s="23">
        <f t="shared" si="0"/>
        <v>4000</v>
      </c>
    </row>
    <row r="8" s="1" customFormat="1" ht="16.85" customHeight="1" spans="1:6">
      <c r="A8" s="16" t="s">
        <v>38</v>
      </c>
      <c r="B8" s="17" t="s">
        <v>39</v>
      </c>
      <c r="C8" s="18"/>
      <c r="D8" s="21"/>
      <c r="E8" s="19"/>
      <c r="F8" s="23"/>
    </row>
    <row r="9" s="1" customFormat="1" ht="17.6" customHeight="1" spans="1:6">
      <c r="A9" s="16" t="s">
        <v>40</v>
      </c>
      <c r="B9" s="17" t="s">
        <v>41</v>
      </c>
      <c r="C9" s="18" t="s">
        <v>35</v>
      </c>
      <c r="D9" s="21">
        <v>1</v>
      </c>
      <c r="E9" s="24">
        <f>681407*1.5%</f>
        <v>10221.105</v>
      </c>
      <c r="F9" s="23">
        <f>D9*E9</f>
        <v>10221.105</v>
      </c>
    </row>
    <row r="10" s="1" customFormat="1" ht="16.85" customHeight="1" spans="1:6">
      <c r="A10" s="16" t="s">
        <v>42</v>
      </c>
      <c r="B10" s="17" t="s">
        <v>43</v>
      </c>
      <c r="C10" s="18"/>
      <c r="D10" s="21"/>
      <c r="E10" s="19"/>
      <c r="F10" s="23"/>
    </row>
    <row r="11" s="1" customFormat="1" ht="16.85" customHeight="1" spans="1:6">
      <c r="A11" s="16" t="s">
        <v>44</v>
      </c>
      <c r="B11" s="17" t="s">
        <v>45</v>
      </c>
      <c r="C11" s="18" t="s">
        <v>35</v>
      </c>
      <c r="D11" s="21">
        <v>1</v>
      </c>
      <c r="E11" s="25"/>
      <c r="F11" s="23">
        <f>D11*E11</f>
        <v>0</v>
      </c>
    </row>
    <row r="12" s="1" customFormat="1" ht="16.85" customHeight="1" spans="1:6">
      <c r="A12" s="16"/>
      <c r="B12" s="17"/>
      <c r="C12" s="18"/>
      <c r="D12" s="18"/>
      <c r="E12" s="19"/>
      <c r="F12" s="20"/>
    </row>
    <row r="13" s="1" customFormat="1" ht="17.6" customHeight="1" spans="1:6">
      <c r="A13" s="16"/>
      <c r="B13" s="17"/>
      <c r="C13" s="18"/>
      <c r="D13" s="18"/>
      <c r="E13" s="19"/>
      <c r="F13" s="20"/>
    </row>
    <row r="14" s="1" customFormat="1" ht="16.85" customHeight="1" spans="1:6">
      <c r="A14" s="16"/>
      <c r="B14" s="17"/>
      <c r="C14" s="18"/>
      <c r="D14" s="18"/>
      <c r="E14" s="19"/>
      <c r="F14" s="20"/>
    </row>
    <row r="15" s="1" customFormat="1" ht="16.85" customHeight="1" spans="1:6">
      <c r="A15" s="16"/>
      <c r="B15" s="17"/>
      <c r="C15" s="18"/>
      <c r="D15" s="18"/>
      <c r="E15" s="19"/>
      <c r="F15" s="20"/>
    </row>
    <row r="16" s="1" customFormat="1" ht="16.85" customHeight="1" spans="1:6">
      <c r="A16" s="16"/>
      <c r="B16" s="17"/>
      <c r="C16" s="18"/>
      <c r="D16" s="18"/>
      <c r="E16" s="19"/>
      <c r="F16" s="20"/>
    </row>
    <row r="17" s="1" customFormat="1" ht="16.85" customHeight="1" spans="1:6">
      <c r="A17" s="16"/>
      <c r="B17" s="17"/>
      <c r="C17" s="18"/>
      <c r="D17" s="18"/>
      <c r="E17" s="19"/>
      <c r="F17" s="20"/>
    </row>
    <row r="18" s="1" customFormat="1" ht="17.6" customHeight="1" spans="1:6">
      <c r="A18" s="16"/>
      <c r="B18" s="17"/>
      <c r="C18" s="18"/>
      <c r="D18" s="18"/>
      <c r="E18" s="19"/>
      <c r="F18" s="20"/>
    </row>
    <row r="19" s="1" customFormat="1" ht="16.85" customHeight="1" spans="1:6">
      <c r="A19" s="16"/>
      <c r="B19" s="17"/>
      <c r="C19" s="18"/>
      <c r="D19" s="18"/>
      <c r="E19" s="19"/>
      <c r="F19" s="20"/>
    </row>
    <row r="20" s="1" customFormat="1" ht="16.85" customHeight="1" spans="1:6">
      <c r="A20" s="16"/>
      <c r="B20" s="17"/>
      <c r="C20" s="18"/>
      <c r="D20" s="18"/>
      <c r="E20" s="19"/>
      <c r="F20" s="20"/>
    </row>
    <row r="21" s="1" customFormat="1" ht="16.85" customHeight="1" spans="1:6">
      <c r="A21" s="16"/>
      <c r="B21" s="17"/>
      <c r="C21" s="18"/>
      <c r="D21" s="18"/>
      <c r="E21" s="19"/>
      <c r="F21" s="20"/>
    </row>
    <row r="22" s="1" customFormat="1" ht="17.6" customHeight="1" spans="1:6">
      <c r="A22" s="16"/>
      <c r="B22" s="17"/>
      <c r="C22" s="18"/>
      <c r="D22" s="18"/>
      <c r="E22" s="19"/>
      <c r="F22" s="20"/>
    </row>
    <row r="23" s="1" customFormat="1" ht="16.85" customHeight="1" spans="1:6">
      <c r="A23" s="16"/>
      <c r="B23" s="17"/>
      <c r="C23" s="18"/>
      <c r="D23" s="18"/>
      <c r="E23" s="19"/>
      <c r="F23" s="20"/>
    </row>
    <row r="24" s="1" customFormat="1" ht="16.85" customHeight="1" spans="1:6">
      <c r="A24" s="16"/>
      <c r="B24" s="17"/>
      <c r="C24" s="18"/>
      <c r="D24" s="18"/>
      <c r="E24" s="19"/>
      <c r="F24" s="20"/>
    </row>
    <row r="25" s="1" customFormat="1" ht="16.85" customHeight="1" spans="1:6">
      <c r="A25" s="16"/>
      <c r="B25" s="17"/>
      <c r="C25" s="18"/>
      <c r="D25" s="18"/>
      <c r="E25" s="19"/>
      <c r="F25" s="20"/>
    </row>
    <row r="26" s="1" customFormat="1" ht="17.6" customHeight="1" spans="1:6">
      <c r="A26" s="16"/>
      <c r="B26" s="17"/>
      <c r="C26" s="18"/>
      <c r="D26" s="18"/>
      <c r="E26" s="19"/>
      <c r="F26" s="20"/>
    </row>
    <row r="27" s="1" customFormat="1" ht="16.85" customHeight="1" spans="1:6">
      <c r="A27" s="16"/>
      <c r="B27" s="17"/>
      <c r="C27" s="18"/>
      <c r="D27" s="18"/>
      <c r="E27" s="19"/>
      <c r="F27" s="20"/>
    </row>
    <row r="28" s="1" customFormat="1" ht="16.85" customHeight="1" spans="1:6">
      <c r="A28" s="16"/>
      <c r="B28" s="17"/>
      <c r="C28" s="18"/>
      <c r="D28" s="18"/>
      <c r="E28" s="19"/>
      <c r="F28" s="20"/>
    </row>
    <row r="29" s="1" customFormat="1" ht="16.85" customHeight="1" spans="1:6">
      <c r="A29" s="16"/>
      <c r="B29" s="17"/>
      <c r="C29" s="18"/>
      <c r="D29" s="18"/>
      <c r="E29" s="19"/>
      <c r="F29" s="20"/>
    </row>
    <row r="30" s="1" customFormat="1" ht="17.6" customHeight="1" spans="1:6">
      <c r="A30" s="16"/>
      <c r="B30" s="17"/>
      <c r="C30" s="18"/>
      <c r="D30" s="18"/>
      <c r="E30" s="19"/>
      <c r="F30" s="20"/>
    </row>
    <row r="31" s="1" customFormat="1" ht="16.85" customHeight="1" spans="1:6">
      <c r="A31" s="16"/>
      <c r="B31" s="17"/>
      <c r="C31" s="18"/>
      <c r="D31" s="18"/>
      <c r="E31" s="19"/>
      <c r="F31" s="20"/>
    </row>
    <row r="32" s="1" customFormat="1" ht="16.85" customHeight="1" spans="1:6">
      <c r="A32" s="16"/>
      <c r="B32" s="17"/>
      <c r="C32" s="18"/>
      <c r="D32" s="18"/>
      <c r="E32" s="19"/>
      <c r="F32" s="20"/>
    </row>
    <row r="33" s="1" customFormat="1" ht="16.85" customHeight="1" spans="1:6">
      <c r="A33" s="16"/>
      <c r="B33" s="17"/>
      <c r="C33" s="18"/>
      <c r="D33" s="18"/>
      <c r="E33" s="19"/>
      <c r="F33" s="20"/>
    </row>
    <row r="34" s="1" customFormat="1" ht="17.6" customHeight="1" spans="1:6">
      <c r="A34" s="16"/>
      <c r="B34" s="17"/>
      <c r="C34" s="18"/>
      <c r="D34" s="18"/>
      <c r="E34" s="19"/>
      <c r="F34" s="20"/>
    </row>
    <row r="35" s="1" customFormat="1" ht="16.85" customHeight="1" spans="1:6">
      <c r="A35" s="16"/>
      <c r="B35" s="17"/>
      <c r="C35" s="18"/>
      <c r="D35" s="18"/>
      <c r="E35" s="19"/>
      <c r="F35" s="20"/>
    </row>
    <row r="36" s="1" customFormat="1" ht="16.85" customHeight="1" spans="1:6">
      <c r="A36" s="16"/>
      <c r="B36" s="17"/>
      <c r="C36" s="18"/>
      <c r="D36" s="18"/>
      <c r="E36" s="19"/>
      <c r="F36" s="20"/>
    </row>
    <row r="37" s="1" customFormat="1" ht="16.85" customHeight="1" spans="1:6">
      <c r="A37" s="16"/>
      <c r="B37" s="17"/>
      <c r="C37" s="18"/>
      <c r="D37" s="18"/>
      <c r="E37" s="19"/>
      <c r="F37" s="20"/>
    </row>
    <row r="38" s="1" customFormat="1" ht="17.6" customHeight="1" spans="1:6">
      <c r="A38" s="16"/>
      <c r="B38" s="17"/>
      <c r="C38" s="18"/>
      <c r="D38" s="18"/>
      <c r="E38" s="19"/>
      <c r="F38" s="20"/>
    </row>
    <row r="39" s="1" customFormat="1" ht="16.85" customHeight="1" spans="1:6">
      <c r="A39" s="16"/>
      <c r="B39" s="17"/>
      <c r="C39" s="18"/>
      <c r="D39" s="18"/>
      <c r="E39" s="19"/>
      <c r="F39" s="20"/>
    </row>
    <row r="40" s="1" customFormat="1" ht="22" customHeight="1" spans="1:6">
      <c r="A40" s="26" t="s">
        <v>46</v>
      </c>
      <c r="B40" s="26"/>
      <c r="C40" s="26"/>
      <c r="D40" s="27">
        <f>SUM(F5:F39)</f>
        <v>14221.105</v>
      </c>
      <c r="E40" s="28"/>
      <c r="F40" s="28"/>
    </row>
    <row r="41" ht="32.95" customHeight="1" spans="1:6">
      <c r="A41" s="6" t="s">
        <v>0</v>
      </c>
      <c r="B41" s="6"/>
      <c r="C41" s="6"/>
      <c r="D41" s="6"/>
      <c r="E41" s="7"/>
      <c r="F41" s="7"/>
    </row>
    <row r="42" ht="16.85" customHeight="1" spans="1:6">
      <c r="A42" s="8" t="s">
        <v>21</v>
      </c>
      <c r="B42" s="8"/>
      <c r="C42" s="8"/>
      <c r="D42" s="9"/>
      <c r="E42" s="10" t="s">
        <v>22</v>
      </c>
      <c r="F42" s="10"/>
    </row>
    <row r="43" ht="21.25" customHeight="1" spans="1:6">
      <c r="A43" s="11" t="s">
        <v>47</v>
      </c>
      <c r="B43" s="11"/>
      <c r="C43" s="11"/>
      <c r="D43" s="11"/>
      <c r="E43" s="12"/>
      <c r="F43" s="12"/>
    </row>
    <row r="44" s="1" customFormat="1" ht="22" customHeight="1" spans="1:6">
      <c r="A44" s="13" t="s">
        <v>24</v>
      </c>
      <c r="B44" s="14" t="s">
        <v>25</v>
      </c>
      <c r="C44" s="14" t="s">
        <v>26</v>
      </c>
      <c r="D44" s="14" t="s">
        <v>27</v>
      </c>
      <c r="E44" s="14" t="s">
        <v>28</v>
      </c>
      <c r="F44" s="15" t="s">
        <v>29</v>
      </c>
    </row>
    <row r="45" s="1" customFormat="1" ht="17.6" customHeight="1" spans="1:6">
      <c r="A45" s="16" t="s">
        <v>48</v>
      </c>
      <c r="B45" s="17" t="s">
        <v>49</v>
      </c>
      <c r="C45" s="18"/>
      <c r="D45" s="18"/>
      <c r="E45" s="19"/>
      <c r="F45" s="20"/>
    </row>
    <row r="46" s="1" customFormat="1" ht="16.85" customHeight="1" spans="1:6">
      <c r="A46" s="16" t="s">
        <v>50</v>
      </c>
      <c r="B46" s="17" t="s">
        <v>51</v>
      </c>
      <c r="C46" s="18"/>
      <c r="D46" s="18"/>
      <c r="E46" s="19"/>
      <c r="F46" s="20"/>
    </row>
    <row r="47" s="1" customFormat="1" ht="16.85" customHeight="1" spans="1:6">
      <c r="A47" s="16" t="s">
        <v>52</v>
      </c>
      <c r="B47" s="17" t="s">
        <v>53</v>
      </c>
      <c r="C47" s="18" t="s">
        <v>54</v>
      </c>
      <c r="D47" s="21">
        <v>601.8</v>
      </c>
      <c r="E47" s="25"/>
      <c r="F47" s="23">
        <f t="shared" ref="F47:F54" si="1">D47*E47</f>
        <v>0</v>
      </c>
    </row>
    <row r="48" s="1" customFormat="1" ht="16.85" customHeight="1" spans="1:6">
      <c r="A48" s="16" t="s">
        <v>55</v>
      </c>
      <c r="B48" s="17" t="s">
        <v>56</v>
      </c>
      <c r="C48" s="18"/>
      <c r="D48" s="18"/>
      <c r="E48" s="19"/>
      <c r="F48" s="23"/>
    </row>
    <row r="49" s="1" customFormat="1" ht="17.6" customHeight="1" spans="1:6">
      <c r="A49" s="16" t="s">
        <v>57</v>
      </c>
      <c r="B49" s="17" t="s">
        <v>58</v>
      </c>
      <c r="C49" s="18"/>
      <c r="D49" s="18"/>
      <c r="E49" s="19"/>
      <c r="F49" s="23"/>
    </row>
    <row r="50" s="1" customFormat="1" ht="16.85" customHeight="1" spans="1:6">
      <c r="A50" s="16" t="s">
        <v>59</v>
      </c>
      <c r="B50" s="17" t="s">
        <v>60</v>
      </c>
      <c r="C50" s="18"/>
      <c r="D50" s="18"/>
      <c r="E50" s="19"/>
      <c r="F50" s="23"/>
    </row>
    <row r="51" s="1" customFormat="1" ht="16.85" customHeight="1" spans="1:6">
      <c r="A51" s="16" t="s">
        <v>61</v>
      </c>
      <c r="B51" s="17" t="s">
        <v>62</v>
      </c>
      <c r="C51" s="18" t="s">
        <v>54</v>
      </c>
      <c r="D51" s="21">
        <v>601.8</v>
      </c>
      <c r="E51" s="25"/>
      <c r="F51" s="23">
        <f t="shared" si="1"/>
        <v>0</v>
      </c>
    </row>
    <row r="52" s="1" customFormat="1" ht="16.85" customHeight="1" spans="1:6">
      <c r="A52" s="16" t="s">
        <v>63</v>
      </c>
      <c r="B52" s="17" t="s">
        <v>64</v>
      </c>
      <c r="C52" s="18" t="s">
        <v>54</v>
      </c>
      <c r="D52" s="21">
        <v>111.7</v>
      </c>
      <c r="E52" s="25"/>
      <c r="F52" s="23">
        <f t="shared" si="1"/>
        <v>0</v>
      </c>
    </row>
    <row r="53" s="1" customFormat="1" ht="17.6" customHeight="1" spans="1:6">
      <c r="A53" s="16" t="s">
        <v>65</v>
      </c>
      <c r="B53" s="17" t="s">
        <v>66</v>
      </c>
      <c r="C53" s="18" t="s">
        <v>67</v>
      </c>
      <c r="D53" s="21">
        <v>7738.5</v>
      </c>
      <c r="E53" s="25"/>
      <c r="F53" s="23">
        <f t="shared" si="1"/>
        <v>0</v>
      </c>
    </row>
    <row r="54" s="1" customFormat="1" ht="16.85" customHeight="1" spans="1:6">
      <c r="A54" s="16" t="s">
        <v>68</v>
      </c>
      <c r="B54" s="17" t="s">
        <v>69</v>
      </c>
      <c r="C54" s="18" t="s">
        <v>67</v>
      </c>
      <c r="D54" s="21">
        <v>10025.4</v>
      </c>
      <c r="E54" s="25"/>
      <c r="F54" s="23">
        <f t="shared" si="1"/>
        <v>0</v>
      </c>
    </row>
    <row r="55" s="1" customFormat="1" ht="16.85" customHeight="1" spans="1:6">
      <c r="A55" s="16"/>
      <c r="B55" s="17"/>
      <c r="C55" s="18"/>
      <c r="D55" s="18"/>
      <c r="E55" s="19"/>
      <c r="F55" s="20"/>
    </row>
    <row r="56" s="1" customFormat="1" ht="16.85" customHeight="1" spans="1:6">
      <c r="A56" s="16"/>
      <c r="B56" s="17"/>
      <c r="C56" s="18"/>
      <c r="D56" s="18"/>
      <c r="E56" s="19"/>
      <c r="F56" s="20"/>
    </row>
    <row r="57" s="1" customFormat="1" ht="16.85" customHeight="1" spans="1:6">
      <c r="A57" s="16"/>
      <c r="B57" s="17"/>
      <c r="C57" s="18"/>
      <c r="D57" s="18"/>
      <c r="E57" s="19"/>
      <c r="F57" s="20"/>
    </row>
    <row r="58" s="1" customFormat="1" ht="17.6" customHeight="1" spans="1:6">
      <c r="A58" s="16"/>
      <c r="B58" s="17"/>
      <c r="C58" s="18"/>
      <c r="D58" s="18"/>
      <c r="E58" s="19"/>
      <c r="F58" s="20"/>
    </row>
    <row r="59" s="1" customFormat="1" ht="16.85" customHeight="1" spans="1:6">
      <c r="A59" s="16"/>
      <c r="B59" s="17"/>
      <c r="C59" s="18"/>
      <c r="D59" s="18"/>
      <c r="E59" s="19"/>
      <c r="F59" s="20"/>
    </row>
    <row r="60" s="1" customFormat="1" ht="16.85" customHeight="1" spans="1:6">
      <c r="A60" s="16"/>
      <c r="B60" s="17"/>
      <c r="C60" s="18"/>
      <c r="D60" s="18"/>
      <c r="E60" s="19"/>
      <c r="F60" s="20"/>
    </row>
    <row r="61" s="1" customFormat="1" ht="16.85" customHeight="1" spans="1:6">
      <c r="A61" s="16"/>
      <c r="B61" s="17"/>
      <c r="C61" s="18"/>
      <c r="D61" s="18"/>
      <c r="E61" s="19"/>
      <c r="F61" s="20"/>
    </row>
    <row r="62" s="1" customFormat="1" ht="17.6" customHeight="1" spans="1:6">
      <c r="A62" s="16"/>
      <c r="B62" s="17"/>
      <c r="C62" s="18"/>
      <c r="D62" s="18"/>
      <c r="E62" s="19"/>
      <c r="F62" s="20"/>
    </row>
    <row r="63" s="1" customFormat="1" ht="16.85" customHeight="1" spans="1:6">
      <c r="A63" s="16"/>
      <c r="B63" s="17"/>
      <c r="C63" s="18"/>
      <c r="D63" s="18"/>
      <c r="E63" s="19"/>
      <c r="F63" s="20"/>
    </row>
    <row r="64" s="1" customFormat="1" ht="16.85" customHeight="1" spans="1:6">
      <c r="A64" s="16"/>
      <c r="B64" s="17"/>
      <c r="C64" s="18"/>
      <c r="D64" s="18"/>
      <c r="E64" s="19"/>
      <c r="F64" s="20"/>
    </row>
    <row r="65" s="1" customFormat="1" ht="16.85" customHeight="1" spans="1:6">
      <c r="A65" s="16"/>
      <c r="B65" s="17"/>
      <c r="C65" s="18"/>
      <c r="D65" s="18"/>
      <c r="E65" s="19"/>
      <c r="F65" s="20"/>
    </row>
    <row r="66" s="1" customFormat="1" ht="17.6" customHeight="1" spans="1:6">
      <c r="A66" s="16"/>
      <c r="B66" s="17"/>
      <c r="C66" s="18"/>
      <c r="D66" s="18"/>
      <c r="E66" s="19"/>
      <c r="F66" s="20"/>
    </row>
    <row r="67" s="1" customFormat="1" ht="16.85" customHeight="1" spans="1:6">
      <c r="A67" s="16"/>
      <c r="B67" s="17"/>
      <c r="C67" s="18"/>
      <c r="D67" s="18"/>
      <c r="E67" s="19"/>
      <c r="F67" s="20"/>
    </row>
    <row r="68" s="1" customFormat="1" ht="16.85" customHeight="1" spans="1:6">
      <c r="A68" s="16"/>
      <c r="B68" s="17"/>
      <c r="C68" s="18"/>
      <c r="D68" s="18"/>
      <c r="E68" s="19"/>
      <c r="F68" s="20"/>
    </row>
    <row r="69" s="1" customFormat="1" ht="16.85" customHeight="1" spans="1:6">
      <c r="A69" s="16"/>
      <c r="B69" s="17"/>
      <c r="C69" s="18"/>
      <c r="D69" s="18"/>
      <c r="E69" s="19"/>
      <c r="F69" s="20"/>
    </row>
    <row r="70" s="1" customFormat="1" ht="17.6" customHeight="1" spans="1:6">
      <c r="A70" s="16"/>
      <c r="B70" s="17"/>
      <c r="C70" s="18"/>
      <c r="D70" s="18"/>
      <c r="E70" s="19"/>
      <c r="F70" s="20"/>
    </row>
    <row r="71" s="1" customFormat="1" ht="16.85" customHeight="1" spans="1:6">
      <c r="A71" s="16"/>
      <c r="B71" s="17"/>
      <c r="C71" s="18"/>
      <c r="D71" s="18"/>
      <c r="E71" s="19"/>
      <c r="F71" s="20"/>
    </row>
    <row r="72" s="1" customFormat="1" ht="16.85" customHeight="1" spans="1:6">
      <c r="A72" s="16"/>
      <c r="B72" s="17"/>
      <c r="C72" s="18"/>
      <c r="D72" s="18"/>
      <c r="E72" s="19"/>
      <c r="F72" s="20"/>
    </row>
    <row r="73" s="1" customFormat="1" ht="16.85" customHeight="1" spans="1:6">
      <c r="A73" s="16"/>
      <c r="B73" s="17"/>
      <c r="C73" s="18"/>
      <c r="D73" s="18"/>
      <c r="E73" s="19"/>
      <c r="F73" s="20"/>
    </row>
    <row r="74" s="1" customFormat="1" ht="17.6" customHeight="1" spans="1:6">
      <c r="A74" s="16"/>
      <c r="B74" s="17"/>
      <c r="C74" s="18"/>
      <c r="D74" s="18"/>
      <c r="E74" s="19"/>
      <c r="F74" s="20"/>
    </row>
    <row r="75" s="1" customFormat="1" ht="16.85" customHeight="1" spans="1:6">
      <c r="A75" s="16"/>
      <c r="B75" s="17"/>
      <c r="C75" s="18"/>
      <c r="D75" s="18"/>
      <c r="E75" s="19"/>
      <c r="F75" s="20"/>
    </row>
    <row r="76" s="1" customFormat="1" ht="16.85" customHeight="1" spans="1:6">
      <c r="A76" s="16"/>
      <c r="B76" s="17"/>
      <c r="C76" s="18"/>
      <c r="D76" s="18"/>
      <c r="E76" s="19"/>
      <c r="F76" s="20"/>
    </row>
    <row r="77" s="1" customFormat="1" ht="16.85" customHeight="1" spans="1:6">
      <c r="A77" s="16"/>
      <c r="B77" s="17"/>
      <c r="C77" s="18"/>
      <c r="D77" s="18"/>
      <c r="E77" s="19"/>
      <c r="F77" s="20"/>
    </row>
    <row r="78" s="1" customFormat="1" ht="17.6" customHeight="1" spans="1:6">
      <c r="A78" s="16"/>
      <c r="B78" s="17"/>
      <c r="C78" s="18"/>
      <c r="D78" s="18"/>
      <c r="E78" s="19"/>
      <c r="F78" s="20"/>
    </row>
    <row r="79" s="1" customFormat="1" ht="16.85" customHeight="1" spans="1:6">
      <c r="A79" s="16"/>
      <c r="B79" s="17"/>
      <c r="C79" s="18"/>
      <c r="D79" s="18"/>
      <c r="E79" s="19"/>
      <c r="F79" s="20"/>
    </row>
    <row r="80" s="1" customFormat="1" ht="22" customHeight="1" spans="1:6">
      <c r="A80" s="26" t="s">
        <v>70</v>
      </c>
      <c r="B80" s="26"/>
      <c r="C80" s="26"/>
      <c r="D80" s="27">
        <f>SUM(F45:F79)</f>
        <v>0</v>
      </c>
      <c r="E80" s="28"/>
      <c r="F80" s="28"/>
    </row>
    <row r="81" ht="32.95" customHeight="1" spans="1:6">
      <c r="A81" s="6" t="s">
        <v>0</v>
      </c>
      <c r="B81" s="6"/>
      <c r="C81" s="6"/>
      <c r="D81" s="6"/>
      <c r="E81" s="7"/>
      <c r="F81" s="7"/>
    </row>
    <row r="82" ht="16.85" customHeight="1" spans="1:6">
      <c r="A82" s="8" t="s">
        <v>21</v>
      </c>
      <c r="B82" s="8"/>
      <c r="C82" s="8"/>
      <c r="D82" s="9"/>
      <c r="E82" s="10" t="s">
        <v>22</v>
      </c>
      <c r="F82" s="10"/>
    </row>
    <row r="83" ht="21.25" customHeight="1" spans="1:6">
      <c r="A83" s="11" t="s">
        <v>71</v>
      </c>
      <c r="B83" s="11"/>
      <c r="C83" s="11"/>
      <c r="D83" s="11"/>
      <c r="E83" s="12"/>
      <c r="F83" s="12"/>
    </row>
    <row r="84" s="1" customFormat="1" ht="22" customHeight="1" spans="1:6">
      <c r="A84" s="13" t="s">
        <v>24</v>
      </c>
      <c r="B84" s="14" t="s">
        <v>25</v>
      </c>
      <c r="C84" s="14" t="s">
        <v>26</v>
      </c>
      <c r="D84" s="14" t="s">
        <v>27</v>
      </c>
      <c r="E84" s="14" t="s">
        <v>28</v>
      </c>
      <c r="F84" s="15" t="s">
        <v>29</v>
      </c>
    </row>
    <row r="85" s="1" customFormat="1" ht="17.6" customHeight="1" spans="1:6">
      <c r="A85" s="16" t="s">
        <v>72</v>
      </c>
      <c r="B85" s="17" t="s">
        <v>73</v>
      </c>
      <c r="C85" s="18"/>
      <c r="D85" s="18"/>
      <c r="E85" s="19"/>
      <c r="F85" s="20"/>
    </row>
    <row r="86" s="1" customFormat="1" ht="16.85" customHeight="1" spans="1:6">
      <c r="A86" s="16" t="s">
        <v>74</v>
      </c>
      <c r="B86" s="17" t="s">
        <v>75</v>
      </c>
      <c r="C86" s="18"/>
      <c r="D86" s="18"/>
      <c r="E86" s="19"/>
      <c r="F86" s="23"/>
    </row>
    <row r="87" s="1" customFormat="1" ht="16.85" customHeight="1" spans="1:6">
      <c r="A87" s="16" t="s">
        <v>76</v>
      </c>
      <c r="B87" s="17" t="s">
        <v>77</v>
      </c>
      <c r="C87" s="18"/>
      <c r="D87" s="18"/>
      <c r="E87" s="19"/>
      <c r="F87" s="23"/>
    </row>
    <row r="88" s="1" customFormat="1" ht="16.85" customHeight="1" spans="1:6">
      <c r="A88" s="16" t="s">
        <v>78</v>
      </c>
      <c r="B88" s="17" t="s">
        <v>79</v>
      </c>
      <c r="C88" s="18" t="s">
        <v>80</v>
      </c>
      <c r="D88" s="21">
        <v>400</v>
      </c>
      <c r="E88" s="25"/>
      <c r="F88" s="23">
        <f>D88*E88</f>
        <v>0</v>
      </c>
    </row>
    <row r="89" s="1" customFormat="1" ht="17.6" customHeight="1" spans="1:6">
      <c r="A89" s="16"/>
      <c r="B89" s="17"/>
      <c r="C89" s="18"/>
      <c r="D89" s="18"/>
      <c r="E89" s="19"/>
      <c r="F89" s="20"/>
    </row>
    <row r="90" s="1" customFormat="1" ht="16.85" customHeight="1" spans="1:6">
      <c r="A90" s="16"/>
      <c r="B90" s="17"/>
      <c r="C90" s="18"/>
      <c r="D90" s="18"/>
      <c r="E90" s="19"/>
      <c r="F90" s="20"/>
    </row>
    <row r="91" s="1" customFormat="1" ht="16.85" customHeight="1" spans="1:6">
      <c r="A91" s="16"/>
      <c r="B91" s="17"/>
      <c r="C91" s="18"/>
      <c r="D91" s="18"/>
      <c r="E91" s="19"/>
      <c r="F91" s="20"/>
    </row>
    <row r="92" s="1" customFormat="1" ht="16.85" customHeight="1" spans="1:6">
      <c r="A92" s="16"/>
      <c r="B92" s="17"/>
      <c r="C92" s="18"/>
      <c r="D92" s="18"/>
      <c r="E92" s="19"/>
      <c r="F92" s="20"/>
    </row>
    <row r="93" s="1" customFormat="1" ht="17.6" customHeight="1" spans="1:6">
      <c r="A93" s="16"/>
      <c r="B93" s="17"/>
      <c r="C93" s="18"/>
      <c r="D93" s="18"/>
      <c r="E93" s="19"/>
      <c r="F93" s="20"/>
    </row>
    <row r="94" s="1" customFormat="1" ht="16.85" customHeight="1" spans="1:6">
      <c r="A94" s="16"/>
      <c r="B94" s="17"/>
      <c r="C94" s="18"/>
      <c r="D94" s="18"/>
      <c r="E94" s="19"/>
      <c r="F94" s="20"/>
    </row>
    <row r="95" s="1" customFormat="1" ht="16.85" customHeight="1" spans="1:6">
      <c r="A95" s="16"/>
      <c r="B95" s="17"/>
      <c r="C95" s="18"/>
      <c r="D95" s="18"/>
      <c r="E95" s="19"/>
      <c r="F95" s="20"/>
    </row>
    <row r="96" s="1" customFormat="1" ht="16.85" customHeight="1" spans="1:6">
      <c r="A96" s="16"/>
      <c r="B96" s="17"/>
      <c r="C96" s="18"/>
      <c r="D96" s="18"/>
      <c r="E96" s="19"/>
      <c r="F96" s="20"/>
    </row>
    <row r="97" s="1" customFormat="1" ht="16.85" customHeight="1" spans="1:6">
      <c r="A97" s="16"/>
      <c r="B97" s="17"/>
      <c r="C97" s="18"/>
      <c r="D97" s="18"/>
      <c r="E97" s="19"/>
      <c r="F97" s="20"/>
    </row>
    <row r="98" s="1" customFormat="1" ht="17.6" customHeight="1" spans="1:6">
      <c r="A98" s="16"/>
      <c r="B98" s="17"/>
      <c r="C98" s="18"/>
      <c r="D98" s="18"/>
      <c r="E98" s="19"/>
      <c r="F98" s="20"/>
    </row>
    <row r="99" s="1" customFormat="1" ht="16.85" customHeight="1" spans="1:6">
      <c r="A99" s="16"/>
      <c r="B99" s="17"/>
      <c r="C99" s="18"/>
      <c r="D99" s="18"/>
      <c r="E99" s="19"/>
      <c r="F99" s="20"/>
    </row>
    <row r="100" s="1" customFormat="1" ht="16.85" customHeight="1" spans="1:6">
      <c r="A100" s="16"/>
      <c r="B100" s="17"/>
      <c r="C100" s="18"/>
      <c r="D100" s="18"/>
      <c r="E100" s="19"/>
      <c r="F100" s="20"/>
    </row>
    <row r="101" s="1" customFormat="1" ht="16.85" customHeight="1" spans="1:6">
      <c r="A101" s="16"/>
      <c r="B101" s="17"/>
      <c r="C101" s="18"/>
      <c r="D101" s="18"/>
      <c r="E101" s="19"/>
      <c r="F101" s="20"/>
    </row>
    <row r="102" s="1" customFormat="1" ht="17.6" customHeight="1" spans="1:6">
      <c r="A102" s="16"/>
      <c r="B102" s="17"/>
      <c r="C102" s="18"/>
      <c r="D102" s="18"/>
      <c r="E102" s="19"/>
      <c r="F102" s="20"/>
    </row>
    <row r="103" s="1" customFormat="1" ht="16.85" customHeight="1" spans="1:6">
      <c r="A103" s="16"/>
      <c r="B103" s="17"/>
      <c r="C103" s="18"/>
      <c r="D103" s="18"/>
      <c r="E103" s="19"/>
      <c r="F103" s="20"/>
    </row>
    <row r="104" s="1" customFormat="1" ht="16.85" customHeight="1" spans="1:6">
      <c r="A104" s="16"/>
      <c r="B104" s="17"/>
      <c r="C104" s="18"/>
      <c r="D104" s="18"/>
      <c r="E104" s="19"/>
      <c r="F104" s="20"/>
    </row>
    <row r="105" s="1" customFormat="1" ht="16.85" customHeight="1" spans="1:6">
      <c r="A105" s="16"/>
      <c r="B105" s="17"/>
      <c r="C105" s="18"/>
      <c r="D105" s="18"/>
      <c r="E105" s="19"/>
      <c r="F105" s="20"/>
    </row>
    <row r="106" s="1" customFormat="1" ht="17.6" customHeight="1" spans="1:6">
      <c r="A106" s="16"/>
      <c r="B106" s="17"/>
      <c r="C106" s="18"/>
      <c r="D106" s="18"/>
      <c r="E106" s="19"/>
      <c r="F106" s="20"/>
    </row>
    <row r="107" s="1" customFormat="1" ht="16.85" customHeight="1" spans="1:6">
      <c r="A107" s="16"/>
      <c r="B107" s="17"/>
      <c r="C107" s="18"/>
      <c r="D107" s="18"/>
      <c r="E107" s="19"/>
      <c r="F107" s="20"/>
    </row>
    <row r="108" s="1" customFormat="1" ht="16.85" customHeight="1" spans="1:6">
      <c r="A108" s="16"/>
      <c r="B108" s="17"/>
      <c r="C108" s="18"/>
      <c r="D108" s="18"/>
      <c r="E108" s="19"/>
      <c r="F108" s="20"/>
    </row>
    <row r="109" s="1" customFormat="1" ht="16.85" customHeight="1" spans="1:6">
      <c r="A109" s="16"/>
      <c r="B109" s="17"/>
      <c r="C109" s="18"/>
      <c r="D109" s="18"/>
      <c r="E109" s="19"/>
      <c r="F109" s="20"/>
    </row>
    <row r="110" s="1" customFormat="1" ht="17.6" customHeight="1" spans="1:6">
      <c r="A110" s="16"/>
      <c r="B110" s="17"/>
      <c r="C110" s="18"/>
      <c r="D110" s="18"/>
      <c r="E110" s="19"/>
      <c r="F110" s="20"/>
    </row>
    <row r="111" s="1" customFormat="1" ht="16.85" customHeight="1" spans="1:6">
      <c r="A111" s="16"/>
      <c r="B111" s="17"/>
      <c r="C111" s="18"/>
      <c r="D111" s="18"/>
      <c r="E111" s="19"/>
      <c r="F111" s="20"/>
    </row>
    <row r="112" s="1" customFormat="1" ht="16.85" customHeight="1" spans="1:6">
      <c r="A112" s="16"/>
      <c r="B112" s="17"/>
      <c r="C112" s="18"/>
      <c r="D112" s="18"/>
      <c r="E112" s="19"/>
      <c r="F112" s="20"/>
    </row>
    <row r="113" s="1" customFormat="1" ht="16.85" customHeight="1" spans="1:6">
      <c r="A113" s="16"/>
      <c r="B113" s="17"/>
      <c r="C113" s="18"/>
      <c r="D113" s="18"/>
      <c r="E113" s="19"/>
      <c r="F113" s="20"/>
    </row>
    <row r="114" s="1" customFormat="1" ht="17.6" customHeight="1" spans="1:6">
      <c r="A114" s="16"/>
      <c r="B114" s="17"/>
      <c r="C114" s="18"/>
      <c r="D114" s="18"/>
      <c r="E114" s="19"/>
      <c r="F114" s="20"/>
    </row>
    <row r="115" s="1" customFormat="1" ht="16.85" customHeight="1" spans="1:6">
      <c r="A115" s="16"/>
      <c r="B115" s="17"/>
      <c r="C115" s="18"/>
      <c r="D115" s="18"/>
      <c r="E115" s="19"/>
      <c r="F115" s="20"/>
    </row>
    <row r="116" s="1" customFormat="1" ht="16.85" customHeight="1" spans="1:6">
      <c r="A116" s="16"/>
      <c r="B116" s="17"/>
      <c r="C116" s="18"/>
      <c r="D116" s="18"/>
      <c r="E116" s="19"/>
      <c r="F116" s="20"/>
    </row>
    <row r="117" s="1" customFormat="1" ht="16.85" customHeight="1" spans="1:6">
      <c r="A117" s="16"/>
      <c r="B117" s="17"/>
      <c r="C117" s="18"/>
      <c r="D117" s="18"/>
      <c r="E117" s="19"/>
      <c r="F117" s="20"/>
    </row>
    <row r="118" s="1" customFormat="1" ht="17.6" customHeight="1" spans="1:6">
      <c r="A118" s="16"/>
      <c r="B118" s="17"/>
      <c r="C118" s="18"/>
      <c r="D118" s="18"/>
      <c r="E118" s="19"/>
      <c r="F118" s="20"/>
    </row>
    <row r="119" s="1" customFormat="1" ht="16.85" customHeight="1" spans="1:6">
      <c r="A119" s="16"/>
      <c r="B119" s="17"/>
      <c r="C119" s="18"/>
      <c r="D119" s="18"/>
      <c r="E119" s="19"/>
      <c r="F119" s="20"/>
    </row>
    <row r="120" s="1" customFormat="1" ht="22" customHeight="1" spans="1:6">
      <c r="A120" s="26" t="s">
        <v>81</v>
      </c>
      <c r="B120" s="26"/>
      <c r="C120" s="26"/>
      <c r="D120" s="27">
        <f>SUM(F85:F119)</f>
        <v>0</v>
      </c>
      <c r="E120" s="28"/>
      <c r="F120" s="28"/>
    </row>
    <row r="121" s="2" customFormat="1" ht="32.95" customHeight="1" spans="1:6">
      <c r="A121" s="6" t="s">
        <v>82</v>
      </c>
      <c r="B121" s="6"/>
      <c r="C121" s="6"/>
      <c r="D121" s="6"/>
      <c r="E121" s="7"/>
      <c r="F121" s="7"/>
    </row>
    <row r="122" s="3" customFormat="1" ht="16.85" customHeight="1" spans="1:6">
      <c r="A122" s="8" t="s">
        <v>83</v>
      </c>
      <c r="B122" s="8"/>
      <c r="C122" s="8"/>
      <c r="D122" s="9"/>
      <c r="E122" s="10"/>
      <c r="F122" s="10"/>
    </row>
    <row r="123" s="1" customFormat="1" ht="32.95" customHeight="1" spans="1:6">
      <c r="A123" s="29" t="s">
        <v>84</v>
      </c>
      <c r="B123" s="30" t="s">
        <v>85</v>
      </c>
      <c r="C123" s="31" t="s">
        <v>86</v>
      </c>
      <c r="D123" s="32"/>
      <c r="E123" s="33"/>
      <c r="F123" s="34" t="s">
        <v>87</v>
      </c>
    </row>
    <row r="124" s="1" customFormat="1" ht="28.55" customHeight="1" spans="1:6">
      <c r="A124" s="13" t="s">
        <v>88</v>
      </c>
      <c r="B124" s="14" t="s">
        <v>89</v>
      </c>
      <c r="C124" s="35" t="s">
        <v>90</v>
      </c>
      <c r="D124" s="36"/>
      <c r="E124" s="37"/>
      <c r="F124" s="23">
        <f>D40</f>
        <v>14221.105</v>
      </c>
    </row>
    <row r="125" s="1" customFormat="1" ht="28.55" customHeight="1" spans="1:6">
      <c r="A125" s="13" t="s">
        <v>91</v>
      </c>
      <c r="B125" s="14" t="s">
        <v>92</v>
      </c>
      <c r="C125" s="35" t="s">
        <v>93</v>
      </c>
      <c r="D125" s="36"/>
      <c r="E125" s="37"/>
      <c r="F125" s="23">
        <f>D80</f>
        <v>0</v>
      </c>
    </row>
    <row r="126" s="1" customFormat="1" ht="28.55" customHeight="1" spans="1:6">
      <c r="A126" s="13" t="s">
        <v>94</v>
      </c>
      <c r="B126" s="14" t="s">
        <v>95</v>
      </c>
      <c r="C126" s="35" t="s">
        <v>96</v>
      </c>
      <c r="D126" s="36"/>
      <c r="E126" s="37"/>
      <c r="F126" s="23">
        <f>D120</f>
        <v>0</v>
      </c>
    </row>
    <row r="127" s="1" customFormat="1" ht="28.55" customHeight="1" spans="1:6">
      <c r="A127" s="13" t="s">
        <v>97</v>
      </c>
      <c r="B127" s="14" t="s">
        <v>98</v>
      </c>
      <c r="C127" s="35" t="s">
        <v>99</v>
      </c>
      <c r="D127" s="36"/>
      <c r="E127" s="37"/>
      <c r="F127" s="23"/>
    </row>
    <row r="128" s="1" customFormat="1" ht="28.55" customHeight="1" spans="1:6">
      <c r="A128" s="13" t="s">
        <v>100</v>
      </c>
      <c r="B128" s="14" t="s">
        <v>101</v>
      </c>
      <c r="C128" s="35" t="s">
        <v>102</v>
      </c>
      <c r="D128" s="36"/>
      <c r="E128" s="37"/>
      <c r="F128" s="23"/>
    </row>
    <row r="129" s="1" customFormat="1" ht="28.55" customHeight="1" spans="1:6">
      <c r="A129" s="13" t="s">
        <v>103</v>
      </c>
      <c r="B129" s="14" t="s">
        <v>104</v>
      </c>
      <c r="C129" s="35" t="s">
        <v>105</v>
      </c>
      <c r="D129" s="36"/>
      <c r="E129" s="37"/>
      <c r="F129" s="23"/>
    </row>
    <row r="130" s="1" customFormat="1" ht="28.55" customHeight="1" spans="1:6">
      <c r="A130" s="13" t="s">
        <v>106</v>
      </c>
      <c r="B130" s="14" t="s">
        <v>107</v>
      </c>
      <c r="C130" s="35" t="s">
        <v>108</v>
      </c>
      <c r="D130" s="36"/>
      <c r="E130" s="37"/>
      <c r="F130" s="23"/>
    </row>
    <row r="131" s="1" customFormat="1" ht="28.55" customHeight="1" spans="1:6">
      <c r="A131" s="13" t="s">
        <v>109</v>
      </c>
      <c r="B131" s="35" t="s">
        <v>110</v>
      </c>
      <c r="C131" s="36"/>
      <c r="D131" s="36"/>
      <c r="E131" s="37"/>
      <c r="F131" s="23">
        <f>SUM(F124:F130)</f>
        <v>14221.105</v>
      </c>
    </row>
    <row r="132" s="1" customFormat="1" ht="28.55" customHeight="1" spans="1:6">
      <c r="A132" s="13" t="s">
        <v>111</v>
      </c>
      <c r="B132" s="35" t="s">
        <v>112</v>
      </c>
      <c r="C132" s="36"/>
      <c r="D132" s="36"/>
      <c r="E132" s="37"/>
      <c r="F132" s="23"/>
    </row>
    <row r="133" s="1" customFormat="1" ht="28.55" customHeight="1" spans="1:6">
      <c r="A133" s="13" t="s">
        <v>113</v>
      </c>
      <c r="B133" s="35" t="s">
        <v>114</v>
      </c>
      <c r="C133" s="36"/>
      <c r="D133" s="36"/>
      <c r="E133" s="37"/>
      <c r="F133" s="23">
        <f>F131-F132</f>
        <v>14221.105</v>
      </c>
    </row>
    <row r="134" s="1" customFormat="1" ht="28.55" customHeight="1" spans="1:6">
      <c r="A134" s="13" t="s">
        <v>115</v>
      </c>
      <c r="B134" s="35" t="s">
        <v>116</v>
      </c>
      <c r="C134" s="36"/>
      <c r="D134" s="36"/>
      <c r="E134" s="37"/>
      <c r="F134" s="23"/>
    </row>
    <row r="135" s="1" customFormat="1" ht="28.55" customHeight="1" spans="1:6">
      <c r="A135" s="13" t="s">
        <v>117</v>
      </c>
      <c r="B135" s="35" t="s">
        <v>118</v>
      </c>
      <c r="C135" s="36"/>
      <c r="D135" s="36"/>
      <c r="E135" s="37"/>
      <c r="F135" s="23">
        <f>F133*5%</f>
        <v>711.05525</v>
      </c>
    </row>
    <row r="136" s="1" customFormat="1" ht="28.55" customHeight="1" spans="1:6">
      <c r="A136" s="13" t="s">
        <v>119</v>
      </c>
      <c r="B136" s="35" t="s">
        <v>120</v>
      </c>
      <c r="C136" s="36"/>
      <c r="D136" s="36"/>
      <c r="E136" s="37"/>
      <c r="F136" s="23">
        <f>F131+F134+F135</f>
        <v>14932.16025</v>
      </c>
    </row>
  </sheetData>
  <sheetProtection sheet="1" selectLockedCells="1" objects="1"/>
  <mergeCells count="34">
    <mergeCell ref="A1:F1"/>
    <mergeCell ref="A2:D2"/>
    <mergeCell ref="E2:F2"/>
    <mergeCell ref="A3:F3"/>
    <mergeCell ref="A40:C40"/>
    <mergeCell ref="D40:F40"/>
    <mergeCell ref="A41:F41"/>
    <mergeCell ref="A42:D42"/>
    <mergeCell ref="E42:F42"/>
    <mergeCell ref="A43:F43"/>
    <mergeCell ref="A80:C80"/>
    <mergeCell ref="D80:F80"/>
    <mergeCell ref="A81:F81"/>
    <mergeCell ref="A82:D82"/>
    <mergeCell ref="E82:F82"/>
    <mergeCell ref="A83:F83"/>
    <mergeCell ref="A120:C120"/>
    <mergeCell ref="D120:F120"/>
    <mergeCell ref="A121:F121"/>
    <mergeCell ref="A122:F122"/>
    <mergeCell ref="C123:E123"/>
    <mergeCell ref="C124:E124"/>
    <mergeCell ref="C125:E125"/>
    <mergeCell ref="C126:E126"/>
    <mergeCell ref="C127:E127"/>
    <mergeCell ref="C128:E128"/>
    <mergeCell ref="C129:E129"/>
    <mergeCell ref="C130:E130"/>
    <mergeCell ref="B131:E131"/>
    <mergeCell ref="B132:E132"/>
    <mergeCell ref="B133:E133"/>
    <mergeCell ref="B134:E134"/>
    <mergeCell ref="B135:E135"/>
    <mergeCell ref="B136:E136"/>
  </mergeCells>
  <printOptions horizontalCentered="1" verticalCentered="1"/>
  <pageMargins left="0.5" right="0.5" top="0.314583333333333" bottom="0.314583333333333" header="0" footer="0"/>
  <pageSetup paperSize="9" fitToWidth="0" fitToHeight="0" orientation="portrait" horizontalDpi="600"/>
  <headerFooter alignWithMargins="0"/>
  <rowBreaks count="3" manualBreakCount="3">
    <brk id="40" max="16383" man="1"/>
    <brk id="80" max="16383" man="1"/>
    <brk id="120" max="16383"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allowEditUser xmlns="https://web.wps.cn/et/2018/main" xmlns:s="http://schemas.openxmlformats.org/spreadsheetml/2006/main" hasInvisiblePropRange="0">
  <rangeList sheetStid="3" master="" otherUserPermission="visible"/>
  <rangeList sheetStid="1" master="" otherUserPermission="visible"/>
</allowEditUser>
</file>

<file path=customXml/itemProps1.xml><?xml version="1.0" encoding="utf-8"?>
<ds:datastoreItem xmlns:ds="http://schemas.openxmlformats.org/officeDocument/2006/customXml" ds:itemID="{5A5607D9-04D2-4DE1-AC0E-A7772F01BC71}">
  <ds:schemaRefs>
    <ds:schemaRef ds:uri="https://web.wps.cn/et/2018/main"/>
    <ds:schemaRef ds:uri="http://schemas.openxmlformats.org/spreadsheetml/2006/main"/>
  </ds:schemaRefs>
</ds:datastoreItem>
</file>

<file path=docProps/app.xml><?xml version="1.0" encoding="utf-8"?>
<Properties xmlns="http://schemas.openxmlformats.org/officeDocument/2006/extended-properties" xmlns:vt="http://schemas.openxmlformats.org/officeDocument/2006/docPropsVTypes">
  <Company>SmartCost</Company>
  <Application>Microsoft Excel</Application>
  <HeadingPairs>
    <vt:vector size="2" baseType="variant">
      <vt:variant>
        <vt:lpstr>工作表</vt:lpstr>
      </vt:variant>
      <vt:variant>
        <vt:i4>2</vt:i4>
      </vt:variant>
    </vt:vector>
  </HeadingPairs>
  <TitlesOfParts>
    <vt:vector size="2" baseType="lpstr">
      <vt:lpstr>清单说明</vt:lpstr>
      <vt:lpstr>工程量清单</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SmartCost</dc:creator>
  <cp:lastModifiedBy>刘氏</cp:lastModifiedBy>
  <dcterms:created xsi:type="dcterms:W3CDTF">2025-07-29T16:29:00Z</dcterms:created>
  <dcterms:modified xsi:type="dcterms:W3CDTF">2025-07-31T14:04:04Z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E3ECA40835BB43D2A77B240D67FE7ABA_12</vt:lpwstr>
  </property>
  <property fmtid="{D5CDD505-2E9C-101B-9397-08002B2CF9AE}" pid="3" name="KSOProductBuildVer">
    <vt:lpwstr>2052-12.1.0.21915</vt:lpwstr>
  </property>
</Properties>
</file>