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C:\Users\华为\Desktop\梁梅\资料\清单\"/>
    </mc:Choice>
  </mc:AlternateContent>
  <xr:revisionPtr revIDLastSave="0" documentId="13_ncr:1_{45762975-EC8D-4A13-BD83-427A75D058A8}" xr6:coauthVersionLast="47" xr6:coauthVersionMax="47" xr10:uidLastSave="{00000000-0000-0000-0000-000000000000}"/>
  <bookViews>
    <workbookView xWindow="-108" yWindow="-108" windowWidth="23256" windowHeight="13896" tabRatio="1000" activeTab="3" xr2:uid="{00000000-000D-0000-FFFF-FFFF00000000}"/>
  </bookViews>
  <sheets>
    <sheet name="封皮" sheetId="4" r:id="rId1"/>
    <sheet name="清单说明" sheetId="3" r:id="rId2"/>
    <sheet name="汇总表" sheetId="2" r:id="rId3"/>
    <sheet name="100章" sheetId="5" r:id="rId4"/>
    <sheet name="200章" sheetId="8" r:id="rId5"/>
    <sheet name="300章" sheetId="9" r:id="rId6"/>
    <sheet name="400章 " sheetId="11" r:id="rId7"/>
    <sheet name="600章" sheetId="10" r:id="rId8"/>
  </sheets>
  <definedNames>
    <definedName name="_xlnm.Print_Area" localSheetId="1">清单说明!$A$1:$A$27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6" i="5" l="1"/>
  <c r="F15" i="5"/>
  <c r="F14" i="5"/>
  <c r="F13" i="5"/>
  <c r="F6" i="10"/>
  <c r="F7" i="10" s="1"/>
  <c r="D8" i="2" s="1"/>
  <c r="F14" i="11"/>
  <c r="F11" i="11"/>
  <c r="F9" i="11"/>
  <c r="F7" i="11"/>
  <c r="F15" i="11" s="1"/>
  <c r="D7" i="2" s="1"/>
  <c r="F24" i="9"/>
  <c r="F23" i="9"/>
  <c r="F20" i="9"/>
  <c r="F18" i="9"/>
  <c r="F25" i="9" s="1"/>
  <c r="D6" i="2" s="1"/>
  <c r="F15" i="9"/>
  <c r="F13" i="9"/>
  <c r="F10" i="9"/>
  <c r="F7" i="9"/>
  <c r="F30" i="8"/>
  <c r="F28" i="8"/>
  <c r="F25" i="8"/>
  <c r="F23" i="8"/>
  <c r="F21" i="8"/>
  <c r="F19" i="8"/>
  <c r="F15" i="8"/>
  <c r="F12" i="8"/>
  <c r="F10" i="8"/>
  <c r="F9" i="8"/>
  <c r="F8" i="8"/>
  <c r="F7" i="8"/>
  <c r="F31" i="8" s="1"/>
  <c r="D5" i="2" s="1"/>
  <c r="F10" i="5"/>
  <c r="F8" i="5"/>
  <c r="F7" i="5"/>
  <c r="F17" i="5" s="1"/>
  <c r="D4" i="2" s="1"/>
  <c r="D9" i="2" l="1"/>
  <c r="D11" i="2" l="1"/>
  <c r="D13" i="2" s="1"/>
  <c r="D14" i="2" s="1"/>
</calcChain>
</file>

<file path=xl/sharedStrings.xml><?xml version="1.0" encoding="utf-8"?>
<sst xmlns="http://schemas.openxmlformats.org/spreadsheetml/2006/main" count="305" uniqueCount="218">
  <si>
    <t>工程量清单</t>
  </si>
  <si>
    <t>工程量清单说明</t>
  </si>
  <si>
    <r>
      <rPr>
        <b/>
        <sz val="12"/>
        <rFont val="Arial"/>
        <family val="2"/>
      </rPr>
      <t xml:space="preserve">1. </t>
    </r>
    <r>
      <rPr>
        <b/>
        <sz val="12"/>
        <rFont val="宋体"/>
        <family val="3"/>
        <charset val="134"/>
      </rPr>
      <t>工程量清单说明</t>
    </r>
  </si>
  <si>
    <r>
      <rPr>
        <sz val="12"/>
        <rFont val="Arial"/>
        <family val="2"/>
      </rPr>
      <t xml:space="preserve">        1.1  </t>
    </r>
    <r>
      <rPr>
        <sz val="12"/>
        <rFont val="宋体"/>
        <family val="3"/>
        <charset val="134"/>
      </rPr>
      <t xml:space="preserve">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
</t>
    </r>
  </si>
  <si>
    <r>
      <rPr>
        <sz val="12"/>
        <rFont val="Arial"/>
        <family val="2"/>
      </rPr>
      <t xml:space="preserve">        1.2  </t>
    </r>
    <r>
      <rPr>
        <sz val="12"/>
        <rFont val="宋体"/>
        <family val="3"/>
        <charset val="134"/>
      </rPr>
      <t xml:space="preserve">本工程量清单应与招标文件中的投标人须知，通用合同条款、专用合同条款、工程量清单计量规则、技术规范及图纸等一起阅读和理解。
</t>
    </r>
  </si>
  <si>
    <r>
      <rPr>
        <sz val="12"/>
        <rFont val="Arial"/>
        <family val="2"/>
      </rPr>
      <t xml:space="preserve">        1.3  </t>
    </r>
    <r>
      <rPr>
        <sz val="12"/>
        <rFont val="宋体"/>
        <family val="3"/>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Arial"/>
        <family val="2"/>
      </rPr>
      <t>15.4</t>
    </r>
    <r>
      <rPr>
        <sz val="12"/>
        <rFont val="宋体"/>
        <family val="3"/>
        <charset val="134"/>
      </rPr>
      <t xml:space="preserve">款的规定，按监理人确定的单价或总额价计算支付额。
</t>
    </r>
  </si>
  <si>
    <r>
      <rPr>
        <sz val="12"/>
        <rFont val="Arial"/>
        <family val="2"/>
      </rPr>
      <t xml:space="preserve">        1.4  </t>
    </r>
    <r>
      <rPr>
        <sz val="12"/>
        <rFont val="宋体"/>
        <family val="3"/>
        <charset val="134"/>
      </rPr>
      <t xml:space="preserve">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
</t>
    </r>
  </si>
  <si>
    <r>
      <rPr>
        <sz val="12"/>
        <rFont val="Arial"/>
        <family val="2"/>
      </rPr>
      <t xml:space="preserve">        1.5  </t>
    </r>
    <r>
      <rPr>
        <sz val="12"/>
        <rFont val="宋体"/>
        <family val="3"/>
        <charset val="134"/>
      </rPr>
      <t xml:space="preserve">对作业和材料的一般说明或规定，未重复写入工程量清单内，在给工程量清单各子目标价前，应参阅第七章“技术规范”的有关内容。
</t>
    </r>
  </si>
  <si>
    <r>
      <rPr>
        <sz val="12"/>
        <rFont val="Arial"/>
        <family val="2"/>
      </rPr>
      <t xml:space="preserve">        1.6  </t>
    </r>
    <r>
      <rPr>
        <sz val="12"/>
        <rFont val="宋体"/>
        <family val="3"/>
        <charset val="134"/>
      </rPr>
      <t xml:space="preserve">工程量清单中所列工程量的变动，丝毫不会降低或影响合同条款的效力，也不免除承包人按规定的标准进行施工和修复缺陷的责任。
</t>
    </r>
  </si>
  <si>
    <r>
      <rPr>
        <sz val="12"/>
        <rFont val="Arial"/>
        <family val="2"/>
      </rPr>
      <t xml:space="preserve">        1.7  </t>
    </r>
    <r>
      <rPr>
        <sz val="12"/>
        <rFont val="宋体"/>
        <family val="3"/>
        <charset val="134"/>
      </rPr>
      <t>图纸中所列的工程数量表及数量汇总表仅是提供资料，不是工程量清单的外延。当图纸与工程量清单所列数量不一致时，以工程量清单所列数量作为报价的依据。</t>
    </r>
  </si>
  <si>
    <r>
      <rPr>
        <b/>
        <sz val="12"/>
        <rFont val="Arial"/>
        <family val="2"/>
      </rPr>
      <t xml:space="preserve">2. </t>
    </r>
    <r>
      <rPr>
        <b/>
        <sz val="12"/>
        <rFont val="宋体"/>
        <family val="3"/>
        <charset val="134"/>
      </rPr>
      <t>投标报价的说明</t>
    </r>
  </si>
  <si>
    <r>
      <rPr>
        <sz val="12"/>
        <rFont val="Arial"/>
        <family val="2"/>
      </rPr>
      <t xml:space="preserve">        2.1  </t>
    </r>
    <r>
      <rPr>
        <sz val="12"/>
        <rFont val="宋体"/>
        <family val="3"/>
        <charset val="134"/>
      </rPr>
      <t xml:space="preserve">工程量清单中的每一子目（有数量）须填入单价或价格，且只允许有一个报价。
</t>
    </r>
  </si>
  <si>
    <r>
      <rPr>
        <sz val="12"/>
        <rFont val="Arial"/>
        <family val="2"/>
      </rPr>
      <t xml:space="preserve">        2.2  </t>
    </r>
    <r>
      <rPr>
        <sz val="12"/>
        <rFont val="宋体"/>
        <family val="3"/>
        <charset val="134"/>
      </rPr>
      <t xml:space="preserve">除非合同另有规定，工程量清单中有标价的单价和总额价均已包括了为实施和完成合同工程所需的劳务、材料、机械、质检（自检）、安装、缺陷修复、管理、保险、税费、利润等费用，以及合同明示或暗示的所有责任、义务和一般风险。
</t>
    </r>
  </si>
  <si>
    <r>
      <rPr>
        <sz val="12"/>
        <rFont val="Arial"/>
        <family val="2"/>
      </rPr>
      <t xml:space="preserve">        2.3  </t>
    </r>
    <r>
      <rPr>
        <sz val="12"/>
        <rFont val="宋体"/>
        <family val="3"/>
        <charset val="134"/>
      </rPr>
      <t xml:space="preserve">工程量清单中投标人没有填入单价或价格的子目，其费用视为已分摊在工程量清单中其他相关子目的单价或价格之中。承包人必须按监理人指令完成工程量清单中未填入单价或价格的子目，但不能得到结算与支付。
</t>
    </r>
  </si>
  <si>
    <r>
      <rPr>
        <sz val="12"/>
        <rFont val="Arial"/>
        <family val="2"/>
      </rPr>
      <t xml:space="preserve">        2.4</t>
    </r>
    <r>
      <rPr>
        <sz val="12"/>
        <rFont val="宋体"/>
        <family val="3"/>
        <charset val="134"/>
      </rPr>
      <t xml:space="preserve">符合合同条款规定的全部费用（如驻地建设费、竣工文件编制费、检验试验费）应认为已被计入有标价的工程量清单所列各子目之中，未列子目不予计量的工作，其费用应视为已分摊在本合同工程的有关子目的单价或总额价之中。
</t>
    </r>
  </si>
  <si>
    <r>
      <rPr>
        <sz val="12"/>
        <rFont val="Arial"/>
        <family val="2"/>
      </rPr>
      <t xml:space="preserve">        2.5  </t>
    </r>
    <r>
      <rPr>
        <sz val="12"/>
        <rFont val="宋体"/>
        <family val="3"/>
        <charset val="134"/>
      </rPr>
      <t xml:space="preserve">承包人用于本合同工程的各类装备的提供、运输、维护、拆卸、拼装等支付的费用，已包括在工程量清单的单价或总额价之中。
</t>
    </r>
  </si>
  <si>
    <r>
      <rPr>
        <sz val="12"/>
        <rFont val="Arial"/>
        <family val="2"/>
      </rPr>
      <t xml:space="preserve">        2.6  </t>
    </r>
    <r>
      <rPr>
        <sz val="12"/>
        <rFont val="宋体"/>
        <family val="3"/>
        <charset val="134"/>
      </rPr>
      <t>工程量清单中各项金额均以人民币（元）结算。</t>
    </r>
  </si>
  <si>
    <r>
      <t xml:space="preserve">        2.7  </t>
    </r>
    <r>
      <rPr>
        <sz val="12"/>
        <rFont val="宋体"/>
        <family val="3"/>
        <charset val="134"/>
      </rPr>
      <t>暂列金额（不含计日工总额）的数量及拟用子目的说明：</t>
    </r>
    <r>
      <rPr>
        <sz val="12"/>
        <rFont val="Arial"/>
        <family val="2"/>
      </rPr>
      <t>2%</t>
    </r>
  </si>
  <si>
    <r>
      <rPr>
        <b/>
        <sz val="12"/>
        <rFont val="Arial"/>
        <family val="2"/>
      </rPr>
      <t xml:space="preserve">3. </t>
    </r>
    <r>
      <rPr>
        <b/>
        <sz val="12"/>
        <rFont val="宋体"/>
        <family val="3"/>
        <charset val="134"/>
      </rPr>
      <t>计日工说明</t>
    </r>
  </si>
  <si>
    <r>
      <rPr>
        <b/>
        <sz val="12"/>
        <rFont val="Arial"/>
        <family val="2"/>
      </rPr>
      <t xml:space="preserve">4. </t>
    </r>
    <r>
      <rPr>
        <b/>
        <sz val="12"/>
        <rFont val="宋体"/>
        <family val="3"/>
        <charset val="134"/>
      </rPr>
      <t>其它说明</t>
    </r>
  </si>
  <si>
    <r>
      <rPr>
        <sz val="12"/>
        <rFont val="Arial"/>
        <family val="2"/>
      </rPr>
      <t xml:space="preserve">         4.1</t>
    </r>
    <r>
      <rPr>
        <sz val="12"/>
        <rFont val="宋体"/>
        <family val="3"/>
        <charset val="134"/>
      </rPr>
      <t>工程一切险和第三方责任险应由承包人以承包人与发包人联名投保，保险费已列入工程量清单</t>
    </r>
    <r>
      <rPr>
        <sz val="12"/>
        <rFont val="Arial"/>
        <family val="2"/>
      </rPr>
      <t>100</t>
    </r>
    <r>
      <rPr>
        <sz val="12"/>
        <rFont val="宋体"/>
        <family val="3"/>
        <charset val="134"/>
      </rPr>
      <t>章内。</t>
    </r>
    <r>
      <rPr>
        <b/>
        <sz val="12"/>
        <rFont val="宋体"/>
        <family val="3"/>
        <charset val="134"/>
      </rPr>
      <t>工程一切险的投保金额为工程量清单第</t>
    </r>
    <r>
      <rPr>
        <b/>
        <sz val="12"/>
        <rFont val="Arial"/>
        <family val="2"/>
      </rPr>
      <t>100</t>
    </r>
    <r>
      <rPr>
        <b/>
        <sz val="12"/>
        <rFont val="宋体"/>
        <family val="3"/>
        <charset val="134"/>
      </rPr>
      <t>章（不含建筑工程一切险及第三方责任险的保险费）至</t>
    </r>
    <r>
      <rPr>
        <b/>
        <sz val="12"/>
        <rFont val="Arial"/>
        <family val="2"/>
      </rPr>
      <t>700</t>
    </r>
    <r>
      <rPr>
        <b/>
        <sz val="12"/>
        <rFont val="宋体"/>
        <family val="3"/>
        <charset val="134"/>
      </rPr>
      <t>章合计金额，保险费率暂定为</t>
    </r>
    <r>
      <rPr>
        <b/>
        <sz val="12"/>
        <rFont val="Arial"/>
        <family val="2"/>
      </rPr>
      <t>3</t>
    </r>
    <r>
      <rPr>
        <b/>
        <sz val="12"/>
        <rFont val="宋体"/>
        <family val="3"/>
        <charset val="134"/>
      </rPr>
      <t>‰；第三方责任险的最低投保金额为</t>
    </r>
    <r>
      <rPr>
        <b/>
        <sz val="12"/>
        <rFont val="Arial"/>
        <family val="2"/>
      </rPr>
      <t>100</t>
    </r>
    <r>
      <rPr>
        <b/>
        <sz val="12"/>
        <rFont val="宋体"/>
        <family val="3"/>
        <charset val="134"/>
      </rPr>
      <t>万元，保险费率暂定为</t>
    </r>
    <r>
      <rPr>
        <b/>
        <sz val="12"/>
        <rFont val="Arial"/>
        <family val="2"/>
      </rPr>
      <t>4</t>
    </r>
    <r>
      <rPr>
        <b/>
        <sz val="12"/>
        <rFont val="宋体"/>
        <family val="3"/>
        <charset val="134"/>
      </rPr>
      <t>‰。</t>
    </r>
    <r>
      <rPr>
        <sz val="12"/>
        <rFont val="宋体"/>
        <family val="3"/>
        <charset val="134"/>
      </rPr>
      <t xml:space="preserve">发包人在接到保险单后，将按照保险单的实际费用支付给承包人。如出现保险事故，保险金不足以补偿损失的，应由承包人自行负责补偿。
</t>
    </r>
  </si>
  <si>
    <r>
      <rPr>
        <sz val="12"/>
        <rFont val="Arial"/>
        <family val="2"/>
      </rPr>
      <t xml:space="preserve">         4.2</t>
    </r>
    <r>
      <rPr>
        <sz val="12"/>
        <rFont val="宋体"/>
        <family val="3"/>
        <charset val="134"/>
      </rPr>
      <t>为确保将安全施工措施落到实处，投标人应根据《公路水运工程安全生产监督管理办法》（交通运输部令</t>
    </r>
    <r>
      <rPr>
        <sz val="12"/>
        <rFont val="Arial"/>
        <family val="2"/>
      </rPr>
      <t>2017</t>
    </r>
    <r>
      <rPr>
        <sz val="12"/>
        <rFont val="宋体"/>
        <family val="3"/>
        <charset val="134"/>
      </rPr>
      <t>年第</t>
    </r>
    <r>
      <rPr>
        <sz val="12"/>
        <rFont val="Arial"/>
        <family val="2"/>
      </rPr>
      <t>25</t>
    </r>
    <r>
      <rPr>
        <sz val="12"/>
        <rFont val="宋体"/>
        <family val="3"/>
        <charset val="134"/>
      </rPr>
      <t>号）以及《关于印发</t>
    </r>
    <r>
      <rPr>
        <sz val="12"/>
        <rFont val="Arial"/>
        <family val="2"/>
      </rPr>
      <t>&lt;</t>
    </r>
    <r>
      <rPr>
        <sz val="12"/>
        <rFont val="宋体"/>
        <family val="3"/>
        <charset val="134"/>
      </rPr>
      <t>企业安全生产费用提取和使用管理办法</t>
    </r>
    <r>
      <rPr>
        <sz val="12"/>
        <rFont val="Arial"/>
        <family val="2"/>
      </rPr>
      <t>&gt;</t>
    </r>
    <r>
      <rPr>
        <sz val="12"/>
        <rFont val="宋体"/>
        <family val="3"/>
        <charset val="134"/>
      </rPr>
      <t>的通知》（财资</t>
    </r>
    <r>
      <rPr>
        <sz val="12"/>
        <rFont val="Arial"/>
        <family val="2"/>
      </rPr>
      <t>[2022]136</t>
    </r>
    <r>
      <rPr>
        <sz val="12"/>
        <rFont val="宋体"/>
        <family val="3"/>
        <charset val="134"/>
      </rPr>
      <t>号）的规定，在投标总价中计入安全生产费用，安全生产费用以固定金额形式计入工程量清单第</t>
    </r>
    <r>
      <rPr>
        <sz val="12"/>
        <rFont val="Arial"/>
        <family val="2"/>
      </rPr>
      <t>100</t>
    </r>
    <r>
      <rPr>
        <sz val="12"/>
        <rFont val="宋体"/>
        <family val="3"/>
        <charset val="134"/>
      </rPr>
      <t>章中（安全生产费用为招标人公布的最高投标限价的</t>
    </r>
    <r>
      <rPr>
        <sz val="12"/>
        <rFont val="Arial"/>
        <family val="2"/>
      </rPr>
      <t>1.5</t>
    </r>
    <r>
      <rPr>
        <sz val="12"/>
        <rFont val="宋体"/>
        <family val="3"/>
        <charset val="134"/>
      </rPr>
      <t>％），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</si>
  <si>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t>投标报价汇总表</t>
  </si>
  <si>
    <t>标段：鄂托克前旗2024年北部区农村公路灾毁抢修工程</t>
  </si>
  <si>
    <t>序号</t>
  </si>
  <si>
    <t>章次</t>
  </si>
  <si>
    <t>科 目 名 称</t>
  </si>
  <si>
    <t>金额（元）</t>
  </si>
  <si>
    <t>1</t>
  </si>
  <si>
    <t>100</t>
  </si>
  <si>
    <t>清单 第100章  总则</t>
  </si>
  <si>
    <t>2</t>
  </si>
  <si>
    <t>200</t>
  </si>
  <si>
    <t>清单 第200章  路基</t>
  </si>
  <si>
    <t>3</t>
  </si>
  <si>
    <t>300</t>
  </si>
  <si>
    <t>清单 第300章  路面</t>
  </si>
  <si>
    <t>4</t>
  </si>
  <si>
    <t>400</t>
  </si>
  <si>
    <t>清单 第400章  桥梁、涵洞</t>
  </si>
  <si>
    <t>5</t>
  </si>
  <si>
    <t>600</t>
  </si>
  <si>
    <t>清单 第600章  安全设施及预埋管线</t>
  </si>
  <si>
    <t>6</t>
  </si>
  <si>
    <t>第100章至700章清单合计</t>
  </si>
  <si>
    <t>7</t>
  </si>
  <si>
    <t>已包含在清单合计中的材料、工程设备、专业工程暂估价合计</t>
  </si>
  <si>
    <t/>
  </si>
  <si>
    <t>8</t>
  </si>
  <si>
    <t>清单合计减去材料、工程设备、专业工程暂估价
合计(即6-7)=8</t>
  </si>
  <si>
    <t>9</t>
  </si>
  <si>
    <t>计日工合计</t>
  </si>
  <si>
    <t>10</t>
  </si>
  <si>
    <t>暂列金额(不含计日工总额)2%</t>
  </si>
  <si>
    <t>11</t>
  </si>
  <si>
    <t>投标报价(6+9+10)=11</t>
  </si>
  <si>
    <t>合 同 段：鄂托克前旗2024年北部区农村公路灾毁抢修工程</t>
  </si>
  <si>
    <t>子目号</t>
  </si>
  <si>
    <t>子 目 名 称</t>
  </si>
  <si>
    <t>单位</t>
  </si>
  <si>
    <t>数量</t>
  </si>
  <si>
    <t>单价</t>
  </si>
  <si>
    <t>合价</t>
  </si>
  <si>
    <t>101</t>
  </si>
  <si>
    <t>通则</t>
  </si>
  <si>
    <t>101-1</t>
  </si>
  <si>
    <t>保险费</t>
  </si>
  <si>
    <t>-a</t>
  </si>
  <si>
    <t>按合同条款规定，提供建筑工程一切险</t>
  </si>
  <si>
    <t>总额</t>
  </si>
  <si>
    <t>-b</t>
  </si>
  <si>
    <t>按合同条款规定，提供第三者责任险</t>
  </si>
  <si>
    <t>102</t>
  </si>
  <si>
    <t>工程管理</t>
  </si>
  <si>
    <t>102-3</t>
  </si>
  <si>
    <t>安全生产费</t>
  </si>
  <si>
    <t>清单 第100章 合计</t>
  </si>
  <si>
    <t>202</t>
  </si>
  <si>
    <t>场地清理</t>
  </si>
  <si>
    <t>202-2</t>
  </si>
  <si>
    <t>挖除旧路面</t>
  </si>
  <si>
    <t>沥青混凝土路面</t>
  </si>
  <si>
    <t>m3</t>
  </si>
  <si>
    <t>17.80</t>
  </si>
  <si>
    <t>-d</t>
  </si>
  <si>
    <t>基层</t>
  </si>
  <si>
    <t>105.76</t>
  </si>
  <si>
    <t>-e</t>
  </si>
  <si>
    <t>砂砾</t>
  </si>
  <si>
    <t>124.32</t>
  </si>
  <si>
    <t>-f</t>
  </si>
  <si>
    <t>路面结构层</t>
  </si>
  <si>
    <t>6.80</t>
  </si>
  <si>
    <t>202-3</t>
  </si>
  <si>
    <t>拆除结构物</t>
  </si>
  <si>
    <t>-c</t>
  </si>
  <si>
    <t>砖、石及其他砌体结构</t>
  </si>
  <si>
    <t>183.60</t>
  </si>
  <si>
    <t>204</t>
  </si>
  <si>
    <t>填方路基</t>
  </si>
  <si>
    <t>204-1</t>
  </si>
  <si>
    <t>路基填筑(包括填前压实)</t>
  </si>
  <si>
    <t>-h</t>
  </si>
  <si>
    <t>结构物台背回填砂砾</t>
  </si>
  <si>
    <t>397.91</t>
  </si>
  <si>
    <t>205</t>
  </si>
  <si>
    <t>特殊地区路基处理</t>
  </si>
  <si>
    <t>205-1</t>
  </si>
  <si>
    <t>软土路基处理</t>
  </si>
  <si>
    <t>垫层</t>
  </si>
  <si>
    <t>-c-3</t>
  </si>
  <si>
    <t>碎石垫层</t>
  </si>
  <si>
    <t>75.13</t>
  </si>
  <si>
    <t>208</t>
  </si>
  <si>
    <t>护坡、护面墙</t>
  </si>
  <si>
    <t>208-1</t>
  </si>
  <si>
    <t>护坡垫层</t>
  </si>
  <si>
    <t>137.40</t>
  </si>
  <si>
    <t>208-3</t>
  </si>
  <si>
    <t>浆砌片石护坡</t>
  </si>
  <si>
    <t>M10满铺浆砌片石护坡</t>
  </si>
  <si>
    <t>29.20</t>
  </si>
  <si>
    <t>208-4</t>
  </si>
  <si>
    <t>混凝土护坡</t>
  </si>
  <si>
    <t>现浇C20片石混凝土满铺护坡</t>
  </si>
  <si>
    <t>577.50</t>
  </si>
  <si>
    <t>215</t>
  </si>
  <si>
    <t>河道防护</t>
  </si>
  <si>
    <t>215-1</t>
  </si>
  <si>
    <t>河床铺砌</t>
  </si>
  <si>
    <t>C20片石混凝土铺砌</t>
  </si>
  <si>
    <t>318.58</t>
  </si>
  <si>
    <t>215-2</t>
  </si>
  <si>
    <t>导流设施(护岸墙、顺坝、丁坝、调水坝、
锥坡)</t>
  </si>
  <si>
    <t>C20片石混凝土</t>
  </si>
  <si>
    <t>19.80</t>
  </si>
  <si>
    <t>清单 第200章 合计</t>
  </si>
  <si>
    <t>302</t>
  </si>
  <si>
    <t>302-2</t>
  </si>
  <si>
    <t>砂砾垫层</t>
  </si>
  <si>
    <t>厚200mm</t>
  </si>
  <si>
    <t>m2</t>
  </si>
  <si>
    <t>1341.12</t>
  </si>
  <si>
    <t>304</t>
  </si>
  <si>
    <t>水泥稳定土底基层、基层</t>
  </si>
  <si>
    <t>304-3</t>
  </si>
  <si>
    <t>水泥稳定级配碎石基层</t>
  </si>
  <si>
    <t>801.80</t>
  </si>
  <si>
    <t>309</t>
  </si>
  <si>
    <t>热拌沥青混合料面层</t>
  </si>
  <si>
    <t>309-2</t>
  </si>
  <si>
    <t>中粒式沥青混凝土</t>
  </si>
  <si>
    <t>厚40mm</t>
  </si>
  <si>
    <t>1018.70</t>
  </si>
  <si>
    <t>310</t>
  </si>
  <si>
    <t>沥青表面处治与封层</t>
  </si>
  <si>
    <t>310-2</t>
  </si>
  <si>
    <t>封层</t>
  </si>
  <si>
    <t>312</t>
  </si>
  <si>
    <t>水泥混凝土面板</t>
  </si>
  <si>
    <t>312-1</t>
  </si>
  <si>
    <t>厚180mm (C40混凝土)</t>
  </si>
  <si>
    <t>37.80</t>
  </si>
  <si>
    <t>312-2</t>
  </si>
  <si>
    <t>钢筋</t>
  </si>
  <si>
    <t>带肋钢筋(HRB335、HRB400)</t>
  </si>
  <si>
    <t>kg</t>
  </si>
  <si>
    <t>37.10</t>
  </si>
  <si>
    <t>313</t>
  </si>
  <si>
    <t>路肩培土、中央分隔带回填土、土路肩加
固及路缘石</t>
  </si>
  <si>
    <t>313-1</t>
  </si>
  <si>
    <t>路肩</t>
  </si>
  <si>
    <t>培砂砾</t>
  </si>
  <si>
    <t>156.50</t>
  </si>
  <si>
    <t>313-5</t>
  </si>
  <si>
    <t>C25混凝土预制块路缘石</t>
  </si>
  <si>
    <t>7.40</t>
  </si>
  <si>
    <t>清单 第300章 合计</t>
  </si>
  <si>
    <t>419</t>
  </si>
  <si>
    <t>圆管涵及倒虹吸管涵</t>
  </si>
  <si>
    <t>419-1</t>
  </si>
  <si>
    <t>单孔钢筋混凝土圆管涵</t>
  </si>
  <si>
    <t>M10浆砌片石八字墙</t>
  </si>
  <si>
    <t>9.50</t>
  </si>
  <si>
    <t>单孔球墨铸铁管涵</t>
  </si>
  <si>
    <t>2-φ0.7</t>
  </si>
  <si>
    <t>m</t>
  </si>
  <si>
    <t>8.00</t>
  </si>
  <si>
    <t>419-2</t>
  </si>
  <si>
    <t>双孔钢筋混凝土圆管涵</t>
  </si>
  <si>
    <t>2-φ1.0</t>
  </si>
  <si>
    <t>5.50</t>
  </si>
  <si>
    <t>420</t>
  </si>
  <si>
    <t>盖板涵、箱涵</t>
  </si>
  <si>
    <t>420-1</t>
  </si>
  <si>
    <t>钢筋混凝土盖板涵</t>
  </si>
  <si>
    <t>1-4</t>
  </si>
  <si>
    <t>8.49</t>
  </si>
  <si>
    <t>清单 第400章 合计</t>
  </si>
  <si>
    <t>604</t>
  </si>
  <si>
    <t>道路交通标志</t>
  </si>
  <si>
    <t>604-12</t>
  </si>
  <si>
    <t>警示柱</t>
  </si>
  <si>
    <t>个</t>
  </si>
  <si>
    <t>18</t>
  </si>
  <si>
    <t>清单 第600章 合计</t>
  </si>
  <si>
    <t>103-6</t>
    <phoneticPr fontId="19" type="noConversion"/>
  </si>
  <si>
    <t>临时交通设施</t>
    <phoneticPr fontId="19" type="noConversion"/>
  </si>
  <si>
    <t xml:space="preserve"> -a</t>
    <phoneticPr fontId="19" type="noConversion"/>
  </si>
  <si>
    <t>单柱交通标志△700+600×300</t>
    <phoneticPr fontId="19" type="noConversion"/>
  </si>
  <si>
    <t>个</t>
    <phoneticPr fontId="19" type="noConversion"/>
  </si>
  <si>
    <t xml:space="preserve"> -b</t>
    <phoneticPr fontId="19" type="noConversion"/>
  </si>
  <si>
    <t>单柱交通标志○600</t>
    <phoneticPr fontId="19" type="noConversion"/>
  </si>
  <si>
    <t xml:space="preserve"> -c</t>
    <phoneticPr fontId="19" type="noConversion"/>
  </si>
  <si>
    <t>绕行标志</t>
    <phoneticPr fontId="19" type="noConversion"/>
  </si>
  <si>
    <t xml:space="preserve"> -d</t>
    <phoneticPr fontId="19" type="noConversion"/>
  </si>
  <si>
    <r>
      <t>锥桶</t>
    </r>
    <r>
      <rPr>
        <sz val="9"/>
        <color rgb="FF000000"/>
        <rFont val="Calibri"/>
        <family val="2"/>
      </rPr>
      <t>φ</t>
    </r>
    <r>
      <rPr>
        <sz val="9"/>
        <color indexed="8"/>
        <rFont val="宋体"/>
        <family val="3"/>
        <charset val="134"/>
      </rPr>
      <t>40×70</t>
    </r>
    <phoneticPr fontId="19" type="noConversion"/>
  </si>
  <si>
    <t>临时工程与设施</t>
    <phoneticPr fontId="1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</si>
</sst>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8" formatCode="0_ "/>
  </numFmts>
  <fonts count="21" x14ac:knownFonts="1">
    <font>
      <sz val="12"/>
      <color indexed="8"/>
      <name val="宋体"/>
      <charset val="134"/>
    </font>
    <font>
      <b/>
      <sz val="24"/>
      <color indexed="8"/>
      <name val="宋体"/>
      <family val="3"/>
      <charset val="134"/>
    </font>
    <font>
      <sz val="9"/>
      <color indexed="8"/>
      <name val="宋体"/>
      <family val="3"/>
      <charset val="134"/>
    </font>
    <font>
      <b/>
      <sz val="13"/>
      <color indexed="8"/>
      <name val="宋体"/>
      <family val="3"/>
      <charset val="134"/>
    </font>
    <font>
      <sz val="9"/>
      <color indexed="8"/>
      <name val="Arial Narrow"/>
      <family val="2"/>
    </font>
    <font>
      <sz val="9"/>
      <color indexed="8"/>
      <name val="宋体"/>
      <family val="3"/>
      <charset val="134"/>
    </font>
    <font>
      <sz val="9"/>
      <color indexed="8"/>
      <name val="Arial Narrow"/>
      <family val="2"/>
    </font>
    <font>
      <sz val="12"/>
      <name val="Arial"/>
      <family val="2"/>
    </font>
    <font>
      <sz val="25"/>
      <name val="Arial"/>
      <family val="2"/>
    </font>
    <font>
      <b/>
      <sz val="15"/>
      <name val="宋体"/>
      <family val="3"/>
      <charset val="134"/>
    </font>
    <font>
      <b/>
      <sz val="12"/>
      <name val="Arial"/>
      <family val="2"/>
    </font>
    <font>
      <sz val="20"/>
      <name val="宋体"/>
      <family val="3"/>
      <charset val="134"/>
    </font>
    <font>
      <sz val="20"/>
      <color indexed="8"/>
      <name val="黑体"/>
      <family val="3"/>
      <charset val="134"/>
    </font>
    <font>
      <sz val="36"/>
      <color indexed="8"/>
      <name val="黑体"/>
      <family val="3"/>
      <charset val="134"/>
    </font>
    <font>
      <sz val="10"/>
      <name val="Arial"/>
      <family val="2"/>
    </font>
    <font>
      <sz val="10"/>
      <name val="Helv"/>
      <family val="2"/>
    </font>
    <font>
      <b/>
      <sz val="12"/>
      <name val="宋体"/>
      <family val="3"/>
      <charset val="134"/>
    </font>
    <font>
      <sz val="12"/>
      <name val="宋体"/>
      <family val="3"/>
      <charset val="134"/>
    </font>
    <font>
      <sz val="12"/>
      <color indexed="8"/>
      <name val="宋体"/>
      <family val="3"/>
      <charset val="134"/>
    </font>
    <font>
      <sz val="9"/>
      <name val="宋体"/>
      <family val="3"/>
      <charset val="134"/>
    </font>
    <font>
      <sz val="9"/>
      <color rgb="FF000000"/>
      <name val="Calibri"/>
      <family val="2"/>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alignment vertical="center"/>
    </xf>
    <xf numFmtId="0" fontId="14" fillId="0" borderId="0"/>
    <xf numFmtId="0" fontId="15" fillId="0" borderId="0"/>
    <xf numFmtId="0" fontId="18" fillId="0" borderId="0">
      <alignment vertical="center"/>
    </xf>
  </cellStyleXfs>
  <cellXfs count="42">
    <xf numFmtId="0" fontId="0" fillId="0" borderId="0" xfId="0" applyAlignment="1">
      <alignment horizontal="left" wrapText="1"/>
    </xf>
    <xf numFmtId="178" fontId="0" fillId="0" borderId="0" xfId="0" applyNumberFormat="1" applyAlignment="1">
      <alignment horizontal="left" wrapText="1"/>
    </xf>
    <xf numFmtId="0" fontId="2" fillId="0" borderId="1" xfId="0" applyFont="1" applyBorder="1" applyAlignment="1">
      <alignment horizontal="center" vertical="center" wrapText="1"/>
    </xf>
    <xf numFmtId="178" fontId="2" fillId="0" borderId="1" xfId="0" applyNumberFormat="1" applyFont="1" applyBorder="1" applyAlignment="1">
      <alignment horizontal="center" vertical="center" wrapText="1"/>
    </xf>
    <xf numFmtId="0" fontId="2" fillId="0" borderId="1" xfId="0" applyFont="1" applyBorder="1" applyAlignment="1">
      <alignment horizontal="left" vertical="center" shrinkToFit="1"/>
    </xf>
    <xf numFmtId="0" fontId="2" fillId="0" borderId="1" xfId="0" applyFont="1" applyBorder="1" applyAlignment="1">
      <alignment horizontal="left" vertical="center" wrapText="1"/>
    </xf>
    <xf numFmtId="0" fontId="2" fillId="0" borderId="1" xfId="0" applyFont="1" applyBorder="1" applyAlignment="1">
      <alignment horizontal="center" vertical="center" shrinkToFit="1"/>
    </xf>
    <xf numFmtId="0" fontId="2" fillId="0" borderId="1" xfId="0" applyFont="1" applyBorder="1" applyAlignment="1">
      <alignment horizontal="right" vertical="center" shrinkToFit="1"/>
    </xf>
    <xf numFmtId="178" fontId="2" fillId="0" borderId="1" xfId="0" applyNumberFormat="1" applyFont="1" applyBorder="1" applyAlignment="1">
      <alignment horizontal="right" vertical="center" shrinkToFit="1"/>
    </xf>
    <xf numFmtId="0" fontId="2" fillId="0" borderId="1" xfId="0" applyFont="1" applyBorder="1" applyAlignment="1" applyProtection="1">
      <alignment horizontal="right" vertical="center" shrinkToFit="1"/>
      <protection locked="0"/>
    </xf>
    <xf numFmtId="0" fontId="2" fillId="0" borderId="1" xfId="0" applyFont="1" applyBorder="1" applyAlignment="1">
      <alignment vertical="center" shrinkToFit="1"/>
    </xf>
    <xf numFmtId="178" fontId="2" fillId="0" borderId="1" xfId="0" applyNumberFormat="1" applyFont="1" applyBorder="1" applyAlignment="1">
      <alignment vertical="center" shrinkToFit="1"/>
    </xf>
    <xf numFmtId="0" fontId="2" fillId="0" borderId="1" xfId="0" applyFont="1" applyBorder="1" applyAlignment="1">
      <alignment horizontal="left" vertical="center" wrapText="1" shrinkToFit="1"/>
    </xf>
    <xf numFmtId="0" fontId="4" fillId="0" borderId="1" xfId="0" applyFont="1" applyBorder="1" applyAlignment="1">
      <alignment horizontal="center" vertical="center" wrapText="1"/>
    </xf>
    <xf numFmtId="178" fontId="4" fillId="0" borderId="1" xfId="0" applyNumberFormat="1" applyFont="1" applyBorder="1" applyAlignment="1">
      <alignment horizontal="right" vertical="center" wrapText="1"/>
    </xf>
    <xf numFmtId="178" fontId="6" fillId="0" borderId="1" xfId="0" applyNumberFormat="1" applyFont="1" applyBorder="1" applyAlignment="1">
      <alignment horizontal="right" vertical="center" wrapText="1"/>
    </xf>
    <xf numFmtId="0" fontId="0" fillId="0" borderId="0" xfId="2" applyFont="1" applyAlignment="1">
      <alignment vertical="center"/>
    </xf>
    <xf numFmtId="0" fontId="0" fillId="0" borderId="0" xfId="2" applyFont="1" applyAlignment="1">
      <alignment vertical="distributed"/>
    </xf>
    <xf numFmtId="0" fontId="7" fillId="0" borderId="0" xfId="1" applyFont="1" applyAlignment="1">
      <alignment vertical="center" wrapText="1"/>
    </xf>
    <xf numFmtId="0" fontId="8" fillId="0" borderId="0" xfId="1" applyFont="1" applyAlignment="1">
      <alignment vertical="center" wrapText="1"/>
    </xf>
    <xf numFmtId="0" fontId="9" fillId="0" borderId="0" xfId="1" applyFont="1" applyAlignment="1">
      <alignment horizontal="center" vertical="center" wrapText="1"/>
    </xf>
    <xf numFmtId="0" fontId="10" fillId="0" borderId="0" xfId="1" applyFont="1" applyAlignment="1">
      <alignment vertical="center" wrapText="1"/>
    </xf>
    <xf numFmtId="0" fontId="7" fillId="0" borderId="0" xfId="1" applyFont="1" applyAlignment="1">
      <alignment horizontal="left" vertical="center" wrapText="1"/>
    </xf>
    <xf numFmtId="0" fontId="11" fillId="0" borderId="0" xfId="1" applyFont="1" applyAlignment="1">
      <alignment vertical="center"/>
    </xf>
    <xf numFmtId="0" fontId="10" fillId="0" borderId="0" xfId="1" applyFont="1" applyAlignment="1">
      <alignment horizontal="justify" vertical="center" wrapText="1"/>
    </xf>
    <xf numFmtId="0" fontId="7" fillId="0" borderId="0" xfId="2" applyFont="1" applyAlignment="1" applyProtection="1">
      <alignment horizontal="justify" vertical="center" wrapText="1"/>
      <protection hidden="1"/>
    </xf>
    <xf numFmtId="0" fontId="7" fillId="0" borderId="0" xfId="2" applyFont="1" applyAlignment="1">
      <alignment vertical="center" wrapText="1"/>
    </xf>
    <xf numFmtId="0" fontId="8" fillId="0" borderId="0" xfId="2" applyFont="1" applyAlignment="1">
      <alignment vertical="center"/>
    </xf>
    <xf numFmtId="0" fontId="8" fillId="0" borderId="0" xfId="2" applyFont="1" applyAlignment="1">
      <alignment vertical="distributed"/>
    </xf>
    <xf numFmtId="0" fontId="12" fillId="0" borderId="0" xfId="3" applyFont="1" applyAlignment="1">
      <alignment horizontal="center" vertical="center" wrapText="1"/>
    </xf>
    <xf numFmtId="0" fontId="13" fillId="0" borderId="0" xfId="3" applyFont="1" applyAlignment="1">
      <alignment horizontal="center" vertical="center" wrapText="1"/>
    </xf>
    <xf numFmtId="0" fontId="1" fillId="0" borderId="0" xfId="0" applyFont="1" applyAlignment="1">
      <alignment horizontal="center" vertical="center" wrapText="1"/>
    </xf>
    <xf numFmtId="178" fontId="1" fillId="0" borderId="0" xfId="0" applyNumberFormat="1" applyFont="1" applyAlignment="1">
      <alignment horizontal="center" vertical="center" wrapText="1"/>
    </xf>
    <xf numFmtId="0" fontId="2" fillId="0" borderId="0" xfId="0" applyFont="1" applyAlignment="1">
      <alignment horizontal="left" vertical="center"/>
    </xf>
    <xf numFmtId="178" fontId="2" fillId="0" borderId="0" xfId="0" applyNumberFormat="1" applyFont="1" applyAlignment="1">
      <alignment horizontal="left" vertical="center"/>
    </xf>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 fillId="0" borderId="0" xfId="0" applyFont="1" applyAlignment="1">
      <alignment vertical="center" wrapText="1"/>
    </xf>
    <xf numFmtId="0" fontId="2" fillId="0" borderId="0" xfId="0" applyFont="1">
      <alignment vertical="center"/>
    </xf>
    <xf numFmtId="178" fontId="2" fillId="0" borderId="0" xfId="0" applyNumberFormat="1" applyFont="1">
      <alignment vertical="center"/>
    </xf>
    <xf numFmtId="0" fontId="3" fillId="0" borderId="1" xfId="0" applyFont="1" applyBorder="1" applyAlignment="1">
      <alignment horizontal="center" vertical="center" wrapText="1"/>
    </xf>
    <xf numFmtId="178" fontId="3" fillId="0" borderId="1" xfId="0" applyNumberFormat="1" applyFont="1" applyBorder="1" applyAlignment="1">
      <alignment horizontal="center" vertical="center" wrapText="1"/>
    </xf>
  </cellXfs>
  <cellStyles count="4">
    <cellStyle name="常规" xfId="0" builtinId="0"/>
    <cellStyle name="常规 2" xfId="1" xr:uid="{00000000-0005-0000-0000-000031000000}"/>
    <cellStyle name="常规 3" xfId="3" xr:uid="{00000000-0005-0000-0000-000033000000}"/>
    <cellStyle name="样式 1" xfId="2" xr:uid="{00000000-0005-0000-0000-00003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
  <sheetViews>
    <sheetView zoomScale="55" zoomScaleNormal="55" workbookViewId="0">
      <selection activeCell="G7" sqref="G7"/>
    </sheetView>
  </sheetViews>
  <sheetFormatPr defaultColWidth="8.796875" defaultRowHeight="70.05" customHeight="1" x14ac:dyDescent="0.25"/>
  <cols>
    <col min="1" max="1" width="104.8984375" style="29" customWidth="1"/>
    <col min="2" max="16384" width="8.796875" style="29"/>
  </cols>
  <sheetData>
    <row r="5" spans="1:1" ht="70.05" customHeight="1" x14ac:dyDescent="0.25">
      <c r="A5" s="30" t="s">
        <v>0</v>
      </c>
    </row>
  </sheetData>
  <phoneticPr fontId="19" type="noConversion"/>
  <pageMargins left="0.78740157480314998" right="0.78740157480314998" top="0.78740157480314998" bottom="0.78740157480314998" header="0" footer="0"/>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X21"/>
  <sheetViews>
    <sheetView topLeftCell="A10" workbookViewId="0">
      <selection activeCell="B17" sqref="B17"/>
    </sheetView>
  </sheetViews>
  <sheetFormatPr defaultColWidth="9" defaultRowHeight="31.2" x14ac:dyDescent="0.25"/>
  <cols>
    <col min="1" max="1" width="75.09765625" style="18" customWidth="1"/>
    <col min="2" max="50" width="9" style="19"/>
    <col min="51" max="255" width="9" style="18"/>
    <col min="256" max="256" width="75.09765625" style="18" customWidth="1"/>
    <col min="257" max="257" width="0.8984375" style="18" customWidth="1"/>
    <col min="258" max="511" width="9" style="18"/>
    <col min="512" max="512" width="75.09765625" style="18" customWidth="1"/>
    <col min="513" max="513" width="0.8984375" style="18" customWidth="1"/>
    <col min="514" max="767" width="9" style="18"/>
    <col min="768" max="768" width="75.09765625" style="18" customWidth="1"/>
    <col min="769" max="769" width="0.8984375" style="18" customWidth="1"/>
    <col min="770" max="1023" width="9" style="18"/>
    <col min="1024" max="1024" width="75.09765625" style="18" customWidth="1"/>
    <col min="1025" max="1025" width="0.8984375" style="18" customWidth="1"/>
    <col min="1026" max="1279" width="9" style="18"/>
    <col min="1280" max="1280" width="75.09765625" style="18" customWidth="1"/>
    <col min="1281" max="1281" width="0.8984375" style="18" customWidth="1"/>
    <col min="1282" max="1535" width="9" style="18"/>
    <col min="1536" max="1536" width="75.09765625" style="18" customWidth="1"/>
    <col min="1537" max="1537" width="0.8984375" style="18" customWidth="1"/>
    <col min="1538" max="1791" width="9" style="18"/>
    <col min="1792" max="1792" width="75.09765625" style="18" customWidth="1"/>
    <col min="1793" max="1793" width="0.8984375" style="18" customWidth="1"/>
    <col min="1794" max="2047" width="9" style="18"/>
    <col min="2048" max="2048" width="75.09765625" style="18" customWidth="1"/>
    <col min="2049" max="2049" width="0.8984375" style="18" customWidth="1"/>
    <col min="2050" max="2303" width="9" style="18"/>
    <col min="2304" max="2304" width="75.09765625" style="18" customWidth="1"/>
    <col min="2305" max="2305" width="0.8984375" style="18" customWidth="1"/>
    <col min="2306" max="2559" width="9" style="18"/>
    <col min="2560" max="2560" width="75.09765625" style="18" customWidth="1"/>
    <col min="2561" max="2561" width="0.8984375" style="18" customWidth="1"/>
    <col min="2562" max="2815" width="9" style="18"/>
    <col min="2816" max="2816" width="75.09765625" style="18" customWidth="1"/>
    <col min="2817" max="2817" width="0.8984375" style="18" customWidth="1"/>
    <col min="2818" max="3071" width="9" style="18"/>
    <col min="3072" max="3072" width="75.09765625" style="18" customWidth="1"/>
    <col min="3073" max="3073" width="0.8984375" style="18" customWidth="1"/>
    <col min="3074" max="3327" width="9" style="18"/>
    <col min="3328" max="3328" width="75.09765625" style="18" customWidth="1"/>
    <col min="3329" max="3329" width="0.8984375" style="18" customWidth="1"/>
    <col min="3330" max="3583" width="9" style="18"/>
    <col min="3584" max="3584" width="75.09765625" style="18" customWidth="1"/>
    <col min="3585" max="3585" width="0.8984375" style="18" customWidth="1"/>
    <col min="3586" max="3839" width="9" style="18"/>
    <col min="3840" max="3840" width="75.09765625" style="18" customWidth="1"/>
    <col min="3841" max="3841" width="0.8984375" style="18" customWidth="1"/>
    <col min="3842" max="4095" width="9" style="18"/>
    <col min="4096" max="4096" width="75.09765625" style="18" customWidth="1"/>
    <col min="4097" max="4097" width="0.8984375" style="18" customWidth="1"/>
    <col min="4098" max="4351" width="9" style="18"/>
    <col min="4352" max="4352" width="75.09765625" style="18" customWidth="1"/>
    <col min="4353" max="4353" width="0.8984375" style="18" customWidth="1"/>
    <col min="4354" max="4607" width="9" style="18"/>
    <col min="4608" max="4608" width="75.09765625" style="18" customWidth="1"/>
    <col min="4609" max="4609" width="0.8984375" style="18" customWidth="1"/>
    <col min="4610" max="4863" width="9" style="18"/>
    <col min="4864" max="4864" width="75.09765625" style="18" customWidth="1"/>
    <col min="4865" max="4865" width="0.8984375" style="18" customWidth="1"/>
    <col min="4866" max="5119" width="9" style="18"/>
    <col min="5120" max="5120" width="75.09765625" style="18" customWidth="1"/>
    <col min="5121" max="5121" width="0.8984375" style="18" customWidth="1"/>
    <col min="5122" max="5375" width="9" style="18"/>
    <col min="5376" max="5376" width="75.09765625" style="18" customWidth="1"/>
    <col min="5377" max="5377" width="0.8984375" style="18" customWidth="1"/>
    <col min="5378" max="5631" width="9" style="18"/>
    <col min="5632" max="5632" width="75.09765625" style="18" customWidth="1"/>
    <col min="5633" max="5633" width="0.8984375" style="18" customWidth="1"/>
    <col min="5634" max="5887" width="9" style="18"/>
    <col min="5888" max="5888" width="75.09765625" style="18" customWidth="1"/>
    <col min="5889" max="5889" width="0.8984375" style="18" customWidth="1"/>
    <col min="5890" max="6143" width="9" style="18"/>
    <col min="6144" max="6144" width="75.09765625" style="18" customWidth="1"/>
    <col min="6145" max="6145" width="0.8984375" style="18" customWidth="1"/>
    <col min="6146" max="6399" width="9" style="18"/>
    <col min="6400" max="6400" width="75.09765625" style="18" customWidth="1"/>
    <col min="6401" max="6401" width="0.8984375" style="18" customWidth="1"/>
    <col min="6402" max="6655" width="9" style="18"/>
    <col min="6656" max="6656" width="75.09765625" style="18" customWidth="1"/>
    <col min="6657" max="6657" width="0.8984375" style="18" customWidth="1"/>
    <col min="6658" max="6911" width="9" style="18"/>
    <col min="6912" max="6912" width="75.09765625" style="18" customWidth="1"/>
    <col min="6913" max="6913" width="0.8984375" style="18" customWidth="1"/>
    <col min="6914" max="7167" width="9" style="18"/>
    <col min="7168" max="7168" width="75.09765625" style="18" customWidth="1"/>
    <col min="7169" max="7169" width="0.8984375" style="18" customWidth="1"/>
    <col min="7170" max="7423" width="9" style="18"/>
    <col min="7424" max="7424" width="75.09765625" style="18" customWidth="1"/>
    <col min="7425" max="7425" width="0.8984375" style="18" customWidth="1"/>
    <col min="7426" max="7679" width="9" style="18"/>
    <col min="7680" max="7680" width="75.09765625" style="18" customWidth="1"/>
    <col min="7681" max="7681" width="0.8984375" style="18" customWidth="1"/>
    <col min="7682" max="7935" width="9" style="18"/>
    <col min="7936" max="7936" width="75.09765625" style="18" customWidth="1"/>
    <col min="7937" max="7937" width="0.8984375" style="18" customWidth="1"/>
    <col min="7938" max="8191" width="9" style="18"/>
    <col min="8192" max="8192" width="75.09765625" style="18" customWidth="1"/>
    <col min="8193" max="8193" width="0.8984375" style="18" customWidth="1"/>
    <col min="8194" max="8447" width="9" style="18"/>
    <col min="8448" max="8448" width="75.09765625" style="18" customWidth="1"/>
    <col min="8449" max="8449" width="0.8984375" style="18" customWidth="1"/>
    <col min="8450" max="8703" width="9" style="18"/>
    <col min="8704" max="8704" width="75.09765625" style="18" customWidth="1"/>
    <col min="8705" max="8705" width="0.8984375" style="18" customWidth="1"/>
    <col min="8706" max="8959" width="9" style="18"/>
    <col min="8960" max="8960" width="75.09765625" style="18" customWidth="1"/>
    <col min="8961" max="8961" width="0.8984375" style="18" customWidth="1"/>
    <col min="8962" max="9215" width="9" style="18"/>
    <col min="9216" max="9216" width="75.09765625" style="18" customWidth="1"/>
    <col min="9217" max="9217" width="0.8984375" style="18" customWidth="1"/>
    <col min="9218" max="9471" width="9" style="18"/>
    <col min="9472" max="9472" width="75.09765625" style="18" customWidth="1"/>
    <col min="9473" max="9473" width="0.8984375" style="18" customWidth="1"/>
    <col min="9474" max="9727" width="9" style="18"/>
    <col min="9728" max="9728" width="75.09765625" style="18" customWidth="1"/>
    <col min="9729" max="9729" width="0.8984375" style="18" customWidth="1"/>
    <col min="9730" max="9983" width="9" style="18"/>
    <col min="9984" max="9984" width="75.09765625" style="18" customWidth="1"/>
    <col min="9985" max="9985" width="0.8984375" style="18" customWidth="1"/>
    <col min="9986" max="10239" width="9" style="18"/>
    <col min="10240" max="10240" width="75.09765625" style="18" customWidth="1"/>
    <col min="10241" max="10241" width="0.8984375" style="18" customWidth="1"/>
    <col min="10242" max="10495" width="9" style="18"/>
    <col min="10496" max="10496" width="75.09765625" style="18" customWidth="1"/>
    <col min="10497" max="10497" width="0.8984375" style="18" customWidth="1"/>
    <col min="10498" max="10751" width="9" style="18"/>
    <col min="10752" max="10752" width="75.09765625" style="18" customWidth="1"/>
    <col min="10753" max="10753" width="0.8984375" style="18" customWidth="1"/>
    <col min="10754" max="11007" width="9" style="18"/>
    <col min="11008" max="11008" width="75.09765625" style="18" customWidth="1"/>
    <col min="11009" max="11009" width="0.8984375" style="18" customWidth="1"/>
    <col min="11010" max="11263" width="9" style="18"/>
    <col min="11264" max="11264" width="75.09765625" style="18" customWidth="1"/>
    <col min="11265" max="11265" width="0.8984375" style="18" customWidth="1"/>
    <col min="11266" max="11519" width="9" style="18"/>
    <col min="11520" max="11520" width="75.09765625" style="18" customWidth="1"/>
    <col min="11521" max="11521" width="0.8984375" style="18" customWidth="1"/>
    <col min="11522" max="11775" width="9" style="18"/>
    <col min="11776" max="11776" width="75.09765625" style="18" customWidth="1"/>
    <col min="11777" max="11777" width="0.8984375" style="18" customWidth="1"/>
    <col min="11778" max="12031" width="9" style="18"/>
    <col min="12032" max="12032" width="75.09765625" style="18" customWidth="1"/>
    <col min="12033" max="12033" width="0.8984375" style="18" customWidth="1"/>
    <col min="12034" max="12287" width="9" style="18"/>
    <col min="12288" max="12288" width="75.09765625" style="18" customWidth="1"/>
    <col min="12289" max="12289" width="0.8984375" style="18" customWidth="1"/>
    <col min="12290" max="12543" width="9" style="18"/>
    <col min="12544" max="12544" width="75.09765625" style="18" customWidth="1"/>
    <col min="12545" max="12545" width="0.8984375" style="18" customWidth="1"/>
    <col min="12546" max="12799" width="9" style="18"/>
    <col min="12800" max="12800" width="75.09765625" style="18" customWidth="1"/>
    <col min="12801" max="12801" width="0.8984375" style="18" customWidth="1"/>
    <col min="12802" max="13055" width="9" style="18"/>
    <col min="13056" max="13056" width="75.09765625" style="18" customWidth="1"/>
    <col min="13057" max="13057" width="0.8984375" style="18" customWidth="1"/>
    <col min="13058" max="13311" width="9" style="18"/>
    <col min="13312" max="13312" width="75.09765625" style="18" customWidth="1"/>
    <col min="13313" max="13313" width="0.8984375" style="18" customWidth="1"/>
    <col min="13314" max="13567" width="9" style="18"/>
    <col min="13568" max="13568" width="75.09765625" style="18" customWidth="1"/>
    <col min="13569" max="13569" width="0.8984375" style="18" customWidth="1"/>
    <col min="13570" max="13823" width="9" style="18"/>
    <col min="13824" max="13824" width="75.09765625" style="18" customWidth="1"/>
    <col min="13825" max="13825" width="0.8984375" style="18" customWidth="1"/>
    <col min="13826" max="14079" width="9" style="18"/>
    <col min="14080" max="14080" width="75.09765625" style="18" customWidth="1"/>
    <col min="14081" max="14081" width="0.8984375" style="18" customWidth="1"/>
    <col min="14082" max="14335" width="9" style="18"/>
    <col min="14336" max="14336" width="75.09765625" style="18" customWidth="1"/>
    <col min="14337" max="14337" width="0.8984375" style="18" customWidth="1"/>
    <col min="14338" max="14591" width="9" style="18"/>
    <col min="14592" max="14592" width="75.09765625" style="18" customWidth="1"/>
    <col min="14593" max="14593" width="0.8984375" style="18" customWidth="1"/>
    <col min="14594" max="14847" width="9" style="18"/>
    <col min="14848" max="14848" width="75.09765625" style="18" customWidth="1"/>
    <col min="14849" max="14849" width="0.8984375" style="18" customWidth="1"/>
    <col min="14850" max="15103" width="9" style="18"/>
    <col min="15104" max="15104" width="75.09765625" style="18" customWidth="1"/>
    <col min="15105" max="15105" width="0.8984375" style="18" customWidth="1"/>
    <col min="15106" max="15359" width="9" style="18"/>
    <col min="15360" max="15360" width="75.09765625" style="18" customWidth="1"/>
    <col min="15361" max="15361" width="0.8984375" style="18" customWidth="1"/>
    <col min="15362" max="15615" width="9" style="18"/>
    <col min="15616" max="15616" width="75.09765625" style="18" customWidth="1"/>
    <col min="15617" max="15617" width="0.8984375" style="18" customWidth="1"/>
    <col min="15618" max="15871" width="9" style="18"/>
    <col min="15872" max="15872" width="75.09765625" style="18" customWidth="1"/>
    <col min="15873" max="15873" width="0.8984375" style="18" customWidth="1"/>
    <col min="15874" max="16127" width="9" style="18"/>
    <col min="16128" max="16128" width="75.09765625" style="18" customWidth="1"/>
    <col min="16129" max="16129" width="0.8984375" style="18" customWidth="1"/>
    <col min="16130" max="16384" width="9" style="18"/>
  </cols>
  <sheetData>
    <row r="1" spans="1:2" ht="42" customHeight="1" x14ac:dyDescent="0.25">
      <c r="A1" s="20" t="s">
        <v>1</v>
      </c>
    </row>
    <row r="2" spans="1:2" ht="39.9" customHeight="1" x14ac:dyDescent="0.25">
      <c r="A2" s="21" t="s">
        <v>2</v>
      </c>
    </row>
    <row r="3" spans="1:2" ht="78" x14ac:dyDescent="0.25">
      <c r="A3" s="22" t="s">
        <v>3</v>
      </c>
    </row>
    <row r="4" spans="1:2" ht="46.8" x14ac:dyDescent="0.25">
      <c r="A4" s="18" t="s">
        <v>4</v>
      </c>
    </row>
    <row r="5" spans="1:2" ht="93.6" x14ac:dyDescent="0.25">
      <c r="A5" s="18" t="s">
        <v>5</v>
      </c>
      <c r="B5" s="23"/>
    </row>
    <row r="6" spans="1:2" ht="78" x14ac:dyDescent="0.25">
      <c r="A6" s="18" t="s">
        <v>6</v>
      </c>
    </row>
    <row r="7" spans="1:2" ht="46.8" x14ac:dyDescent="0.25">
      <c r="A7" s="18" t="s">
        <v>7</v>
      </c>
    </row>
    <row r="8" spans="1:2" ht="46.8" x14ac:dyDescent="0.25">
      <c r="A8" s="18" t="s">
        <v>8</v>
      </c>
    </row>
    <row r="9" spans="1:2" ht="46.8" x14ac:dyDescent="0.25">
      <c r="A9" s="18" t="s">
        <v>9</v>
      </c>
    </row>
    <row r="10" spans="1:2" ht="39.9" customHeight="1" x14ac:dyDescent="0.25">
      <c r="A10" s="21" t="s">
        <v>10</v>
      </c>
    </row>
    <row r="11" spans="1:2" ht="46.8" x14ac:dyDescent="0.25">
      <c r="A11" s="18" t="s">
        <v>11</v>
      </c>
    </row>
    <row r="12" spans="1:2" ht="62.4" x14ac:dyDescent="0.25">
      <c r="A12" s="18" t="s">
        <v>12</v>
      </c>
    </row>
    <row r="13" spans="1:2" ht="62.4" x14ac:dyDescent="0.25">
      <c r="A13" s="18" t="s">
        <v>13</v>
      </c>
    </row>
    <row r="14" spans="1:2" ht="62.4" x14ac:dyDescent="0.25">
      <c r="A14" s="18" t="s">
        <v>14</v>
      </c>
    </row>
    <row r="15" spans="1:2" ht="46.8" x14ac:dyDescent="0.25">
      <c r="A15" s="18" t="s">
        <v>15</v>
      </c>
    </row>
    <row r="16" spans="1:2" x14ac:dyDescent="0.25">
      <c r="A16" s="18" t="s">
        <v>16</v>
      </c>
    </row>
    <row r="17" spans="1:50" x14ac:dyDescent="0.25">
      <c r="A17" s="18" t="s">
        <v>17</v>
      </c>
    </row>
    <row r="18" spans="1:50" ht="39.9" customHeight="1" x14ac:dyDescent="0.25">
      <c r="A18" s="24" t="s">
        <v>18</v>
      </c>
    </row>
    <row r="19" spans="1:50" ht="39.9" customHeight="1" x14ac:dyDescent="0.25">
      <c r="A19" s="24" t="s">
        <v>19</v>
      </c>
    </row>
    <row r="20" spans="1:50" s="16" customFormat="1" ht="111" x14ac:dyDescent="0.25">
      <c r="A20" s="25" t="s">
        <v>20</v>
      </c>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row>
    <row r="21" spans="1:50" s="17" customFormat="1" ht="150" customHeight="1" x14ac:dyDescent="0.25">
      <c r="A21" s="26" t="s">
        <v>21</v>
      </c>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row>
  </sheetData>
  <phoneticPr fontId="19" type="noConversion"/>
  <printOptions horizontalCentered="1"/>
  <pageMargins left="0.78740157480314998" right="0.78740157480314998" top="0.78740157480314998" bottom="0.78740157480314998" header="0" footer="0"/>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4"/>
  <sheetViews>
    <sheetView workbookViewId="0">
      <selection activeCell="D13" sqref="D13"/>
    </sheetView>
  </sheetViews>
  <sheetFormatPr defaultColWidth="9" defaultRowHeight="30" customHeight="1" x14ac:dyDescent="0.25"/>
  <cols>
    <col min="1" max="1" width="13.09765625" customWidth="1"/>
    <col min="2" max="2" width="14.19921875" customWidth="1"/>
    <col min="3" max="3" width="35.69921875" customWidth="1"/>
    <col min="4" max="4" width="17.09765625" style="1" customWidth="1"/>
    <col min="5" max="5" width="10" customWidth="1"/>
  </cols>
  <sheetData>
    <row r="1" spans="1:4" ht="30" customHeight="1" x14ac:dyDescent="0.25">
      <c r="A1" s="31" t="s">
        <v>22</v>
      </c>
      <c r="B1" s="31"/>
      <c r="C1" s="31"/>
      <c r="D1" s="32"/>
    </row>
    <row r="2" spans="1:4" ht="30" customHeight="1" x14ac:dyDescent="0.25">
      <c r="A2" s="33" t="s">
        <v>23</v>
      </c>
      <c r="B2" s="33"/>
      <c r="C2" s="33"/>
      <c r="D2" s="34"/>
    </row>
    <row r="3" spans="1:4" ht="30" customHeight="1" x14ac:dyDescent="0.25">
      <c r="A3" s="2" t="s">
        <v>24</v>
      </c>
      <c r="B3" s="2" t="s">
        <v>25</v>
      </c>
      <c r="C3" s="2" t="s">
        <v>26</v>
      </c>
      <c r="D3" s="3" t="s">
        <v>27</v>
      </c>
    </row>
    <row r="4" spans="1:4" ht="30" customHeight="1" x14ac:dyDescent="0.25">
      <c r="A4" s="13" t="s">
        <v>28</v>
      </c>
      <c r="B4" s="2" t="s">
        <v>29</v>
      </c>
      <c r="C4" s="2" t="s">
        <v>30</v>
      </c>
      <c r="D4" s="14">
        <f>'100章'!F17</f>
        <v>0</v>
      </c>
    </row>
    <row r="5" spans="1:4" ht="30" customHeight="1" x14ac:dyDescent="0.25">
      <c r="A5" s="13" t="s">
        <v>31</v>
      </c>
      <c r="B5" s="2" t="s">
        <v>32</v>
      </c>
      <c r="C5" s="2" t="s">
        <v>33</v>
      </c>
      <c r="D5" s="14">
        <f>'200章'!F31</f>
        <v>0</v>
      </c>
    </row>
    <row r="6" spans="1:4" ht="30" customHeight="1" x14ac:dyDescent="0.25">
      <c r="A6" s="13" t="s">
        <v>34</v>
      </c>
      <c r="B6" s="2" t="s">
        <v>35</v>
      </c>
      <c r="C6" s="2" t="s">
        <v>36</v>
      </c>
      <c r="D6" s="14">
        <f>'300章'!F25</f>
        <v>0</v>
      </c>
    </row>
    <row r="7" spans="1:4" ht="30" customHeight="1" x14ac:dyDescent="0.25">
      <c r="A7" s="13" t="s">
        <v>37</v>
      </c>
      <c r="B7" s="2" t="s">
        <v>38</v>
      </c>
      <c r="C7" s="2" t="s">
        <v>39</v>
      </c>
      <c r="D7" s="14">
        <f>'400章 '!F15</f>
        <v>0</v>
      </c>
    </row>
    <row r="8" spans="1:4" ht="30" customHeight="1" x14ac:dyDescent="0.25">
      <c r="A8" s="13" t="s">
        <v>40</v>
      </c>
      <c r="B8" s="2" t="s">
        <v>41</v>
      </c>
      <c r="C8" s="2" t="s">
        <v>42</v>
      </c>
      <c r="D8" s="14">
        <f>'600章'!F7</f>
        <v>0</v>
      </c>
    </row>
    <row r="9" spans="1:4" ht="30" customHeight="1" x14ac:dyDescent="0.25">
      <c r="A9" s="13" t="s">
        <v>43</v>
      </c>
      <c r="B9" s="35" t="s">
        <v>44</v>
      </c>
      <c r="C9" s="35"/>
      <c r="D9" s="14">
        <f>D4+D5+D6+D7+D8</f>
        <v>0</v>
      </c>
    </row>
    <row r="10" spans="1:4" ht="30" customHeight="1" x14ac:dyDescent="0.25">
      <c r="A10" s="13" t="s">
        <v>45</v>
      </c>
      <c r="B10" s="35" t="s">
        <v>46</v>
      </c>
      <c r="C10" s="35"/>
      <c r="D10" s="14" t="s">
        <v>47</v>
      </c>
    </row>
    <row r="11" spans="1:4" ht="30" customHeight="1" x14ac:dyDescent="0.25">
      <c r="A11" s="13" t="s">
        <v>48</v>
      </c>
      <c r="B11" s="35" t="s">
        <v>49</v>
      </c>
      <c r="C11" s="35"/>
      <c r="D11" s="14">
        <f>D9</f>
        <v>0</v>
      </c>
    </row>
    <row r="12" spans="1:4" ht="30" customHeight="1" x14ac:dyDescent="0.25">
      <c r="A12" s="13" t="s">
        <v>50</v>
      </c>
      <c r="B12" s="35" t="s">
        <v>51</v>
      </c>
      <c r="C12" s="35"/>
      <c r="D12" s="14" t="s">
        <v>47</v>
      </c>
    </row>
    <row r="13" spans="1:4" ht="30" customHeight="1" x14ac:dyDescent="0.25">
      <c r="A13" s="13" t="s">
        <v>52</v>
      </c>
      <c r="B13" s="36" t="s">
        <v>53</v>
      </c>
      <c r="C13" s="36"/>
      <c r="D13" s="15">
        <f>D11*0.02</f>
        <v>0</v>
      </c>
    </row>
    <row r="14" spans="1:4" ht="30" customHeight="1" x14ac:dyDescent="0.25">
      <c r="A14" s="13" t="s">
        <v>54</v>
      </c>
      <c r="B14" s="35" t="s">
        <v>55</v>
      </c>
      <c r="C14" s="35"/>
      <c r="D14" s="14">
        <f>D9+D13</f>
        <v>0</v>
      </c>
    </row>
  </sheetData>
  <sheetProtection algorithmName="SHA-512" hashValue="jyzB4LcRf5hbDbntIoTxHzbeB1G50xrQRhFrTgmVRPN8mjljjzNASTbdJxG0UwKTQTasdPvlAb5BhIW+hscExg==" saltValue="c96sAq4mV8/tId2UJ5drpQ==" spinCount="100000" sheet="1" objects="1"/>
  <mergeCells count="8">
    <mergeCell ref="B12:C12"/>
    <mergeCell ref="B13:C13"/>
    <mergeCell ref="B14:C14"/>
    <mergeCell ref="A1:D1"/>
    <mergeCell ref="A2:D2"/>
    <mergeCell ref="B9:C9"/>
    <mergeCell ref="B10:C10"/>
    <mergeCell ref="B11:C11"/>
  </mergeCells>
  <phoneticPr fontId="19" type="noConversion"/>
  <pageMargins left="0.78749999999999998" right="0.215" top="0.315" bottom="0.315" header="0" footer="0"/>
  <pageSetup paperSize="9" fitToWidth="0" fitToHeight="0"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7"/>
  <sheetViews>
    <sheetView tabSelected="1" topLeftCell="A5" workbookViewId="0">
      <selection activeCell="F10" sqref="F10"/>
    </sheetView>
  </sheetViews>
  <sheetFormatPr defaultColWidth="9" defaultRowHeight="30" customHeight="1" x14ac:dyDescent="0.25"/>
  <cols>
    <col min="1" max="1" width="7.09765625" customWidth="1"/>
    <col min="2" max="2" width="28.69921875" customWidth="1"/>
    <col min="3" max="3" width="7.09765625" customWidth="1"/>
    <col min="4" max="4" width="11.3984375" customWidth="1"/>
    <col min="5" max="5" width="12.59765625" customWidth="1"/>
    <col min="6" max="6" width="13.19921875" style="1" customWidth="1"/>
    <col min="7" max="7" width="10" customWidth="1"/>
  </cols>
  <sheetData>
    <row r="1" spans="1:6" ht="30" customHeight="1" x14ac:dyDescent="0.25">
      <c r="A1" s="31" t="s">
        <v>0</v>
      </c>
      <c r="B1" s="31"/>
      <c r="C1" s="31"/>
      <c r="D1" s="31"/>
      <c r="E1" s="31"/>
      <c r="F1" s="32"/>
    </row>
    <row r="2" spans="1:6" ht="30" customHeight="1" x14ac:dyDescent="0.25">
      <c r="A2" s="37" t="s">
        <v>56</v>
      </c>
      <c r="B2" s="38"/>
      <c r="C2" s="38"/>
      <c r="D2" s="38"/>
      <c r="E2" s="38"/>
      <c r="F2" s="39"/>
    </row>
    <row r="3" spans="1:6" ht="30" customHeight="1" x14ac:dyDescent="0.25">
      <c r="A3" s="40" t="s">
        <v>30</v>
      </c>
      <c r="B3" s="40"/>
      <c r="C3" s="40"/>
      <c r="D3" s="40"/>
      <c r="E3" s="40"/>
      <c r="F3" s="41"/>
    </row>
    <row r="4" spans="1:6" ht="30" customHeight="1" x14ac:dyDescent="0.25">
      <c r="A4" s="2" t="s">
        <v>57</v>
      </c>
      <c r="B4" s="2" t="s">
        <v>58</v>
      </c>
      <c r="C4" s="2" t="s">
        <v>59</v>
      </c>
      <c r="D4" s="2" t="s">
        <v>60</v>
      </c>
      <c r="E4" s="2" t="s">
        <v>61</v>
      </c>
      <c r="F4" s="3" t="s">
        <v>62</v>
      </c>
    </row>
    <row r="5" spans="1:6" ht="30" customHeight="1" x14ac:dyDescent="0.25">
      <c r="A5" s="4" t="s">
        <v>63</v>
      </c>
      <c r="B5" s="5" t="s">
        <v>64</v>
      </c>
      <c r="C5" s="6"/>
      <c r="D5" s="7"/>
      <c r="E5" s="7"/>
      <c r="F5" s="8"/>
    </row>
    <row r="6" spans="1:6" ht="30" customHeight="1" x14ac:dyDescent="0.25">
      <c r="A6" s="4" t="s">
        <v>65</v>
      </c>
      <c r="B6" s="5" t="s">
        <v>66</v>
      </c>
      <c r="C6" s="6"/>
      <c r="D6" s="7"/>
      <c r="E6" s="7"/>
      <c r="F6" s="8"/>
    </row>
    <row r="7" spans="1:6" ht="30" customHeight="1" x14ac:dyDescent="0.25">
      <c r="A7" s="4" t="s">
        <v>67</v>
      </c>
      <c r="B7" s="5" t="s">
        <v>68</v>
      </c>
      <c r="C7" s="6" t="s">
        <v>69</v>
      </c>
      <c r="D7" s="7" t="s">
        <v>28</v>
      </c>
      <c r="E7" s="9"/>
      <c r="F7" s="8">
        <f t="shared" ref="F7:F10" si="0">D7*E7</f>
        <v>0</v>
      </c>
    </row>
    <row r="8" spans="1:6" ht="30" customHeight="1" x14ac:dyDescent="0.25">
      <c r="A8" s="4" t="s">
        <v>70</v>
      </c>
      <c r="B8" s="5" t="s">
        <v>71</v>
      </c>
      <c r="C8" s="6" t="s">
        <v>69</v>
      </c>
      <c r="D8" s="7" t="s">
        <v>28</v>
      </c>
      <c r="E8" s="9"/>
      <c r="F8" s="8">
        <f t="shared" si="0"/>
        <v>0</v>
      </c>
    </row>
    <row r="9" spans="1:6" ht="30" customHeight="1" x14ac:dyDescent="0.25">
      <c r="A9" s="4" t="s">
        <v>72</v>
      </c>
      <c r="B9" s="5" t="s">
        <v>73</v>
      </c>
      <c r="C9" s="6"/>
      <c r="D9" s="7"/>
      <c r="E9" s="9"/>
      <c r="F9" s="8"/>
    </row>
    <row r="10" spans="1:6" ht="30" customHeight="1" x14ac:dyDescent="0.25">
      <c r="A10" s="4" t="s">
        <v>74</v>
      </c>
      <c r="B10" s="5" t="s">
        <v>75</v>
      </c>
      <c r="C10" s="6" t="s">
        <v>69</v>
      </c>
      <c r="D10" s="7" t="s">
        <v>28</v>
      </c>
      <c r="E10" s="9"/>
      <c r="F10" s="8">
        <f t="shared" si="0"/>
        <v>0</v>
      </c>
    </row>
    <row r="11" spans="1:6" ht="30" customHeight="1" x14ac:dyDescent="0.25">
      <c r="A11" s="4">
        <v>103</v>
      </c>
      <c r="B11" s="5" t="s">
        <v>217</v>
      </c>
      <c r="C11" s="6"/>
      <c r="D11" s="7"/>
      <c r="E11" s="9"/>
      <c r="F11" s="8"/>
    </row>
    <row r="12" spans="1:6" ht="30" customHeight="1" x14ac:dyDescent="0.25">
      <c r="A12" s="4" t="s">
        <v>206</v>
      </c>
      <c r="B12" s="5" t="s">
        <v>207</v>
      </c>
      <c r="C12" s="6"/>
      <c r="D12" s="7"/>
      <c r="E12" s="9"/>
      <c r="F12" s="8"/>
    </row>
    <row r="13" spans="1:6" ht="30" customHeight="1" x14ac:dyDescent="0.25">
      <c r="A13" s="4" t="s">
        <v>208</v>
      </c>
      <c r="B13" s="5" t="s">
        <v>209</v>
      </c>
      <c r="C13" s="6" t="s">
        <v>210</v>
      </c>
      <c r="D13" s="7">
        <v>20</v>
      </c>
      <c r="E13" s="9"/>
      <c r="F13" s="8">
        <f t="shared" ref="F13:F16" si="1">D13*E13</f>
        <v>0</v>
      </c>
    </row>
    <row r="14" spans="1:6" ht="30" customHeight="1" x14ac:dyDescent="0.25">
      <c r="A14" s="4" t="s">
        <v>211</v>
      </c>
      <c r="B14" s="5" t="s">
        <v>212</v>
      </c>
      <c r="C14" s="6" t="s">
        <v>210</v>
      </c>
      <c r="D14" s="7">
        <v>20</v>
      </c>
      <c r="E14" s="9"/>
      <c r="F14" s="8">
        <f t="shared" si="1"/>
        <v>0</v>
      </c>
    </row>
    <row r="15" spans="1:6" ht="30" customHeight="1" x14ac:dyDescent="0.25">
      <c r="A15" s="4" t="s">
        <v>213</v>
      </c>
      <c r="B15" s="5" t="s">
        <v>214</v>
      </c>
      <c r="C15" s="6" t="s">
        <v>210</v>
      </c>
      <c r="D15" s="7">
        <v>20</v>
      </c>
      <c r="E15" s="9"/>
      <c r="F15" s="8">
        <f t="shared" si="1"/>
        <v>0</v>
      </c>
    </row>
    <row r="16" spans="1:6" ht="30" customHeight="1" x14ac:dyDescent="0.25">
      <c r="A16" s="4" t="s">
        <v>215</v>
      </c>
      <c r="B16" s="5" t="s">
        <v>216</v>
      </c>
      <c r="C16" s="6" t="s">
        <v>210</v>
      </c>
      <c r="D16" s="7">
        <v>120</v>
      </c>
      <c r="E16" s="9"/>
      <c r="F16" s="8">
        <f t="shared" si="1"/>
        <v>0</v>
      </c>
    </row>
    <row r="17" spans="1:6" ht="30" customHeight="1" x14ac:dyDescent="0.25">
      <c r="A17" s="10"/>
      <c r="B17" s="10" t="s">
        <v>76</v>
      </c>
      <c r="C17" s="10"/>
      <c r="D17" s="10"/>
      <c r="E17" s="10"/>
      <c r="F17" s="11">
        <f>F7+F8+F10+F13+F14+F15+F16</f>
        <v>0</v>
      </c>
    </row>
  </sheetData>
  <sheetProtection algorithmName="SHA-512" hashValue="vLHGDMYnTquJP4GsC0DZ2z4Tm5i/gbN7tQrfSeKhqd1P/lWEDyoCJ1cYbPKB0dUivDkiOxKXET0xeNDuOtwrqw==" saltValue="ZlCl6UKImLfl9dEw94ywTQ==" spinCount="100000" sheet="1" objects="1"/>
  <mergeCells count="3">
    <mergeCell ref="A1:F1"/>
    <mergeCell ref="A2:F2"/>
    <mergeCell ref="A3:F3"/>
  </mergeCells>
  <phoneticPr fontId="19" type="noConversion"/>
  <pageMargins left="0.78749999999999998" right="0.215" top="0.315" bottom="0.315" header="0" footer="0"/>
  <pageSetup paperSize="9" fitToWidth="0" fitToHeight="0" orientation="portrait"/>
  <headerFooter alignWithMargins="0"/>
  <rowBreaks count="1" manualBreakCount="1">
    <brk id="1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1"/>
  <sheetViews>
    <sheetView topLeftCell="A21" workbookViewId="0">
      <selection activeCell="H32" sqref="H32"/>
    </sheetView>
  </sheetViews>
  <sheetFormatPr defaultColWidth="9" defaultRowHeight="30" customHeight="1" x14ac:dyDescent="0.25"/>
  <cols>
    <col min="1" max="1" width="7.09765625" customWidth="1"/>
    <col min="2" max="2" width="28.69921875" customWidth="1"/>
    <col min="3" max="3" width="7.09765625" customWidth="1"/>
    <col min="4" max="4" width="11.3984375" customWidth="1"/>
    <col min="5" max="5" width="12.59765625" customWidth="1"/>
    <col min="6" max="6" width="13.19921875" style="1" customWidth="1"/>
    <col min="7" max="7" width="10" customWidth="1"/>
  </cols>
  <sheetData>
    <row r="1" spans="1:6" ht="30" customHeight="1" x14ac:dyDescent="0.25">
      <c r="A1" s="31" t="s">
        <v>0</v>
      </c>
      <c r="B1" s="31"/>
      <c r="C1" s="31"/>
      <c r="D1" s="31"/>
      <c r="E1" s="31"/>
      <c r="F1" s="32"/>
    </row>
    <row r="2" spans="1:6" ht="30" customHeight="1" x14ac:dyDescent="0.25">
      <c r="A2" s="37" t="s">
        <v>56</v>
      </c>
      <c r="B2" s="38"/>
      <c r="C2" s="38"/>
      <c r="D2" s="38"/>
      <c r="E2" s="38"/>
      <c r="F2" s="39"/>
    </row>
    <row r="3" spans="1:6" ht="30" customHeight="1" x14ac:dyDescent="0.25">
      <c r="A3" s="40" t="s">
        <v>33</v>
      </c>
      <c r="B3" s="40"/>
      <c r="C3" s="40"/>
      <c r="D3" s="40"/>
      <c r="E3" s="40"/>
      <c r="F3" s="41"/>
    </row>
    <row r="4" spans="1:6" ht="30" customHeight="1" x14ac:dyDescent="0.25">
      <c r="A4" s="2" t="s">
        <v>57</v>
      </c>
      <c r="B4" s="2" t="s">
        <v>58</v>
      </c>
      <c r="C4" s="2" t="s">
        <v>59</v>
      </c>
      <c r="D4" s="2" t="s">
        <v>60</v>
      </c>
      <c r="E4" s="2" t="s">
        <v>61</v>
      </c>
      <c r="F4" s="3" t="s">
        <v>62</v>
      </c>
    </row>
    <row r="5" spans="1:6" ht="30" customHeight="1" x14ac:dyDescent="0.25">
      <c r="A5" s="4" t="s">
        <v>77</v>
      </c>
      <c r="B5" s="5" t="s">
        <v>78</v>
      </c>
      <c r="C5" s="6"/>
      <c r="D5" s="7"/>
      <c r="E5" s="7"/>
      <c r="F5" s="8"/>
    </row>
    <row r="6" spans="1:6" ht="30" customHeight="1" x14ac:dyDescent="0.25">
      <c r="A6" s="4" t="s">
        <v>79</v>
      </c>
      <c r="B6" s="5" t="s">
        <v>80</v>
      </c>
      <c r="C6" s="6"/>
      <c r="D6" s="7"/>
      <c r="E6" s="7"/>
      <c r="F6" s="8"/>
    </row>
    <row r="7" spans="1:6" ht="30" customHeight="1" x14ac:dyDescent="0.25">
      <c r="A7" s="4" t="s">
        <v>70</v>
      </c>
      <c r="B7" s="5" t="s">
        <v>81</v>
      </c>
      <c r="C7" s="6" t="s">
        <v>82</v>
      </c>
      <c r="D7" s="7" t="s">
        <v>83</v>
      </c>
      <c r="E7" s="9"/>
      <c r="F7" s="8">
        <f t="shared" ref="F7:F10" si="0">D7*E7</f>
        <v>0</v>
      </c>
    </row>
    <row r="8" spans="1:6" ht="30" customHeight="1" x14ac:dyDescent="0.25">
      <c r="A8" s="4" t="s">
        <v>84</v>
      </c>
      <c r="B8" s="5" t="s">
        <v>85</v>
      </c>
      <c r="C8" s="6" t="s">
        <v>82</v>
      </c>
      <c r="D8" s="7" t="s">
        <v>86</v>
      </c>
      <c r="E8" s="9"/>
      <c r="F8" s="8">
        <f t="shared" si="0"/>
        <v>0</v>
      </c>
    </row>
    <row r="9" spans="1:6" ht="30" customHeight="1" x14ac:dyDescent="0.25">
      <c r="A9" s="4" t="s">
        <v>87</v>
      </c>
      <c r="B9" s="5" t="s">
        <v>88</v>
      </c>
      <c r="C9" s="6" t="s">
        <v>82</v>
      </c>
      <c r="D9" s="7" t="s">
        <v>89</v>
      </c>
      <c r="E9" s="9"/>
      <c r="F9" s="8">
        <f t="shared" si="0"/>
        <v>0</v>
      </c>
    </row>
    <row r="10" spans="1:6" ht="30" customHeight="1" x14ac:dyDescent="0.25">
      <c r="A10" s="4" t="s">
        <v>90</v>
      </c>
      <c r="B10" s="5" t="s">
        <v>91</v>
      </c>
      <c r="C10" s="6" t="s">
        <v>82</v>
      </c>
      <c r="D10" s="7" t="s">
        <v>92</v>
      </c>
      <c r="E10" s="9"/>
      <c r="F10" s="8">
        <f t="shared" si="0"/>
        <v>0</v>
      </c>
    </row>
    <row r="11" spans="1:6" ht="30" customHeight="1" x14ac:dyDescent="0.25">
      <c r="A11" s="4" t="s">
        <v>93</v>
      </c>
      <c r="B11" s="5" t="s">
        <v>94</v>
      </c>
      <c r="C11" s="6"/>
      <c r="D11" s="7"/>
      <c r="E11" s="9"/>
      <c r="F11" s="8"/>
    </row>
    <row r="12" spans="1:6" ht="30" customHeight="1" x14ac:dyDescent="0.25">
      <c r="A12" s="4" t="s">
        <v>95</v>
      </c>
      <c r="B12" s="5" t="s">
        <v>96</v>
      </c>
      <c r="C12" s="6" t="s">
        <v>82</v>
      </c>
      <c r="D12" s="7" t="s">
        <v>97</v>
      </c>
      <c r="E12" s="9"/>
      <c r="F12" s="8">
        <f>D12*E12</f>
        <v>0</v>
      </c>
    </row>
    <row r="13" spans="1:6" ht="30" customHeight="1" x14ac:dyDescent="0.25">
      <c r="A13" s="4" t="s">
        <v>98</v>
      </c>
      <c r="B13" s="5" t="s">
        <v>99</v>
      </c>
      <c r="C13" s="6"/>
      <c r="D13" s="7"/>
      <c r="E13" s="9"/>
      <c r="F13" s="8"/>
    </row>
    <row r="14" spans="1:6" ht="30" customHeight="1" x14ac:dyDescent="0.25">
      <c r="A14" s="4" t="s">
        <v>100</v>
      </c>
      <c r="B14" s="5" t="s">
        <v>101</v>
      </c>
      <c r="C14" s="6"/>
      <c r="D14" s="7"/>
      <c r="E14" s="9"/>
      <c r="F14" s="8"/>
    </row>
    <row r="15" spans="1:6" ht="30" customHeight="1" x14ac:dyDescent="0.25">
      <c r="A15" s="4" t="s">
        <v>102</v>
      </c>
      <c r="B15" s="5" t="s">
        <v>103</v>
      </c>
      <c r="C15" s="6" t="s">
        <v>82</v>
      </c>
      <c r="D15" s="7" t="s">
        <v>104</v>
      </c>
      <c r="E15" s="9"/>
      <c r="F15" s="8">
        <f>D15*E15</f>
        <v>0</v>
      </c>
    </row>
    <row r="16" spans="1:6" ht="30" customHeight="1" x14ac:dyDescent="0.25">
      <c r="A16" s="4" t="s">
        <v>105</v>
      </c>
      <c r="B16" s="5" t="s">
        <v>106</v>
      </c>
      <c r="C16" s="6"/>
      <c r="D16" s="7"/>
      <c r="E16" s="9"/>
      <c r="F16" s="8"/>
    </row>
    <row r="17" spans="1:6" ht="30" customHeight="1" x14ac:dyDescent="0.25">
      <c r="A17" s="4" t="s">
        <v>107</v>
      </c>
      <c r="B17" s="5" t="s">
        <v>108</v>
      </c>
      <c r="C17" s="6"/>
      <c r="D17" s="7"/>
      <c r="E17" s="9"/>
      <c r="F17" s="8"/>
    </row>
    <row r="18" spans="1:6" ht="30" customHeight="1" x14ac:dyDescent="0.25">
      <c r="A18" s="4" t="s">
        <v>95</v>
      </c>
      <c r="B18" s="5" t="s">
        <v>109</v>
      </c>
      <c r="C18" s="6"/>
      <c r="D18" s="7"/>
      <c r="E18" s="9"/>
      <c r="F18" s="8"/>
    </row>
    <row r="19" spans="1:6" ht="30" customHeight="1" x14ac:dyDescent="0.25">
      <c r="A19" s="4" t="s">
        <v>110</v>
      </c>
      <c r="B19" s="5" t="s">
        <v>111</v>
      </c>
      <c r="C19" s="6" t="s">
        <v>82</v>
      </c>
      <c r="D19" s="7" t="s">
        <v>112</v>
      </c>
      <c r="E19" s="9"/>
      <c r="F19" s="8">
        <f t="shared" ref="F19:F23" si="1">D19*E19</f>
        <v>0</v>
      </c>
    </row>
    <row r="20" spans="1:6" ht="30" customHeight="1" x14ac:dyDescent="0.25">
      <c r="A20" s="4" t="s">
        <v>113</v>
      </c>
      <c r="B20" s="5" t="s">
        <v>114</v>
      </c>
      <c r="C20" s="6"/>
      <c r="D20" s="7"/>
      <c r="E20" s="9"/>
      <c r="F20" s="8"/>
    </row>
    <row r="21" spans="1:6" ht="30" customHeight="1" x14ac:dyDescent="0.25">
      <c r="A21" s="4" t="s">
        <v>115</v>
      </c>
      <c r="B21" s="5" t="s">
        <v>116</v>
      </c>
      <c r="C21" s="6" t="s">
        <v>82</v>
      </c>
      <c r="D21" s="7" t="s">
        <v>117</v>
      </c>
      <c r="E21" s="9"/>
      <c r="F21" s="8">
        <f t="shared" si="1"/>
        <v>0</v>
      </c>
    </row>
    <row r="22" spans="1:6" ht="30" customHeight="1" x14ac:dyDescent="0.25">
      <c r="A22" s="4" t="s">
        <v>118</v>
      </c>
      <c r="B22" s="5" t="s">
        <v>119</v>
      </c>
      <c r="C22" s="6"/>
      <c r="D22" s="7"/>
      <c r="E22" s="9"/>
      <c r="F22" s="8"/>
    </row>
    <row r="23" spans="1:6" ht="30" customHeight="1" x14ac:dyDescent="0.25">
      <c r="A23" s="4" t="s">
        <v>67</v>
      </c>
      <c r="B23" s="5" t="s">
        <v>120</v>
      </c>
      <c r="C23" s="6" t="s">
        <v>82</v>
      </c>
      <c r="D23" s="7" t="s">
        <v>121</v>
      </c>
      <c r="E23" s="9"/>
      <c r="F23" s="8">
        <f t="shared" si="1"/>
        <v>0</v>
      </c>
    </row>
    <row r="24" spans="1:6" ht="30" customHeight="1" x14ac:dyDescent="0.25">
      <c r="A24" s="4" t="s">
        <v>122</v>
      </c>
      <c r="B24" s="5" t="s">
        <v>123</v>
      </c>
      <c r="C24" s="6"/>
      <c r="D24" s="7"/>
      <c r="E24" s="9"/>
      <c r="F24" s="8"/>
    </row>
    <row r="25" spans="1:6" ht="30" customHeight="1" x14ac:dyDescent="0.25">
      <c r="A25" s="4" t="s">
        <v>67</v>
      </c>
      <c r="B25" s="5" t="s">
        <v>124</v>
      </c>
      <c r="C25" s="6" t="s">
        <v>82</v>
      </c>
      <c r="D25" s="7" t="s">
        <v>125</v>
      </c>
      <c r="E25" s="9"/>
      <c r="F25" s="8">
        <f t="shared" ref="F25:F30" si="2">D25*E25</f>
        <v>0</v>
      </c>
    </row>
    <row r="26" spans="1:6" ht="30" customHeight="1" x14ac:dyDescent="0.25">
      <c r="A26" s="4" t="s">
        <v>126</v>
      </c>
      <c r="B26" s="5" t="s">
        <v>127</v>
      </c>
      <c r="C26" s="6"/>
      <c r="D26" s="7"/>
      <c r="E26" s="9"/>
      <c r="F26" s="8"/>
    </row>
    <row r="27" spans="1:6" ht="30" customHeight="1" x14ac:dyDescent="0.25">
      <c r="A27" s="4" t="s">
        <v>128</v>
      </c>
      <c r="B27" s="5" t="s">
        <v>129</v>
      </c>
      <c r="C27" s="6"/>
      <c r="D27" s="7"/>
      <c r="E27" s="9"/>
      <c r="F27" s="8"/>
    </row>
    <row r="28" spans="1:6" ht="30" customHeight="1" x14ac:dyDescent="0.25">
      <c r="A28" s="4" t="s">
        <v>70</v>
      </c>
      <c r="B28" s="5" t="s">
        <v>130</v>
      </c>
      <c r="C28" s="6" t="s">
        <v>82</v>
      </c>
      <c r="D28" s="7" t="s">
        <v>131</v>
      </c>
      <c r="E28" s="9"/>
      <c r="F28" s="8">
        <f t="shared" si="2"/>
        <v>0</v>
      </c>
    </row>
    <row r="29" spans="1:6" ht="30" customHeight="1" x14ac:dyDescent="0.25">
      <c r="A29" s="4" t="s">
        <v>132</v>
      </c>
      <c r="B29" s="12" t="s">
        <v>133</v>
      </c>
      <c r="C29" s="6"/>
      <c r="D29" s="7"/>
      <c r="E29" s="9"/>
      <c r="F29" s="8"/>
    </row>
    <row r="30" spans="1:6" ht="30" customHeight="1" x14ac:dyDescent="0.25">
      <c r="A30" s="4" t="s">
        <v>70</v>
      </c>
      <c r="B30" s="5" t="s">
        <v>134</v>
      </c>
      <c r="C30" s="6" t="s">
        <v>82</v>
      </c>
      <c r="D30" s="7" t="s">
        <v>135</v>
      </c>
      <c r="E30" s="9"/>
      <c r="F30" s="8">
        <f t="shared" si="2"/>
        <v>0</v>
      </c>
    </row>
    <row r="31" spans="1:6" ht="30" customHeight="1" x14ac:dyDescent="0.25">
      <c r="A31" s="10"/>
      <c r="B31" s="10" t="s">
        <v>136</v>
      </c>
      <c r="C31" s="10"/>
      <c r="D31" s="10"/>
      <c r="E31" s="10"/>
      <c r="F31" s="11">
        <f>F7+F8+F9+F10+F12+F15+F19+F21+F23+F25+F28+F30</f>
        <v>0</v>
      </c>
    </row>
  </sheetData>
  <sheetProtection password="CE28" sheet="1" objects="1"/>
  <mergeCells count="3">
    <mergeCell ref="A1:F1"/>
    <mergeCell ref="A2:F2"/>
    <mergeCell ref="A3:F3"/>
  </mergeCells>
  <phoneticPr fontId="19" type="noConversion"/>
  <pageMargins left="0.78749999999999998" right="0.215" top="0.315" bottom="0.315" header="0" footer="0"/>
  <pageSetup paperSize="9" fitToWidth="0" fitToHeight="0" orientation="portrait"/>
  <headerFooter alignWithMargins="0"/>
  <rowBreaks count="1" manualBreakCount="1">
    <brk id="3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5"/>
  <sheetViews>
    <sheetView topLeftCell="A13" workbookViewId="0">
      <selection activeCell="H11" sqref="H11"/>
    </sheetView>
  </sheetViews>
  <sheetFormatPr defaultColWidth="9" defaultRowHeight="30" customHeight="1" x14ac:dyDescent="0.25"/>
  <cols>
    <col min="1" max="1" width="7.09765625" customWidth="1"/>
    <col min="2" max="2" width="28.69921875" customWidth="1"/>
    <col min="3" max="3" width="7.09765625" customWidth="1"/>
    <col min="4" max="4" width="11.3984375" customWidth="1"/>
    <col min="5" max="5" width="12.59765625" customWidth="1"/>
    <col min="6" max="6" width="13.19921875" style="1" customWidth="1"/>
    <col min="7" max="7" width="10" customWidth="1"/>
  </cols>
  <sheetData>
    <row r="1" spans="1:6" ht="30" customHeight="1" x14ac:dyDescent="0.25">
      <c r="A1" s="31" t="s">
        <v>0</v>
      </c>
      <c r="B1" s="31"/>
      <c r="C1" s="31"/>
      <c r="D1" s="31"/>
      <c r="E1" s="31"/>
      <c r="F1" s="32"/>
    </row>
    <row r="2" spans="1:6" ht="30" customHeight="1" x14ac:dyDescent="0.25">
      <c r="A2" s="37" t="s">
        <v>56</v>
      </c>
      <c r="B2" s="38"/>
      <c r="C2" s="38"/>
      <c r="D2" s="38"/>
      <c r="E2" s="38"/>
      <c r="F2" s="39"/>
    </row>
    <row r="3" spans="1:6" ht="30" customHeight="1" x14ac:dyDescent="0.25">
      <c r="A3" s="40" t="s">
        <v>36</v>
      </c>
      <c r="B3" s="40"/>
      <c r="C3" s="40"/>
      <c r="D3" s="40"/>
      <c r="E3" s="40"/>
      <c r="F3" s="41"/>
    </row>
    <row r="4" spans="1:6" ht="30" customHeight="1" x14ac:dyDescent="0.25">
      <c r="A4" s="2" t="s">
        <v>57</v>
      </c>
      <c r="B4" s="2" t="s">
        <v>58</v>
      </c>
      <c r="C4" s="2" t="s">
        <v>59</v>
      </c>
      <c r="D4" s="2" t="s">
        <v>60</v>
      </c>
      <c r="E4" s="2" t="s">
        <v>61</v>
      </c>
      <c r="F4" s="3" t="s">
        <v>62</v>
      </c>
    </row>
    <row r="5" spans="1:6" ht="30" customHeight="1" x14ac:dyDescent="0.25">
      <c r="A5" s="4" t="s">
        <v>137</v>
      </c>
      <c r="B5" s="5" t="s">
        <v>109</v>
      </c>
      <c r="C5" s="6"/>
      <c r="D5" s="7"/>
      <c r="E5" s="7"/>
      <c r="F5" s="8"/>
    </row>
    <row r="6" spans="1:6" ht="30" customHeight="1" x14ac:dyDescent="0.25">
      <c r="A6" s="4" t="s">
        <v>138</v>
      </c>
      <c r="B6" s="5" t="s">
        <v>139</v>
      </c>
      <c r="C6" s="6"/>
      <c r="D6" s="7"/>
      <c r="E6" s="7"/>
      <c r="F6" s="8"/>
    </row>
    <row r="7" spans="1:6" ht="30" customHeight="1" x14ac:dyDescent="0.25">
      <c r="A7" s="4" t="s">
        <v>67</v>
      </c>
      <c r="B7" s="5" t="s">
        <v>140</v>
      </c>
      <c r="C7" s="6" t="s">
        <v>141</v>
      </c>
      <c r="D7" s="7" t="s">
        <v>142</v>
      </c>
      <c r="E7" s="9"/>
      <c r="F7" s="8">
        <f>D7*E7</f>
        <v>0</v>
      </c>
    </row>
    <row r="8" spans="1:6" ht="30" customHeight="1" x14ac:dyDescent="0.25">
      <c r="A8" s="4" t="s">
        <v>143</v>
      </c>
      <c r="B8" s="5" t="s">
        <v>144</v>
      </c>
      <c r="C8" s="6"/>
      <c r="D8" s="7"/>
      <c r="E8" s="9"/>
      <c r="F8" s="8"/>
    </row>
    <row r="9" spans="1:6" ht="30" customHeight="1" x14ac:dyDescent="0.25">
      <c r="A9" s="4" t="s">
        <v>145</v>
      </c>
      <c r="B9" s="5" t="s">
        <v>146</v>
      </c>
      <c r="C9" s="6"/>
      <c r="D9" s="7"/>
      <c r="E9" s="9"/>
      <c r="F9" s="8"/>
    </row>
    <row r="10" spans="1:6" ht="30" customHeight="1" x14ac:dyDescent="0.25">
      <c r="A10" s="4" t="s">
        <v>67</v>
      </c>
      <c r="B10" s="5" t="s">
        <v>140</v>
      </c>
      <c r="C10" s="6" t="s">
        <v>141</v>
      </c>
      <c r="D10" s="7" t="s">
        <v>147</v>
      </c>
      <c r="E10" s="9"/>
      <c r="F10" s="8">
        <f>D10*E10</f>
        <v>0</v>
      </c>
    </row>
    <row r="11" spans="1:6" ht="30" customHeight="1" x14ac:dyDescent="0.25">
      <c r="A11" s="4" t="s">
        <v>148</v>
      </c>
      <c r="B11" s="5" t="s">
        <v>149</v>
      </c>
      <c r="C11" s="6"/>
      <c r="D11" s="7"/>
      <c r="E11" s="9"/>
      <c r="F11" s="8"/>
    </row>
    <row r="12" spans="1:6" ht="30" customHeight="1" x14ac:dyDescent="0.25">
      <c r="A12" s="4" t="s">
        <v>150</v>
      </c>
      <c r="B12" s="5" t="s">
        <v>151</v>
      </c>
      <c r="C12" s="6"/>
      <c r="D12" s="7"/>
      <c r="E12" s="9"/>
      <c r="F12" s="8"/>
    </row>
    <row r="13" spans="1:6" ht="30" customHeight="1" x14ac:dyDescent="0.25">
      <c r="A13" s="4" t="s">
        <v>67</v>
      </c>
      <c r="B13" s="5" t="s">
        <v>152</v>
      </c>
      <c r="C13" s="6" t="s">
        <v>141</v>
      </c>
      <c r="D13" s="7" t="s">
        <v>153</v>
      </c>
      <c r="E13" s="9"/>
      <c r="F13" s="8">
        <f>D13*E13</f>
        <v>0</v>
      </c>
    </row>
    <row r="14" spans="1:6" ht="30" customHeight="1" x14ac:dyDescent="0.25">
      <c r="A14" s="4" t="s">
        <v>154</v>
      </c>
      <c r="B14" s="5" t="s">
        <v>155</v>
      </c>
      <c r="C14" s="6"/>
      <c r="D14" s="7"/>
      <c r="E14" s="9"/>
      <c r="F14" s="8"/>
    </row>
    <row r="15" spans="1:6" ht="30" customHeight="1" x14ac:dyDescent="0.25">
      <c r="A15" s="4" t="s">
        <v>156</v>
      </c>
      <c r="B15" s="5" t="s">
        <v>157</v>
      </c>
      <c r="C15" s="6" t="s">
        <v>141</v>
      </c>
      <c r="D15" s="7" t="s">
        <v>153</v>
      </c>
      <c r="E15" s="9"/>
      <c r="F15" s="8">
        <f>D15*E15</f>
        <v>0</v>
      </c>
    </row>
    <row r="16" spans="1:6" ht="30" customHeight="1" x14ac:dyDescent="0.25">
      <c r="A16" s="4" t="s">
        <v>158</v>
      </c>
      <c r="B16" s="5" t="s">
        <v>159</v>
      </c>
      <c r="C16" s="6"/>
      <c r="D16" s="7"/>
      <c r="E16" s="9"/>
      <c r="F16" s="8"/>
    </row>
    <row r="17" spans="1:6" ht="30" customHeight="1" x14ac:dyDescent="0.25">
      <c r="A17" s="4" t="s">
        <v>160</v>
      </c>
      <c r="B17" s="5" t="s">
        <v>159</v>
      </c>
      <c r="C17" s="6"/>
      <c r="D17" s="7"/>
      <c r="E17" s="9"/>
      <c r="F17" s="8"/>
    </row>
    <row r="18" spans="1:6" ht="30" customHeight="1" x14ac:dyDescent="0.25">
      <c r="A18" s="4" t="s">
        <v>67</v>
      </c>
      <c r="B18" s="5" t="s">
        <v>161</v>
      </c>
      <c r="C18" s="6" t="s">
        <v>82</v>
      </c>
      <c r="D18" s="7" t="s">
        <v>162</v>
      </c>
      <c r="E18" s="9"/>
      <c r="F18" s="8">
        <f>D18*E18</f>
        <v>0</v>
      </c>
    </row>
    <row r="19" spans="1:6" ht="30" customHeight="1" x14ac:dyDescent="0.25">
      <c r="A19" s="4" t="s">
        <v>163</v>
      </c>
      <c r="B19" s="5" t="s">
        <v>164</v>
      </c>
      <c r="C19" s="6"/>
      <c r="D19" s="7"/>
      <c r="E19" s="9"/>
      <c r="F19" s="8"/>
    </row>
    <row r="20" spans="1:6" ht="30" customHeight="1" x14ac:dyDescent="0.25">
      <c r="A20" s="4" t="s">
        <v>70</v>
      </c>
      <c r="B20" s="5" t="s">
        <v>165</v>
      </c>
      <c r="C20" s="6" t="s">
        <v>166</v>
      </c>
      <c r="D20" s="7" t="s">
        <v>167</v>
      </c>
      <c r="E20" s="9"/>
      <c r="F20" s="8">
        <f>D20*E20</f>
        <v>0</v>
      </c>
    </row>
    <row r="21" spans="1:6" ht="30" customHeight="1" x14ac:dyDescent="0.25">
      <c r="A21" s="4" t="s">
        <v>168</v>
      </c>
      <c r="B21" s="12" t="s">
        <v>169</v>
      </c>
      <c r="C21" s="6"/>
      <c r="D21" s="7"/>
      <c r="E21" s="9"/>
      <c r="F21" s="8"/>
    </row>
    <row r="22" spans="1:6" ht="30" customHeight="1" x14ac:dyDescent="0.25">
      <c r="A22" s="4" t="s">
        <v>170</v>
      </c>
      <c r="B22" s="5" t="s">
        <v>171</v>
      </c>
      <c r="C22" s="6"/>
      <c r="D22" s="7"/>
      <c r="E22" s="9"/>
      <c r="F22" s="8"/>
    </row>
    <row r="23" spans="1:6" ht="30" customHeight="1" x14ac:dyDescent="0.25">
      <c r="A23" s="4" t="s">
        <v>67</v>
      </c>
      <c r="B23" s="5" t="s">
        <v>172</v>
      </c>
      <c r="C23" s="6" t="s">
        <v>82</v>
      </c>
      <c r="D23" s="7" t="s">
        <v>173</v>
      </c>
      <c r="E23" s="9"/>
      <c r="F23" s="8">
        <f>D23*E23</f>
        <v>0</v>
      </c>
    </row>
    <row r="24" spans="1:6" ht="30" customHeight="1" x14ac:dyDescent="0.25">
      <c r="A24" s="4" t="s">
        <v>174</v>
      </c>
      <c r="B24" s="5" t="s">
        <v>175</v>
      </c>
      <c r="C24" s="6" t="s">
        <v>82</v>
      </c>
      <c r="D24" s="7" t="s">
        <v>176</v>
      </c>
      <c r="E24" s="9"/>
      <c r="F24" s="8">
        <f>D24*E24</f>
        <v>0</v>
      </c>
    </row>
    <row r="25" spans="1:6" ht="30" customHeight="1" x14ac:dyDescent="0.25">
      <c r="A25" s="10"/>
      <c r="B25" s="10" t="s">
        <v>177</v>
      </c>
      <c r="C25" s="10"/>
      <c r="D25" s="10"/>
      <c r="E25" s="10"/>
      <c r="F25" s="11">
        <f>F7+F10+F13+F15+F18+F20+F23+F24</f>
        <v>0</v>
      </c>
    </row>
  </sheetData>
  <sheetProtection password="CE28" sheet="1" objects="1"/>
  <mergeCells count="3">
    <mergeCell ref="A1:F1"/>
    <mergeCell ref="A2:F2"/>
    <mergeCell ref="A3:F3"/>
  </mergeCells>
  <phoneticPr fontId="19" type="noConversion"/>
  <pageMargins left="0.78749999999999998" right="0.215" top="0.315" bottom="0.315" header="0" footer="0"/>
  <pageSetup paperSize="9" fitToWidth="0" fitToHeight="0" orientation="portrait"/>
  <headerFooter alignWithMargins="0"/>
  <rowBreaks count="1" manualBreakCount="1">
    <brk id="2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5"/>
  <sheetViews>
    <sheetView workbookViewId="0">
      <selection activeCell="I12" sqref="I12"/>
    </sheetView>
  </sheetViews>
  <sheetFormatPr defaultColWidth="9" defaultRowHeight="30" customHeight="1" x14ac:dyDescent="0.25"/>
  <cols>
    <col min="1" max="1" width="7.09765625" customWidth="1"/>
    <col min="2" max="2" width="28.69921875" customWidth="1"/>
    <col min="3" max="3" width="7.09765625" customWidth="1"/>
    <col min="4" max="4" width="11.3984375" customWidth="1"/>
    <col min="5" max="5" width="12.59765625" customWidth="1"/>
    <col min="6" max="6" width="13.19921875" style="1" customWidth="1"/>
    <col min="7" max="7" width="10" customWidth="1"/>
  </cols>
  <sheetData>
    <row r="1" spans="1:6" ht="30" customHeight="1" x14ac:dyDescent="0.25">
      <c r="A1" s="31" t="s">
        <v>0</v>
      </c>
      <c r="B1" s="31"/>
      <c r="C1" s="31"/>
      <c r="D1" s="31"/>
      <c r="E1" s="31"/>
      <c r="F1" s="32"/>
    </row>
    <row r="2" spans="1:6" ht="30" customHeight="1" x14ac:dyDescent="0.25">
      <c r="A2" s="37" t="s">
        <v>56</v>
      </c>
      <c r="B2" s="38"/>
      <c r="C2" s="38"/>
      <c r="D2" s="38"/>
      <c r="E2" s="38"/>
      <c r="F2" s="39"/>
    </row>
    <row r="3" spans="1:6" ht="30" customHeight="1" x14ac:dyDescent="0.25">
      <c r="A3" s="40" t="s">
        <v>39</v>
      </c>
      <c r="B3" s="40"/>
      <c r="C3" s="40"/>
      <c r="D3" s="40"/>
      <c r="E3" s="40"/>
      <c r="F3" s="41"/>
    </row>
    <row r="4" spans="1:6" ht="30" customHeight="1" x14ac:dyDescent="0.25">
      <c r="A4" s="2" t="s">
        <v>57</v>
      </c>
      <c r="B4" s="2" t="s">
        <v>58</v>
      </c>
      <c r="C4" s="2" t="s">
        <v>59</v>
      </c>
      <c r="D4" s="2" t="s">
        <v>60</v>
      </c>
      <c r="E4" s="2" t="s">
        <v>61</v>
      </c>
      <c r="F4" s="3" t="s">
        <v>62</v>
      </c>
    </row>
    <row r="5" spans="1:6" ht="30" customHeight="1" x14ac:dyDescent="0.25">
      <c r="A5" s="4" t="s">
        <v>178</v>
      </c>
      <c r="B5" s="5" t="s">
        <v>179</v>
      </c>
      <c r="C5" s="6"/>
      <c r="D5" s="7"/>
      <c r="E5" s="7"/>
      <c r="F5" s="8"/>
    </row>
    <row r="6" spans="1:6" ht="30" customHeight="1" x14ac:dyDescent="0.25">
      <c r="A6" s="4" t="s">
        <v>180</v>
      </c>
      <c r="B6" s="5" t="s">
        <v>181</v>
      </c>
      <c r="C6" s="6"/>
      <c r="D6" s="7"/>
      <c r="E6" s="7"/>
      <c r="F6" s="8"/>
    </row>
    <row r="7" spans="1:6" ht="30" customHeight="1" x14ac:dyDescent="0.25">
      <c r="A7" s="4" t="s">
        <v>67</v>
      </c>
      <c r="B7" s="5" t="s">
        <v>182</v>
      </c>
      <c r="C7" s="6" t="s">
        <v>82</v>
      </c>
      <c r="D7" s="7" t="s">
        <v>183</v>
      </c>
      <c r="E7" s="9"/>
      <c r="F7" s="8">
        <f t="shared" ref="F7:F11" si="0">D7*E7</f>
        <v>0</v>
      </c>
    </row>
    <row r="8" spans="1:6" ht="30" customHeight="1" x14ac:dyDescent="0.25">
      <c r="A8" s="4" t="s">
        <v>180</v>
      </c>
      <c r="B8" s="5" t="s">
        <v>184</v>
      </c>
      <c r="C8" s="6"/>
      <c r="D8" s="7"/>
      <c r="E8" s="9"/>
      <c r="F8" s="8"/>
    </row>
    <row r="9" spans="1:6" ht="30" customHeight="1" x14ac:dyDescent="0.25">
      <c r="A9" s="4"/>
      <c r="B9" s="5" t="s">
        <v>185</v>
      </c>
      <c r="C9" s="6" t="s">
        <v>186</v>
      </c>
      <c r="D9" s="7" t="s">
        <v>187</v>
      </c>
      <c r="E9" s="9"/>
      <c r="F9" s="8">
        <f t="shared" si="0"/>
        <v>0</v>
      </c>
    </row>
    <row r="10" spans="1:6" ht="30" customHeight="1" x14ac:dyDescent="0.25">
      <c r="A10" s="4" t="s">
        <v>188</v>
      </c>
      <c r="B10" s="5" t="s">
        <v>189</v>
      </c>
      <c r="C10" s="6"/>
      <c r="D10" s="7"/>
      <c r="E10" s="9"/>
      <c r="F10" s="8"/>
    </row>
    <row r="11" spans="1:6" ht="30" customHeight="1" x14ac:dyDescent="0.25">
      <c r="A11" s="4" t="s">
        <v>67</v>
      </c>
      <c r="B11" s="5" t="s">
        <v>190</v>
      </c>
      <c r="C11" s="6" t="s">
        <v>186</v>
      </c>
      <c r="D11" s="7" t="s">
        <v>191</v>
      </c>
      <c r="E11" s="9"/>
      <c r="F11" s="8">
        <f t="shared" si="0"/>
        <v>0</v>
      </c>
    </row>
    <row r="12" spans="1:6" ht="30" customHeight="1" x14ac:dyDescent="0.25">
      <c r="A12" s="4" t="s">
        <v>192</v>
      </c>
      <c r="B12" s="5" t="s">
        <v>193</v>
      </c>
      <c r="C12" s="6"/>
      <c r="D12" s="7"/>
      <c r="E12" s="9"/>
      <c r="F12" s="8"/>
    </row>
    <row r="13" spans="1:6" ht="30" customHeight="1" x14ac:dyDescent="0.25">
      <c r="A13" s="4" t="s">
        <v>194</v>
      </c>
      <c r="B13" s="5" t="s">
        <v>195</v>
      </c>
      <c r="C13" s="6"/>
      <c r="D13" s="7"/>
      <c r="E13" s="9"/>
      <c r="F13" s="8"/>
    </row>
    <row r="14" spans="1:6" ht="30" customHeight="1" x14ac:dyDescent="0.25">
      <c r="A14" s="4" t="s">
        <v>67</v>
      </c>
      <c r="B14" s="5" t="s">
        <v>196</v>
      </c>
      <c r="C14" s="6" t="s">
        <v>186</v>
      </c>
      <c r="D14" s="7" t="s">
        <v>197</v>
      </c>
      <c r="E14" s="9"/>
      <c r="F14" s="8">
        <f>D14*E14</f>
        <v>0</v>
      </c>
    </row>
    <row r="15" spans="1:6" ht="30" customHeight="1" x14ac:dyDescent="0.25">
      <c r="A15" s="10"/>
      <c r="B15" s="10" t="s">
        <v>198</v>
      </c>
      <c r="C15" s="10"/>
      <c r="D15" s="10"/>
      <c r="E15" s="10"/>
      <c r="F15" s="11">
        <f>F7+F9+F11+F14</f>
        <v>0</v>
      </c>
    </row>
  </sheetData>
  <sheetProtection password="CE28" sheet="1" objects="1"/>
  <mergeCells count="3">
    <mergeCell ref="A1:F1"/>
    <mergeCell ref="A2:F2"/>
    <mergeCell ref="A3:F3"/>
  </mergeCells>
  <phoneticPr fontId="19" type="noConversion"/>
  <pageMargins left="0.78749999999999998" right="0.215" top="0.315" bottom="0.315" header="0" footer="0"/>
  <pageSetup paperSize="9" fitToWidth="0" fitToHeight="0" orientation="portrait"/>
  <headerFooter alignWithMargins="0"/>
  <rowBreaks count="1" manualBreakCount="1">
    <brk id="1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7"/>
  <sheetViews>
    <sheetView workbookViewId="0">
      <selection activeCell="E7" sqref="E7"/>
    </sheetView>
  </sheetViews>
  <sheetFormatPr defaultColWidth="9" defaultRowHeight="30" customHeight="1" x14ac:dyDescent="0.25"/>
  <cols>
    <col min="1" max="1" width="7.09765625" customWidth="1"/>
    <col min="2" max="2" width="28.69921875" customWidth="1"/>
    <col min="3" max="3" width="7.09765625" customWidth="1"/>
    <col min="4" max="4" width="11.3984375" customWidth="1"/>
    <col min="5" max="5" width="12.59765625" customWidth="1"/>
    <col min="6" max="6" width="13.19921875" style="1" customWidth="1"/>
    <col min="7" max="7" width="10" customWidth="1"/>
  </cols>
  <sheetData>
    <row r="1" spans="1:6" ht="30" customHeight="1" x14ac:dyDescent="0.25">
      <c r="A1" s="31" t="s">
        <v>0</v>
      </c>
      <c r="B1" s="31"/>
      <c r="C1" s="31"/>
      <c r="D1" s="31"/>
      <c r="E1" s="31"/>
      <c r="F1" s="32"/>
    </row>
    <row r="2" spans="1:6" ht="30" customHeight="1" x14ac:dyDescent="0.25">
      <c r="A2" s="37" t="s">
        <v>56</v>
      </c>
      <c r="B2" s="38"/>
      <c r="C2" s="38"/>
      <c r="D2" s="38"/>
      <c r="E2" s="38"/>
      <c r="F2" s="39"/>
    </row>
    <row r="3" spans="1:6" ht="30" customHeight="1" x14ac:dyDescent="0.25">
      <c r="A3" s="40" t="s">
        <v>42</v>
      </c>
      <c r="B3" s="40"/>
      <c r="C3" s="40"/>
      <c r="D3" s="40"/>
      <c r="E3" s="40"/>
      <c r="F3" s="41"/>
    </row>
    <row r="4" spans="1:6" ht="30" customHeight="1" x14ac:dyDescent="0.25">
      <c r="A4" s="2" t="s">
        <v>57</v>
      </c>
      <c r="B4" s="2" t="s">
        <v>58</v>
      </c>
      <c r="C4" s="2" t="s">
        <v>59</v>
      </c>
      <c r="D4" s="2" t="s">
        <v>60</v>
      </c>
      <c r="E4" s="2" t="s">
        <v>61</v>
      </c>
      <c r="F4" s="3" t="s">
        <v>62</v>
      </c>
    </row>
    <row r="5" spans="1:6" ht="30" customHeight="1" x14ac:dyDescent="0.25">
      <c r="A5" s="4" t="s">
        <v>199</v>
      </c>
      <c r="B5" s="5" t="s">
        <v>200</v>
      </c>
      <c r="C5" s="6"/>
      <c r="D5" s="7"/>
      <c r="E5" s="7"/>
      <c r="F5" s="8"/>
    </row>
    <row r="6" spans="1:6" ht="30" customHeight="1" x14ac:dyDescent="0.25">
      <c r="A6" s="4" t="s">
        <v>201</v>
      </c>
      <c r="B6" s="5" t="s">
        <v>202</v>
      </c>
      <c r="C6" s="6" t="s">
        <v>203</v>
      </c>
      <c r="D6" s="7" t="s">
        <v>204</v>
      </c>
      <c r="E6" s="9"/>
      <c r="F6" s="8">
        <f>D6*E6</f>
        <v>0</v>
      </c>
    </row>
    <row r="7" spans="1:6" ht="30" customHeight="1" x14ac:dyDescent="0.25">
      <c r="A7" s="10"/>
      <c r="B7" s="10" t="s">
        <v>205</v>
      </c>
      <c r="C7" s="10"/>
      <c r="D7" s="10"/>
      <c r="E7" s="10"/>
      <c r="F7" s="11">
        <f>F6</f>
        <v>0</v>
      </c>
    </row>
  </sheetData>
  <sheetProtection password="CE28" sheet="1" objects="1"/>
  <mergeCells count="3">
    <mergeCell ref="A1:F1"/>
    <mergeCell ref="A2:F2"/>
    <mergeCell ref="A3:F3"/>
  </mergeCells>
  <phoneticPr fontId="19" type="noConversion"/>
  <pageMargins left="0.78749999999999998" right="0.215" top="0.315" bottom="0.315" header="0" footer="0"/>
  <pageSetup paperSize="9" fitToWidth="0" fitToHeight="0" orientation="portrait"/>
  <headerFooter alignWithMargins="0"/>
  <rowBreaks count="1" manualBreakCount="1">
    <brk id="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8</vt:i4>
      </vt:variant>
      <vt:variant>
        <vt:lpstr>命名范围</vt:lpstr>
      </vt:variant>
      <vt:variant>
        <vt:i4>1</vt:i4>
      </vt:variant>
    </vt:vector>
  </HeadingPairs>
  <TitlesOfParts>
    <vt:vector size="9" baseType="lpstr">
      <vt:lpstr>封皮</vt:lpstr>
      <vt:lpstr>清单说明</vt:lpstr>
      <vt:lpstr>汇总表</vt:lpstr>
      <vt:lpstr>100章</vt:lpstr>
      <vt:lpstr>200章</vt:lpstr>
      <vt:lpstr>300章</vt:lpstr>
      <vt:lpstr>400章 </vt:lpstr>
      <vt:lpstr>600章</vt:lpstr>
      <vt:lpstr>清单说明!Print_Area</vt:lpstr>
    </vt:vector>
  </TitlesOfParts>
  <Company>SmartCost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1 1</cp:lastModifiedBy>
  <dcterms:created xsi:type="dcterms:W3CDTF">2024-09-22T08:30:00Z</dcterms:created>
  <dcterms:modified xsi:type="dcterms:W3CDTF">2024-09-26T04:50:39Z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DEC1B55C3E83476D89585B56655CFF9A_12</vt:lpwstr>
  </property>
  <property fmtid="{D5CDD505-2E9C-101B-9397-08002B2CF9AE}" pid="3" name="KSOProductBuildVer">
    <vt:lpwstr>2052-11.1.0.14309</vt:lpwstr>
  </property>
</Properties>
</file>