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1"/>
  </bookViews>
  <sheets>
    <sheet name="编制说明" sheetId="5" r:id="rId1"/>
    <sheet name="投标报价汇总表" sheetId="6" r:id="rId2"/>
    <sheet name="第100章 总则" sheetId="1" r:id="rId3"/>
    <sheet name="第200章 路基" sheetId="2" r:id="rId4"/>
    <sheet name="第300章 路面" sheetId="3" r:id="rId5"/>
    <sheet name="第600章 安全设施及预埋管线" sheetId="4"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<sst xmlns="http://schemas.openxmlformats.org/spreadsheetml/2006/main" count="170" uniqueCount="117">
  <si>
    <t>工程量清单编制说明</t>
  </si>
  <si>
    <r>
      <rPr>
        <b/>
        <sz val="12"/>
        <rFont val="Arial"/>
        <charset val="134"/>
      </rPr>
      <t>1.</t>
    </r>
    <r>
      <rPr>
        <b/>
        <sz val="12"/>
        <rFont val="宋体"/>
        <charset val="134"/>
      </rPr>
      <t>工程招标工程量清单</t>
    </r>
  </si>
  <si>
    <t>1.1 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</si>
  <si>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1.2本工程量清单应与招标文件中的投标人须知，通用合同条款、专用合同条款、技术规范及图纸等一起阅读和理解。</t>
  </si>
  <si>
    <t>1.3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</si>
  <si>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</si>
  <si>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</si>
  <si>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</si>
  <si>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</si>
  <si>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</si>
  <si>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工程量清单各章是按《公路工程标准施工招标文件》第七章“技术规范”的相应章次编号的，因此，工程量清单中各章的工程子目的范围与计量等应与“技术规范”相应章节的范围、计量与支付条款结合起来理解或解释。</t>
  </si>
  <si>
    <t>2.6对作业和材料的一般说明或规定，未重复写入工程量清单内，在给工程量清单各子目标价前，应参阅《公路工程标准施工招标文件》第七章“技术规范”的有关内容。</t>
  </si>
  <si>
    <t>2.7工程量清单中所列工程量的变动，丝毫不会降低或影响合同条款的效力，也不免除承包人按规定的标准进行施工和修复缺陷的责任。</t>
  </si>
  <si>
    <t>2.8承包人用于本合同工程的各类装备的提供、运输、维护、拆卸、拼装等支付的费用，已包括在工程量清单的单价或总额价之中。</t>
  </si>
  <si>
    <t>2.9用于支付已完工程的计量方法，应符合《公路工程标准施工招标文件》第七章“技术规范”中相应章节的“计量与支付”条款的规定。</t>
  </si>
  <si>
    <t>2.10图纸中所列的工程数量表及数量汇总表仅是提供资料，不是工程量清单的外延。当图纸与工程量清单所列数量不一致时，以工程量清单所列数量作为报价的依据。</t>
  </si>
  <si>
    <t>2.11工程量清单中各项金额均以人民币（元）结算。</t>
  </si>
  <si>
    <t>2.12为确保将安全施工措施落到实处，招标人按《公路水运工程安全生产监督管理办法》要求设置安全生产费，该项费用按招标人公布的最高投标限价的1.5%以固定金额形式计入工程量清单100章相应支付子目中。所发生的施工安全生产费用，应用于施工安全防护用具及设施的采购和更新、安全施工措施的落实、安全生产条件的改善，不得挪作他用</t>
  </si>
  <si>
    <t>2.13工程一切险的投保金额为工程量清单100章至700章的合计金额(不含建筑工程一切险和第三者责任险)，保险费率为不大于3.0‰; 第三者责任险投保金额（最低投保金额为100万）4000元。</t>
  </si>
  <si>
    <r>
      <rPr>
        <sz val="12"/>
        <rFont val="??"/>
        <charset val="134"/>
        <scheme val="minor"/>
      </rPr>
      <t>2.14暂列金额（不含计工日总额）的数量及拟用子目的说明：按不含100章合计金额（不含暂估价）的3%计取</t>
    </r>
    <r>
      <rPr>
        <b/>
        <u/>
        <sz val="12"/>
        <rFont val="??"/>
        <charset val="134"/>
        <scheme val="minor"/>
      </rPr>
      <t>（0）元</t>
    </r>
    <r>
      <rPr>
        <sz val="12"/>
        <rFont val="??"/>
        <charset val="134"/>
        <scheme val="minor"/>
      </rPr>
      <t>。</t>
    </r>
  </si>
  <si>
    <t>3.其它说明</t>
  </si>
  <si>
    <t>3.1计价依据：按照2018年12月17日国家颁布的《公路工程基本建设项目概算预算编制办法》及《公路工程概算定额》、《公路工程预算定额》、《公路工程机械台班费用定额》执行，并同时执行内建工[2019]113号 关于调整内蒙古自治区建设工程计价依据增值税税率的通知。</t>
  </si>
  <si>
    <t>投标报价汇总表</t>
  </si>
  <si>
    <t>标段：鄂托克前旗城川镇乡村公路日常养护</t>
  </si>
  <si>
    <t>序  号</t>
  </si>
  <si>
    <t>章  次</t>
  </si>
  <si>
    <t>科  目  名  称</t>
  </si>
  <si>
    <t>金额(元)</t>
  </si>
  <si>
    <t>1</t>
  </si>
  <si>
    <t>100</t>
  </si>
  <si>
    <r>
      <rPr>
        <sz val="9"/>
        <color rgb="FF000000"/>
        <rFont val="宋体"/>
        <charset val="134"/>
      </rPr>
      <t>清单</t>
    </r>
    <r>
      <rPr>
        <sz val="9"/>
        <color rgb="FF000000"/>
        <rFont val="smartSimSun"/>
        <charset val="134"/>
      </rPr>
      <t xml:space="preserve"> </t>
    </r>
    <r>
      <rPr>
        <sz val="9"/>
        <color rgb="FF000000"/>
        <rFont val="宋体"/>
        <charset val="134"/>
      </rPr>
      <t>第</t>
    </r>
    <r>
      <rPr>
        <sz val="9"/>
        <color rgb="FF000000"/>
        <rFont val="smartSimSun"/>
        <charset val="134"/>
      </rPr>
      <t>100</t>
    </r>
    <r>
      <rPr>
        <sz val="9"/>
        <color rgb="FF000000"/>
        <rFont val="宋体"/>
        <charset val="134"/>
      </rPr>
      <t>章</t>
    </r>
    <r>
      <rPr>
        <sz val="9"/>
        <color rgb="FF000000"/>
        <rFont val="smartSimSun"/>
        <charset val="134"/>
      </rPr>
      <t xml:space="preserve">  </t>
    </r>
    <r>
      <rPr>
        <sz val="9"/>
        <color rgb="FF000000"/>
        <rFont val="宋体"/>
        <charset val="134"/>
      </rPr>
      <t>总则</t>
    </r>
  </si>
  <si>
    <t>2</t>
  </si>
  <si>
    <t>200</t>
  </si>
  <si>
    <r>
      <rPr>
        <sz val="9"/>
        <color rgb="FF000000"/>
        <rFont val="宋体"/>
        <charset val="134"/>
      </rPr>
      <t>清单</t>
    </r>
    <r>
      <rPr>
        <sz val="9"/>
        <color rgb="FF000000"/>
        <rFont val="smartSimSun"/>
        <charset val="134"/>
      </rPr>
      <t xml:space="preserve"> </t>
    </r>
    <r>
      <rPr>
        <sz val="9"/>
        <color rgb="FF000000"/>
        <rFont val="宋体"/>
        <charset val="134"/>
      </rPr>
      <t>第</t>
    </r>
    <r>
      <rPr>
        <sz val="9"/>
        <color rgb="FF000000"/>
        <rFont val="smartSimSun"/>
        <charset val="134"/>
      </rPr>
      <t>200</t>
    </r>
    <r>
      <rPr>
        <sz val="9"/>
        <color rgb="FF000000"/>
        <rFont val="宋体"/>
        <charset val="134"/>
      </rPr>
      <t>章</t>
    </r>
    <r>
      <rPr>
        <sz val="9"/>
        <color rgb="FF000000"/>
        <rFont val="smartSimSun"/>
        <charset val="134"/>
      </rPr>
      <t xml:space="preserve">  </t>
    </r>
    <r>
      <rPr>
        <sz val="9"/>
        <color rgb="FF000000"/>
        <rFont val="宋体"/>
        <charset val="134"/>
      </rPr>
      <t>路基</t>
    </r>
  </si>
  <si>
    <t>3</t>
  </si>
  <si>
    <t>300</t>
  </si>
  <si>
    <r>
      <rPr>
        <sz val="9"/>
        <color rgb="FF000000"/>
        <rFont val="宋体"/>
        <charset val="134"/>
      </rPr>
      <t>清单</t>
    </r>
    <r>
      <rPr>
        <sz val="9"/>
        <color rgb="FF000000"/>
        <rFont val="smartSimSun"/>
        <charset val="134"/>
      </rPr>
      <t xml:space="preserve"> </t>
    </r>
    <r>
      <rPr>
        <sz val="9"/>
        <color rgb="FF000000"/>
        <rFont val="宋体"/>
        <charset val="134"/>
      </rPr>
      <t>第</t>
    </r>
    <r>
      <rPr>
        <sz val="9"/>
        <color rgb="FF000000"/>
        <rFont val="smartSimSun"/>
        <charset val="134"/>
      </rPr>
      <t>300</t>
    </r>
    <r>
      <rPr>
        <sz val="9"/>
        <color rgb="FF000000"/>
        <rFont val="宋体"/>
        <charset val="134"/>
      </rPr>
      <t>章</t>
    </r>
    <r>
      <rPr>
        <sz val="9"/>
        <color rgb="FF000000"/>
        <rFont val="smartSimSun"/>
        <charset val="134"/>
      </rPr>
      <t xml:space="preserve">  </t>
    </r>
    <r>
      <rPr>
        <sz val="9"/>
        <color rgb="FF000000"/>
        <rFont val="宋体"/>
        <charset val="134"/>
      </rPr>
      <t>路面</t>
    </r>
  </si>
  <si>
    <t>4</t>
  </si>
  <si>
    <t>600</t>
  </si>
  <si>
    <r>
      <rPr>
        <sz val="9"/>
        <color rgb="FF000000"/>
        <rFont val="宋体"/>
        <charset val="134"/>
      </rPr>
      <t>清单</t>
    </r>
    <r>
      <rPr>
        <sz val="9"/>
        <color rgb="FF000000"/>
        <rFont val="smartSimSun"/>
        <charset val="134"/>
      </rPr>
      <t xml:space="preserve"> </t>
    </r>
    <r>
      <rPr>
        <sz val="9"/>
        <color rgb="FF000000"/>
        <rFont val="宋体"/>
        <charset val="134"/>
      </rPr>
      <t>第</t>
    </r>
    <r>
      <rPr>
        <sz val="9"/>
        <color rgb="FF000000"/>
        <rFont val="smartSimSun"/>
        <charset val="134"/>
      </rPr>
      <t>600</t>
    </r>
    <r>
      <rPr>
        <sz val="9"/>
        <color rgb="FF000000"/>
        <rFont val="宋体"/>
        <charset val="134"/>
      </rPr>
      <t>章</t>
    </r>
    <r>
      <rPr>
        <sz val="9"/>
        <color rgb="FF000000"/>
        <rFont val="smartSimSun"/>
        <charset val="134"/>
      </rPr>
      <t xml:space="preserve">  </t>
    </r>
    <r>
      <rPr>
        <sz val="9"/>
        <color rgb="FF000000"/>
        <rFont val="宋体"/>
        <charset val="134"/>
      </rPr>
      <t>安全设施及预埋管线</t>
    </r>
  </si>
  <si>
    <t>5</t>
  </si>
  <si>
    <r>
      <rPr>
        <sz val="9"/>
        <color rgb="FF000000"/>
        <rFont val="宋体"/>
        <charset val="134"/>
      </rPr>
      <t>第</t>
    </r>
    <r>
      <rPr>
        <sz val="9"/>
        <color rgb="FF000000"/>
        <rFont val="smartSimSun"/>
        <charset val="134"/>
      </rPr>
      <t>100</t>
    </r>
    <r>
      <rPr>
        <sz val="9"/>
        <color rgb="FF000000"/>
        <rFont val="宋体"/>
        <charset val="134"/>
      </rPr>
      <t>章至</t>
    </r>
    <r>
      <rPr>
        <sz val="9"/>
        <color rgb="FF000000"/>
        <rFont val="smartSimSun"/>
        <charset val="134"/>
      </rPr>
      <t>700</t>
    </r>
    <r>
      <rPr>
        <sz val="9"/>
        <color rgb="FF000000"/>
        <rFont val="宋体"/>
        <charset val="134"/>
      </rPr>
      <t>章清单合计</t>
    </r>
  </si>
  <si>
    <t>6</t>
  </si>
  <si>
    <t>已包含在清单合计中的材料、工程设备、专业工程暂估价合计</t>
  </si>
  <si>
    <t>7</t>
  </si>
  <si>
    <r>
      <rPr>
        <sz val="9"/>
        <color rgb="FF000000"/>
        <rFont val="宋体"/>
        <charset val="134"/>
      </rPr>
      <t>清单合计减去材料、工程设备、专业工程暂估价</t>
    </r>
    <r>
      <rPr>
        <sz val="9"/>
        <color rgb="FF000000"/>
        <rFont val="smartSimSun"/>
        <charset val="134"/>
      </rPr>
      <t xml:space="preserve">
</t>
    </r>
    <r>
      <rPr>
        <sz val="9"/>
        <color rgb="FF000000"/>
        <rFont val="宋体"/>
        <charset val="134"/>
      </rPr>
      <t>合计</t>
    </r>
    <r>
      <rPr>
        <sz val="9"/>
        <color rgb="FF000000"/>
        <rFont val="smartSimSun"/>
        <charset val="134"/>
      </rPr>
      <t>(</t>
    </r>
    <r>
      <rPr>
        <sz val="9"/>
        <color rgb="FF000000"/>
        <rFont val="宋体"/>
        <charset val="134"/>
      </rPr>
      <t>即</t>
    </r>
    <r>
      <rPr>
        <sz val="9"/>
        <color rgb="FF000000"/>
        <rFont val="smartSimSun"/>
        <charset val="134"/>
      </rPr>
      <t>6-7)=8</t>
    </r>
  </si>
  <si>
    <t>8</t>
  </si>
  <si>
    <t>计日工合计</t>
  </si>
  <si>
    <t>9</t>
  </si>
  <si>
    <r>
      <rPr>
        <sz val="9"/>
        <color rgb="FF000000"/>
        <rFont val="宋体"/>
        <charset val="134"/>
      </rPr>
      <t>暂列金额</t>
    </r>
    <r>
      <rPr>
        <sz val="9"/>
        <color rgb="FF000000"/>
        <rFont val="smartSimSun"/>
        <charset val="134"/>
      </rPr>
      <t>(</t>
    </r>
    <r>
      <rPr>
        <sz val="9"/>
        <color rgb="FF000000"/>
        <rFont val="宋体"/>
        <charset val="134"/>
      </rPr>
      <t>不含计日工总额</t>
    </r>
    <r>
      <rPr>
        <sz val="9"/>
        <color rgb="FF000000"/>
        <rFont val="smartSimSun"/>
        <charset val="134"/>
      </rPr>
      <t>)</t>
    </r>
  </si>
  <si>
    <t>10</t>
  </si>
  <si>
    <r>
      <t>投标报价</t>
    </r>
    <r>
      <rPr>
        <sz val="9"/>
        <color rgb="FF000000"/>
        <rFont val="smartSimSun"/>
        <charset val="134"/>
      </rPr>
      <t>(5+8+8)=10</t>
    </r>
  </si>
  <si>
    <t>工程量清单表</t>
  </si>
  <si>
    <t>合同段：鄂托克前旗城川镇乡村公路日常养护</t>
  </si>
  <si>
    <t>标表2</t>
  </si>
  <si>
    <t>第100章 总则</t>
  </si>
  <si>
    <t>子目号</t>
  </si>
  <si>
    <t>子目名称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</si>
  <si>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</si>
  <si>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</si>
  <si>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</si>
  <si>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</si>
  <si>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</si>
  <si>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</si>
  <si>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</si>
  <si>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</si>
  <si>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</si>
  <si>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</si>
  <si>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</si>
  <si>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</si>
  <si>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</si>
  <si>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</si>
  <si>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</si>
  <si>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102-2</t>
  </si>
  <si>
    <t>施工环保费</t>
  </si>
  <si>
    <t>102-3</t>
  </si>
  <si>
    <t>安全生产费</t>
  </si>
  <si>
    <t>清单 第  1  页  共  1  页</t>
  </si>
  <si>
    <t>第200章 路基</t>
  </si>
  <si>
    <t>202</t>
  </si>
  <si>
    <t>清理路肩杂草</t>
  </si>
  <si>
    <t>m2</t>
  </si>
  <si>
    <t>202-1</t>
  </si>
  <si>
    <t>203</t>
  </si>
  <si>
    <t>清理边沟排水沟土方</t>
  </si>
  <si>
    <t>m3</t>
  </si>
  <si>
    <t>203-1</t>
  </si>
  <si>
    <t>204</t>
  </si>
  <si>
    <t>土路肩</t>
  </si>
  <si>
    <t>204-1</t>
  </si>
  <si>
    <t>第300章 路面</t>
  </si>
  <si>
    <t>302</t>
  </si>
  <si>
    <t>巡路</t>
  </si>
  <si>
    <t>km</t>
  </si>
  <si>
    <t>302-1</t>
  </si>
  <si>
    <t>303</t>
  </si>
  <si>
    <t>清扫路面</t>
  </si>
  <si>
    <t>303-1</t>
  </si>
  <si>
    <t>304</t>
  </si>
  <si>
    <t>清理路面积沙</t>
  </si>
  <si>
    <t>304-1</t>
  </si>
  <si>
    <t>第600章 安全设施及预埋管线</t>
  </si>
  <si>
    <t>604</t>
  </si>
  <si>
    <t>道路交通标志</t>
  </si>
  <si>
    <t>604-1</t>
  </si>
  <si>
    <t>单柱式交通标志拆除</t>
  </si>
  <si>
    <t>个</t>
  </si>
  <si>
    <t>604-2</t>
  </si>
  <si>
    <t>单柱式交通标志修复</t>
  </si>
  <si>
    <t>604-3</t>
  </si>
  <si>
    <t>单柱式交通标志更换</t>
  </si>
  <si>
    <t>604-4</t>
  </si>
  <si>
    <t>门架式交通标志拆除</t>
  </si>
  <si>
    <t>604-5</t>
  </si>
  <si>
    <t>门架式交通标志修复</t>
  </si>
  <si>
    <t>604-6</t>
  </si>
  <si>
    <t>门架式交通标志更换</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</si>
</sst>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9"/>
      <color theme="1"/>
      <name val="??"/>
      <charset val="134"/>
      <scheme val="minor"/>
    </font>
    <font>
      <b/>
      <sz val="18"/>
      <name val="宋体"/>
      <charset val="134"/>
    </font>
    <font>
      <sz val="9"/>
      <name val="宋体"/>
      <charset val="134"/>
    </font>
    <font>
      <b/>
      <sz val="20"/>
      <color rgb="FF000000"/>
      <name val="宋体"/>
      <charset val="134"/>
    </font>
    <font>
      <b/>
      <sz val="20"/>
      <color indexed="8"/>
      <name val="smartSimSun"/>
      <charset val="134"/>
    </font>
    <font>
      <sz val="11"/>
      <color rgb="FF000000"/>
      <name val="宋体"/>
      <charset val="134"/>
    </font>
    <font>
      <sz val="9"/>
      <color indexed="8"/>
      <name val="smartSimSun"/>
      <charset val="134"/>
    </font>
    <font>
      <sz val="9"/>
      <color rgb="FF000000"/>
      <name val="宋体"/>
      <charset val="134"/>
    </font>
    <font>
      <b/>
      <sz val="15"/>
      <color theme="1"/>
      <name val="宋体"/>
      <charset val="134"/>
    </font>
    <font>
      <b/>
      <sz val="12"/>
      <name val="Arial"/>
      <charset val="134"/>
    </font>
    <font>
      <sz val="12"/>
      <name val="??"/>
      <charset val="134"/>
      <scheme val="minor"/>
    </font>
    <font>
      <b/>
      <sz val="12"/>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9"/>
      <color rgb="FF000000"/>
      <name val="smartSimSun"/>
      <charset val="134"/>
    </font>
    <font>
      <b/>
      <u/>
      <sz val="12"/>
      <name val="??"/>
      <charset val="134"/>
      <scheme val="minor"/>
    </font>
    <font>
      <b/>
      <sz val="12"/>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3" borderId="2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2" applyNumberFormat="0" applyFill="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0" fillId="0" borderId="0" applyNumberFormat="0" applyFill="0" applyBorder="0" applyAlignment="0" applyProtection="0">
      <alignment vertical="center"/>
    </xf>
    <xf numFmtId="0" fontId="21" fillId="4" borderId="24" applyNumberFormat="0" applyAlignment="0" applyProtection="0">
      <alignment vertical="center"/>
    </xf>
    <xf numFmtId="0" fontId="22" fillId="5" borderId="25" applyNumberFormat="0" applyAlignment="0" applyProtection="0">
      <alignment vertical="center"/>
    </xf>
    <xf numFmtId="0" fontId="23" fillId="5" borderId="24" applyNumberFormat="0" applyAlignment="0" applyProtection="0">
      <alignment vertical="center"/>
    </xf>
    <xf numFmtId="0" fontId="24" fillId="6" borderId="26" applyNumberFormat="0" applyAlignment="0" applyProtection="0">
      <alignment vertical="center"/>
    </xf>
    <xf numFmtId="0" fontId="25" fillId="0" borderId="27" applyNumberFormat="0" applyFill="0" applyAlignment="0" applyProtection="0">
      <alignment vertical="center"/>
    </xf>
    <xf numFmtId="0" fontId="26" fillId="0" borderId="28"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0" fillId="0" borderId="0"/>
  </cellStyleXfs>
  <cellXfs count="42">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0" xfId="49" applyFont="1" applyFill="1" applyAlignment="1">
      <alignment horizontal="right" vertical="center"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5" xfId="49" applyFont="1" applyFill="1" applyBorder="1" applyAlignment="1">
      <alignment horizontal="left" vertical="center" wrapText="1"/>
    </xf>
    <xf numFmtId="0" fontId="2" fillId="2" borderId="5" xfId="49" applyFont="1" applyFill="1" applyBorder="1" applyAlignment="1">
      <alignment horizontal="right" vertical="center" wrapText="1"/>
    </xf>
    <xf numFmtId="0" fontId="2" fillId="2" borderId="6" xfId="49" applyFont="1" applyFill="1" applyBorder="1" applyAlignment="1">
      <alignment horizontal="right" vertical="center" wrapText="1"/>
    </xf>
    <xf numFmtId="0" fontId="0" fillId="0" borderId="7" xfId="49" applyBorder="1" applyProtection="1">
      <protection locked="0"/>
    </xf>
    <xf numFmtId="0" fontId="2" fillId="2" borderId="8"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3" fillId="0" borderId="0" xfId="0" applyFont="1" applyFill="1" applyAlignment="1">
      <alignment horizontal="center" vertical="center" shrinkToFit="1"/>
    </xf>
    <xf numFmtId="0" fontId="4" fillId="0" borderId="0" xfId="0" applyFont="1" applyFill="1" applyAlignment="1">
      <alignment horizontal="center" vertical="center" shrinkToFit="1"/>
    </xf>
    <xf numFmtId="0" fontId="5" fillId="0" borderId="0" xfId="0" applyFont="1" applyFill="1" applyAlignment="1">
      <alignment horizontal="left" vertical="center" shrinkToFit="1"/>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4"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176" fontId="6" fillId="0" borderId="15" xfId="0" applyNumberFormat="1" applyFont="1" applyFill="1" applyBorder="1" applyAlignment="1" applyProtection="1">
      <alignment horizontal="right" vertical="center" shrinkToFit="1"/>
      <protection hidden="1"/>
    </xf>
    <xf numFmtId="0" fontId="7" fillId="0" borderId="16" xfId="0"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176" fontId="6" fillId="0" borderId="18" xfId="0" applyNumberFormat="1" applyFont="1" applyFill="1" applyBorder="1" applyAlignment="1">
      <alignment horizontal="right" vertical="center" shrinkToFit="1"/>
    </xf>
    <xf numFmtId="0" fontId="7" fillId="0" borderId="17"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7" fillId="0" borderId="19" xfId="0" applyFont="1" applyFill="1" applyBorder="1" applyAlignment="1">
      <alignment horizontal="center" vertical="center" shrinkToFit="1"/>
    </xf>
    <xf numFmtId="0" fontId="6" fillId="0" borderId="19" xfId="0" applyFont="1" applyFill="1" applyBorder="1" applyAlignment="1">
      <alignment horizontal="center" vertical="center" shrinkToFit="1"/>
    </xf>
    <xf numFmtId="176" fontId="6" fillId="0" borderId="20" xfId="0" applyNumberFormat="1" applyFont="1" applyFill="1" applyBorder="1" applyAlignment="1" applyProtection="1">
      <alignment horizontal="right" vertical="center" shrinkToFit="1"/>
      <protection hidden="1"/>
    </xf>
    <xf numFmtId="0" fontId="8" fillId="0" borderId="0" xfId="49" applyFont="1" applyAlignment="1">
      <alignment horizontal="center" vertical="center"/>
    </xf>
    <xf numFmtId="0" fontId="9" fillId="0" borderId="0" xfId="0" applyNumberFormat="1" applyFont="1" applyFill="1" applyBorder="1" applyAlignment="1" applyProtection="1">
      <alignment horizontal="left" vertical="center" wrapText="1"/>
      <protection hidden="1"/>
    </xf>
    <xf numFmtId="0" fontId="10" fillId="0" borderId="0" xfId="0" applyNumberFormat="1" applyFont="1" applyFill="1" applyBorder="1" applyAlignment="1" applyProtection="1">
      <alignment horizontal="left" vertical="center" wrapText="1"/>
      <protection hidden="1"/>
    </xf>
    <xf numFmtId="0" fontId="11" fillId="0" borderId="0" xfId="0" applyNumberFormat="1" applyFont="1" applyFill="1" applyBorder="1" applyAlignment="1" applyProtection="1">
      <alignment horizontal="left" vertical="center" wrapText="1"/>
      <protection hidden="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3"/>
  <sheetViews>
    <sheetView workbookViewId="0">
      <selection activeCell="A12" sqref="A12"/>
    </sheetView>
  </sheetViews>
  <sheetFormatPr defaultColWidth="12" defaultRowHeight="13.5"/>
  <cols>
    <col min="1" max="1" width="115.166666666667" customWidth="1"/>
  </cols>
  <sheetData>
    <row r="1" ht="29" customHeight="1" spans="1:1">
      <c r="A1" s="38" t="s">
        <v>0</v>
      </c>
    </row>
    <row r="2" ht="30" customHeight="1" spans="1:1">
      <c r="A2" s="39" t="s">
        <v>1</v>
      </c>
    </row>
    <row r="3" ht="60" customHeight="1" spans="1:1">
      <c r="A3" s="40" t="s">
        <v>2</v>
      </c>
    </row>
    <row r="4" ht="41" customHeight="1" spans="1:1">
      <c r="A4" s="40" t="s">
        <v>3</v>
      </c>
    </row>
    <row r="5" ht="75" customHeight="1" spans="1:1">
      <c r="A5" s="40" t="s">
        <v>4</v>
      </c>
    </row>
    <row r="6" ht="30" customHeight="1" spans="1:1">
      <c r="A6" s="41" t="s">
        <v>5</v>
      </c>
    </row>
    <row r="7" ht="30" customHeight="1" spans="1:1">
      <c r="A7" s="40" t="s">
        <v>6</v>
      </c>
    </row>
    <row r="8" ht="53" customHeight="1" spans="1:1">
      <c r="A8" s="40" t="s">
        <v>7</v>
      </c>
    </row>
    <row r="9" ht="54" customHeight="1" spans="1:1">
      <c r="A9" s="40" t="s">
        <v>8</v>
      </c>
    </row>
    <row r="10" ht="44" customHeight="1" spans="1:1">
      <c r="A10" s="40" t="s">
        <v>9</v>
      </c>
    </row>
    <row r="11" ht="57" customHeight="1" spans="1:1">
      <c r="A11" s="40" t="s">
        <v>10</v>
      </c>
    </row>
    <row r="12" ht="37" customHeight="1" spans="1:1">
      <c r="A12" s="40" t="s">
        <v>11</v>
      </c>
    </row>
    <row r="13" ht="38" customHeight="1" spans="1:1">
      <c r="A13" s="40" t="s">
        <v>12</v>
      </c>
    </row>
    <row r="14" ht="37" customHeight="1" spans="1:1">
      <c r="A14" s="40" t="s">
        <v>13</v>
      </c>
    </row>
    <row r="15" ht="39" customHeight="1" spans="1:1">
      <c r="A15" s="40" t="s">
        <v>14</v>
      </c>
    </row>
    <row r="16" ht="44" customHeight="1" spans="1:1">
      <c r="A16" s="40" t="s">
        <v>15</v>
      </c>
    </row>
    <row r="17" ht="30" customHeight="1" spans="1:1">
      <c r="A17" s="40" t="s">
        <v>16</v>
      </c>
    </row>
    <row r="18" ht="76" customHeight="1" spans="1:1">
      <c r="A18" s="40" t="s">
        <v>17</v>
      </c>
    </row>
    <row r="19" ht="43" customHeight="1" spans="1:1">
      <c r="A19" s="40" t="s">
        <v>18</v>
      </c>
    </row>
    <row r="20" ht="33" customHeight="1" spans="1:1">
      <c r="A20" s="40" t="s">
        <v>19</v>
      </c>
    </row>
    <row r="21" ht="30" customHeight="1" spans="1:1">
      <c r="A21" s="41" t="s">
        <v>20</v>
      </c>
    </row>
    <row r="22" ht="61" customHeight="1" spans="1:1">
      <c r="A22" s="40" t="s">
        <v>21</v>
      </c>
    </row>
    <row r="23" ht="11.25"/>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tabSelected="1" topLeftCell="A2" workbookViewId="0">
      <selection activeCell="P4" sqref="P4"/>
    </sheetView>
  </sheetViews>
  <sheetFormatPr defaultColWidth="12" defaultRowHeight="13.5" outlineLevelCol="4"/>
  <cols>
    <col min="1" max="1" width="10.8222222222222" customWidth="1"/>
    <col min="4" max="4" width="54.9777777777778" customWidth="1"/>
    <col min="5" max="5" width="25.8888888888889" customWidth="1"/>
  </cols>
  <sheetData>
    <row r="1" ht="25.5" spans="1:5">
      <c r="A1" s="18" t="s">
        <v>22</v>
      </c>
      <c r="B1" s="19"/>
      <c r="C1" s="19"/>
      <c r="D1" s="19"/>
      <c r="E1" s="19"/>
    </row>
    <row r="2" ht="36" customHeight="1" spans="1:5">
      <c r="A2" s="20" t="s">
        <v>23</v>
      </c>
      <c r="B2" s="20"/>
      <c r="C2" s="20"/>
      <c r="D2" s="20"/>
      <c r="E2" s="20"/>
    </row>
    <row r="3" ht="36" customHeight="1" spans="1:5">
      <c r="A3" s="21" t="s">
        <v>24</v>
      </c>
      <c r="B3" s="22" t="s">
        <v>25</v>
      </c>
      <c r="C3" s="22" t="s">
        <v>26</v>
      </c>
      <c r="D3" s="22"/>
      <c r="E3" s="23" t="s">
        <v>27</v>
      </c>
    </row>
    <row r="4" ht="36" customHeight="1" spans="1:5">
      <c r="A4" s="24" t="s">
        <v>28</v>
      </c>
      <c r="B4" s="25" t="s">
        <v>29</v>
      </c>
      <c r="C4" s="26" t="s">
        <v>30</v>
      </c>
      <c r="D4" s="25"/>
      <c r="E4" s="27">
        <f>'第100章 总则'!A49</f>
        <v>0</v>
      </c>
    </row>
    <row r="5" ht="36" customHeight="1" spans="1:5">
      <c r="A5" s="24" t="s">
        <v>31</v>
      </c>
      <c r="B5" s="25" t="s">
        <v>32</v>
      </c>
      <c r="C5" s="26" t="s">
        <v>33</v>
      </c>
      <c r="D5" s="25"/>
      <c r="E5" s="27">
        <f>'第200章 路基'!A50</f>
        <v>0</v>
      </c>
    </row>
    <row r="6" ht="36" customHeight="1" spans="1:5">
      <c r="A6" s="24" t="s">
        <v>34</v>
      </c>
      <c r="B6" s="25" t="s">
        <v>35</v>
      </c>
      <c r="C6" s="26" t="s">
        <v>36</v>
      </c>
      <c r="D6" s="25"/>
      <c r="E6" s="27">
        <f>'第300章 路面'!A50</f>
        <v>0</v>
      </c>
    </row>
    <row r="7" ht="36" customHeight="1" spans="1:5">
      <c r="A7" s="24" t="s">
        <v>37</v>
      </c>
      <c r="B7" s="25" t="s">
        <v>38</v>
      </c>
      <c r="C7" s="26" t="s">
        <v>39</v>
      </c>
      <c r="D7" s="25"/>
      <c r="E7" s="27">
        <f>'第600章 安全设施及预埋管线'!A50</f>
        <v>0</v>
      </c>
    </row>
    <row r="8" ht="36" customHeight="1" spans="1:5">
      <c r="A8" s="24" t="s">
        <v>40</v>
      </c>
      <c r="B8" s="28" t="s">
        <v>41</v>
      </c>
      <c r="C8" s="29"/>
      <c r="D8" s="29"/>
      <c r="E8" s="27">
        <f>E4+E5+E6+E7</f>
        <v>0</v>
      </c>
    </row>
    <row r="9" ht="36" customHeight="1" spans="1:5">
      <c r="A9" s="24" t="s">
        <v>42</v>
      </c>
      <c r="B9" s="30" t="s">
        <v>43</v>
      </c>
      <c r="C9" s="31"/>
      <c r="D9" s="31"/>
      <c r="E9" s="32"/>
    </row>
    <row r="10" ht="36" customHeight="1" spans="1:5">
      <c r="A10" s="24" t="s">
        <v>44</v>
      </c>
      <c r="B10" s="33" t="s">
        <v>45</v>
      </c>
      <c r="C10" s="34"/>
      <c r="D10" s="34"/>
      <c r="E10" s="32"/>
    </row>
    <row r="11" ht="36" customHeight="1" spans="1:5">
      <c r="A11" s="24" t="s">
        <v>46</v>
      </c>
      <c r="B11" s="30" t="s">
        <v>47</v>
      </c>
      <c r="C11" s="31"/>
      <c r="D11" s="31"/>
      <c r="E11" s="32"/>
    </row>
    <row r="12" ht="36" customHeight="1" spans="1:5">
      <c r="A12" s="24" t="s">
        <v>48</v>
      </c>
      <c r="B12" s="30" t="s">
        <v>49</v>
      </c>
      <c r="C12" s="31"/>
      <c r="D12" s="31"/>
      <c r="E12" s="32">
        <v>0</v>
      </c>
    </row>
    <row r="13" ht="36" customHeight="1" spans="1:5">
      <c r="A13" s="24" t="s">
        <v>50</v>
      </c>
      <c r="B13" s="35" t="s">
        <v>51</v>
      </c>
      <c r="C13" s="36"/>
      <c r="D13" s="36"/>
      <c r="E13" s="37">
        <f>E8+E11+E12</f>
        <v>0</v>
      </c>
    </row>
  </sheetData>
  <mergeCells count="13">
    <mergeCell ref="A1:E1"/>
    <mergeCell ref="A2:E2"/>
    <mergeCell ref="C3:D3"/>
    <mergeCell ref="C4:D4"/>
    <mergeCell ref="C5:D5"/>
    <mergeCell ref="C6:D6"/>
    <mergeCell ref="C7:D7"/>
    <mergeCell ref="B8:D8"/>
    <mergeCell ref="B9:D9"/>
    <mergeCell ref="B10:D10"/>
    <mergeCell ref="B11:D11"/>
    <mergeCell ref="B12:D12"/>
    <mergeCell ref="B13:D13"/>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J11" sqref="J11"/>
    </sheetView>
  </sheetViews>
  <sheetFormatPr defaultColWidth="9" defaultRowHeight="11.25"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52</v>
      </c>
      <c r="B1" s="1"/>
      <c r="C1" s="1"/>
      <c r="D1" s="1"/>
      <c r="E1" s="1"/>
      <c r="F1" s="1"/>
      <c r="G1" s="1"/>
      <c r="H1" s="1"/>
    </row>
    <row r="2" ht="21" customHeight="1" spans="1:8">
      <c r="A2" s="2" t="s">
        <v>53</v>
      </c>
      <c r="B2" s="2"/>
      <c r="C2" s="3"/>
      <c r="D2" s="3"/>
      <c r="E2" s="3"/>
      <c r="F2" s="4" t="s">
        <v>54</v>
      </c>
      <c r="G2" s="4"/>
      <c r="H2" s="4"/>
    </row>
    <row r="3" ht="13.5" customHeight="1" spans="1:8">
      <c r="A3" s="5" t="s">
        <v>55</v>
      </c>
      <c r="B3" s="6"/>
      <c r="C3" s="6"/>
      <c r="D3" s="6"/>
      <c r="E3" s="6"/>
      <c r="F3" s="6"/>
      <c r="G3" s="6"/>
      <c r="H3" s="7"/>
    </row>
    <row r="4" ht="13.5" customHeight="1" spans="1:8">
      <c r="A4" s="8" t="s">
        <v>56</v>
      </c>
      <c r="B4" s="9" t="s">
        <v>57</v>
      </c>
      <c r="C4" s="9"/>
      <c r="D4" s="9" t="s">
        <v>58</v>
      </c>
      <c r="E4" s="9" t="s">
        <v>59</v>
      </c>
      <c r="F4" s="9"/>
      <c r="G4" s="9" t="s">
        <v>60</v>
      </c>
      <c r="H4" s="10" t="s">
        <v>61</v>
      </c>
    </row>
    <row r="5" ht="13.5" customHeight="1" spans="1:8">
      <c r="A5" s="8" t="s">
        <v>62</v>
      </c>
      <c r="B5" s="11" t="s">
        <v>63</v>
      </c>
      <c r="C5" s="11"/>
      <c r="D5" s="9"/>
      <c r="E5" s="12"/>
      <c r="F5" s="12"/>
      <c r="G5" s="12"/>
      <c r="H5" s="13" t="str">
        <f t="shared" ref="H5:H11" si="0">IF(ROUND(E5*G5,2)=0," ",ROUND(E5*G5,2))</f>
        <v> </v>
      </c>
    </row>
    <row r="6" ht="13.5" customHeight="1" spans="1:8">
      <c r="A6" s="8" t="s">
        <v>64</v>
      </c>
      <c r="B6" s="11" t="s">
        <v>65</v>
      </c>
      <c r="C6" s="11"/>
      <c r="D6" s="9"/>
      <c r="E6" s="12"/>
      <c r="F6" s="12"/>
      <c r="G6" s="12"/>
      <c r="H6" s="13" t="str">
        <f t="shared" si="0"/>
        <v> </v>
      </c>
    </row>
    <row r="7" ht="21" customHeight="1" spans="1:8">
      <c r="A7" s="8" t="s">
        <v>66</v>
      </c>
      <c r="B7" s="11" t="s">
        <v>67</v>
      </c>
      <c r="C7" s="11"/>
      <c r="D7" s="9" t="s">
        <v>68</v>
      </c>
      <c r="E7" s="12">
        <v>1</v>
      </c>
      <c r="F7" s="12"/>
      <c r="G7" s="14"/>
      <c r="H7" s="13" t="str">
        <f t="shared" si="0"/>
        <v> </v>
      </c>
    </row>
    <row r="8" ht="21" customHeight="1" spans="1:8">
      <c r="A8" s="8" t="s">
        <v>69</v>
      </c>
      <c r="B8" s="11" t="s">
        <v>70</v>
      </c>
      <c r="C8" s="11"/>
      <c r="D8" s="9" t="s">
        <v>68</v>
      </c>
      <c r="E8" s="12">
        <v>1</v>
      </c>
      <c r="F8" s="12"/>
      <c r="G8" s="14"/>
      <c r="H8" s="13" t="str">
        <f t="shared" si="0"/>
        <v> </v>
      </c>
    </row>
    <row r="9" ht="13.5" customHeight="1" spans="1:8">
      <c r="A9" s="8" t="s">
        <v>71</v>
      </c>
      <c r="B9" s="11" t="s">
        <v>72</v>
      </c>
      <c r="C9" s="11"/>
      <c r="D9" s="9"/>
      <c r="E9" s="12"/>
      <c r="F9" s="12"/>
      <c r="G9" s="12"/>
      <c r="H9" s="13" t="str">
        <f t="shared" si="0"/>
        <v> </v>
      </c>
    </row>
    <row r="10" ht="13.5" customHeight="1" spans="1:8">
      <c r="A10" s="8" t="s">
        <v>73</v>
      </c>
      <c r="B10" s="11" t="s">
        <v>74</v>
      </c>
      <c r="C10" s="11"/>
      <c r="D10" s="9" t="s">
        <v>68</v>
      </c>
      <c r="E10" s="12">
        <v>1</v>
      </c>
      <c r="F10" s="12"/>
      <c r="G10" s="14"/>
      <c r="H10" s="13" t="str">
        <f t="shared" si="0"/>
        <v> </v>
      </c>
    </row>
    <row r="11" ht="13.5" customHeight="1" spans="1:8">
      <c r="A11" s="8" t="s">
        <v>75</v>
      </c>
      <c r="B11" s="11" t="s">
        <v>76</v>
      </c>
      <c r="C11" s="11"/>
      <c r="D11" s="9" t="s">
        <v>68</v>
      </c>
      <c r="E11" s="12">
        <v>1</v>
      </c>
      <c r="F11" s="12"/>
      <c r="G11" s="14"/>
      <c r="H11" s="13" t="str">
        <f t="shared" si="0"/>
        <v> </v>
      </c>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15">
        <f>SUM((H7,H8,H10,H11))</f>
        <v>0</v>
      </c>
      <c r="B49" s="16"/>
      <c r="C49" s="16"/>
      <c r="D49" s="16"/>
      <c r="E49" s="16"/>
      <c r="F49" s="16"/>
      <c r="G49" s="16"/>
      <c r="H49" s="17"/>
    </row>
    <row r="50" ht="21" customHeight="1" spans="1:8">
      <c r="A50" s="2"/>
      <c r="B50" s="2"/>
      <c r="C50" s="3"/>
      <c r="D50" s="3"/>
      <c r="E50" s="3"/>
      <c r="F50" s="4" t="s">
        <v>77</v>
      </c>
      <c r="G50" s="4"/>
      <c r="H50" s="4"/>
    </row>
  </sheetData>
  <sheetProtection password="C5E3" sheet="1" objects="1" scenarios="1"/>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19975" right="0.19975" top="0.59375" bottom="0" header="0.59375"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workbookViewId="0">
      <selection activeCell="I12" sqref="I12"/>
    </sheetView>
  </sheetViews>
  <sheetFormatPr defaultColWidth="9" defaultRowHeight="11.25"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52</v>
      </c>
      <c r="B1" s="1"/>
      <c r="C1" s="1"/>
      <c r="D1" s="1"/>
      <c r="E1" s="1"/>
      <c r="F1" s="1"/>
      <c r="G1" s="1"/>
      <c r="H1" s="1"/>
    </row>
    <row r="2" ht="21" customHeight="1" spans="1:8">
      <c r="A2" s="2" t="s">
        <v>53</v>
      </c>
      <c r="B2" s="2"/>
      <c r="C2" s="3"/>
      <c r="D2" s="3"/>
      <c r="E2" s="3"/>
      <c r="F2" s="4" t="s">
        <v>54</v>
      </c>
      <c r="G2" s="4"/>
      <c r="H2" s="4"/>
    </row>
    <row r="3" ht="13.5" customHeight="1" spans="1:8">
      <c r="A3" s="5" t="s">
        <v>78</v>
      </c>
      <c r="B3" s="6"/>
      <c r="C3" s="6"/>
      <c r="D3" s="6"/>
      <c r="E3" s="6"/>
      <c r="F3" s="6"/>
      <c r="G3" s="6"/>
      <c r="H3" s="7"/>
    </row>
    <row r="4" ht="13.5" customHeight="1" spans="1:8">
      <c r="A4" s="8" t="s">
        <v>56</v>
      </c>
      <c r="B4" s="9" t="s">
        <v>57</v>
      </c>
      <c r="C4" s="9"/>
      <c r="D4" s="9" t="s">
        <v>58</v>
      </c>
      <c r="E4" s="9" t="s">
        <v>59</v>
      </c>
      <c r="F4" s="9"/>
      <c r="G4" s="9" t="s">
        <v>60</v>
      </c>
      <c r="H4" s="10" t="s">
        <v>61</v>
      </c>
    </row>
    <row r="5" ht="13.5" customHeight="1" spans="1:8">
      <c r="A5" s="8" t="s">
        <v>79</v>
      </c>
      <c r="B5" s="11" t="s">
        <v>80</v>
      </c>
      <c r="C5" s="11"/>
      <c r="D5" s="9" t="s">
        <v>81</v>
      </c>
      <c r="E5" s="12"/>
      <c r="F5" s="12"/>
      <c r="G5" s="12"/>
      <c r="H5" s="13" t="str">
        <f t="shared" ref="H5:H10" si="0">IF(ROUND(E5*G5,2)=0," ",ROUND(E5*G5,2))</f>
        <v> </v>
      </c>
    </row>
    <row r="6" ht="13.5" customHeight="1" spans="1:8">
      <c r="A6" s="8" t="s">
        <v>82</v>
      </c>
      <c r="B6" s="11" t="s">
        <v>80</v>
      </c>
      <c r="C6" s="11"/>
      <c r="D6" s="9" t="s">
        <v>81</v>
      </c>
      <c r="E6" s="12">
        <v>48748.35</v>
      </c>
      <c r="F6" s="12"/>
      <c r="G6" s="14"/>
      <c r="H6" s="13" t="str">
        <f t="shared" si="0"/>
        <v> </v>
      </c>
    </row>
    <row r="7" ht="13.5" customHeight="1" spans="1:8">
      <c r="A7" s="8" t="s">
        <v>83</v>
      </c>
      <c r="B7" s="11" t="s">
        <v>84</v>
      </c>
      <c r="C7" s="11"/>
      <c r="D7" s="9" t="s">
        <v>85</v>
      </c>
      <c r="E7" s="12"/>
      <c r="F7" s="12"/>
      <c r="G7" s="12"/>
      <c r="H7" s="13" t="str">
        <f t="shared" si="0"/>
        <v> </v>
      </c>
    </row>
    <row r="8" ht="13.5" customHeight="1" spans="1:8">
      <c r="A8" s="8" t="s">
        <v>86</v>
      </c>
      <c r="B8" s="11" t="s">
        <v>84</v>
      </c>
      <c r="C8" s="11"/>
      <c r="D8" s="9" t="s">
        <v>85</v>
      </c>
      <c r="E8" s="12">
        <v>8699.681</v>
      </c>
      <c r="F8" s="12"/>
      <c r="G8" s="14"/>
      <c r="H8" s="13" t="str">
        <f t="shared" si="0"/>
        <v> </v>
      </c>
    </row>
    <row r="9" ht="13.5" customHeight="1" spans="1:8">
      <c r="A9" s="8" t="s">
        <v>87</v>
      </c>
      <c r="B9" s="11" t="s">
        <v>88</v>
      </c>
      <c r="C9" s="11"/>
      <c r="D9" s="9" t="s">
        <v>81</v>
      </c>
      <c r="E9" s="12"/>
      <c r="F9" s="12"/>
      <c r="G9" s="12"/>
      <c r="H9" s="13" t="str">
        <f t="shared" si="0"/>
        <v> </v>
      </c>
    </row>
    <row r="10" ht="13.5" customHeight="1" spans="1:8">
      <c r="A10" s="8" t="s">
        <v>89</v>
      </c>
      <c r="B10" s="11" t="s">
        <v>88</v>
      </c>
      <c r="C10" s="11"/>
      <c r="D10" s="9" t="s">
        <v>81</v>
      </c>
      <c r="E10" s="12">
        <v>57997.875</v>
      </c>
      <c r="F10" s="12"/>
      <c r="G10" s="14"/>
      <c r="H10" s="13" t="str">
        <f t="shared" si="0"/>
        <v> </v>
      </c>
    </row>
    <row r="11" ht="13.5" customHeight="1" spans="1:8">
      <c r="A11" s="8"/>
      <c r="B11" s="11"/>
      <c r="C11" s="11"/>
      <c r="D11" s="9"/>
      <c r="E11" s="12"/>
      <c r="F11" s="12"/>
      <c r="G11" s="12"/>
      <c r="H11" s="13"/>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8"/>
      <c r="B49" s="11"/>
      <c r="C49" s="11"/>
      <c r="D49" s="9"/>
      <c r="E49" s="12"/>
      <c r="F49" s="12"/>
      <c r="G49" s="12"/>
      <c r="H49" s="13"/>
    </row>
    <row r="50" ht="13.5" customHeight="1" spans="1:8">
      <c r="A50" s="15">
        <f>SUM((H6,H8,H10))</f>
        <v>0</v>
      </c>
      <c r="B50" s="16"/>
      <c r="C50" s="16"/>
      <c r="D50" s="16"/>
      <c r="E50" s="16"/>
      <c r="F50" s="16"/>
      <c r="G50" s="16"/>
      <c r="H50" s="17"/>
    </row>
    <row r="51" ht="21" customHeight="1" spans="1:8">
      <c r="A51" s="2"/>
      <c r="B51" s="2"/>
      <c r="C51" s="3"/>
      <c r="D51" s="3"/>
      <c r="E51" s="3"/>
      <c r="F51" s="4" t="s">
        <v>77</v>
      </c>
      <c r="G51" s="4"/>
      <c r="H51" s="4"/>
    </row>
  </sheetData>
  <sheetProtection password="C5E3" sheet="1" objects="1" scenarios="1"/>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workbookViewId="0">
      <selection activeCell="E5" sqref="E5:F5"/>
    </sheetView>
  </sheetViews>
  <sheetFormatPr defaultColWidth="9" defaultRowHeight="11.25"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52</v>
      </c>
      <c r="B1" s="1"/>
      <c r="C1" s="1"/>
      <c r="D1" s="1"/>
      <c r="E1" s="1"/>
      <c r="F1" s="1"/>
      <c r="G1" s="1"/>
      <c r="H1" s="1"/>
    </row>
    <row r="2" ht="21" customHeight="1" spans="1:8">
      <c r="A2" s="2" t="s">
        <v>53</v>
      </c>
      <c r="B2" s="2"/>
      <c r="C2" s="3"/>
      <c r="D2" s="3"/>
      <c r="E2" s="3"/>
      <c r="F2" s="4" t="s">
        <v>54</v>
      </c>
      <c r="G2" s="4"/>
      <c r="H2" s="4"/>
    </row>
    <row r="3" ht="13.5" customHeight="1" spans="1:8">
      <c r="A3" s="5" t="s">
        <v>90</v>
      </c>
      <c r="B3" s="6"/>
      <c r="C3" s="6"/>
      <c r="D3" s="6"/>
      <c r="E3" s="6"/>
      <c r="F3" s="6"/>
      <c r="G3" s="6"/>
      <c r="H3" s="7"/>
    </row>
    <row r="4" ht="13.5" customHeight="1" spans="1:8">
      <c r="A4" s="8" t="s">
        <v>56</v>
      </c>
      <c r="B4" s="9" t="s">
        <v>57</v>
      </c>
      <c r="C4" s="9"/>
      <c r="D4" s="9" t="s">
        <v>58</v>
      </c>
      <c r="E4" s="9" t="s">
        <v>59</v>
      </c>
      <c r="F4" s="9"/>
      <c r="G4" s="9" t="s">
        <v>60</v>
      </c>
      <c r="H4" s="10" t="s">
        <v>61</v>
      </c>
    </row>
    <row r="5" ht="13.5" customHeight="1" spans="1:8">
      <c r="A5" s="8" t="s">
        <v>91</v>
      </c>
      <c r="B5" s="11" t="s">
        <v>92</v>
      </c>
      <c r="C5" s="11"/>
      <c r="D5" s="9" t="s">
        <v>93</v>
      </c>
      <c r="E5" s="12"/>
      <c r="F5" s="12"/>
      <c r="G5" s="12"/>
      <c r="H5" s="13" t="str">
        <f t="shared" ref="H5:H10" si="0">IF(ROUND(E5*G5,2)=0," ",ROUND(E5*G5,2))</f>
        <v> </v>
      </c>
    </row>
    <row r="6" ht="13.5" customHeight="1" spans="1:8">
      <c r="A6" s="8" t="s">
        <v>94</v>
      </c>
      <c r="B6" s="11" t="s">
        <v>92</v>
      </c>
      <c r="C6" s="11"/>
      <c r="D6" s="9" t="s">
        <v>93</v>
      </c>
      <c r="E6" s="12">
        <v>773.305</v>
      </c>
      <c r="F6" s="12"/>
      <c r="G6" s="14"/>
      <c r="H6" s="13" t="str">
        <f t="shared" si="0"/>
        <v> </v>
      </c>
    </row>
    <row r="7" ht="13.5" customHeight="1" spans="1:8">
      <c r="A7" s="8" t="s">
        <v>95</v>
      </c>
      <c r="B7" s="11" t="s">
        <v>96</v>
      </c>
      <c r="C7" s="11"/>
      <c r="D7" s="9" t="s">
        <v>81</v>
      </c>
      <c r="E7" s="12"/>
      <c r="F7" s="12"/>
      <c r="G7" s="12"/>
      <c r="H7" s="13" t="str">
        <f t="shared" si="0"/>
        <v> </v>
      </c>
    </row>
    <row r="8" ht="13.5" customHeight="1" spans="1:8">
      <c r="A8" s="8" t="s">
        <v>97</v>
      </c>
      <c r="B8" s="11" t="s">
        <v>96</v>
      </c>
      <c r="C8" s="11"/>
      <c r="D8" s="9" t="s">
        <v>81</v>
      </c>
      <c r="E8" s="12">
        <v>2014108.75</v>
      </c>
      <c r="F8" s="12"/>
      <c r="G8" s="14"/>
      <c r="H8" s="13" t="str">
        <f t="shared" si="0"/>
        <v> </v>
      </c>
    </row>
    <row r="9" ht="13.5" customHeight="1" spans="1:8">
      <c r="A9" s="8" t="s">
        <v>98</v>
      </c>
      <c r="B9" s="11" t="s">
        <v>99</v>
      </c>
      <c r="C9" s="11"/>
      <c r="D9" s="9" t="s">
        <v>81</v>
      </c>
      <c r="E9" s="12"/>
      <c r="F9" s="12"/>
      <c r="G9" s="12"/>
      <c r="H9" s="13" t="str">
        <f t="shared" si="0"/>
        <v> </v>
      </c>
    </row>
    <row r="10" ht="13.5" customHeight="1" spans="1:8">
      <c r="A10" s="8" t="s">
        <v>100</v>
      </c>
      <c r="B10" s="11" t="s">
        <v>99</v>
      </c>
      <c r="C10" s="11"/>
      <c r="D10" s="9" t="s">
        <v>81</v>
      </c>
      <c r="E10" s="12">
        <v>81167.05</v>
      </c>
      <c r="F10" s="12"/>
      <c r="G10" s="14"/>
      <c r="H10" s="13" t="str">
        <f t="shared" si="0"/>
        <v> </v>
      </c>
    </row>
    <row r="11" ht="13.5" customHeight="1" spans="1:8">
      <c r="A11" s="8"/>
      <c r="B11" s="11"/>
      <c r="C11" s="11"/>
      <c r="D11" s="9"/>
      <c r="E11" s="12"/>
      <c r="F11" s="12"/>
      <c r="G11" s="12"/>
      <c r="H11" s="13"/>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8"/>
      <c r="B49" s="11"/>
      <c r="C49" s="11"/>
      <c r="D49" s="9"/>
      <c r="E49" s="12"/>
      <c r="F49" s="12"/>
      <c r="G49" s="12"/>
      <c r="H49" s="13"/>
    </row>
    <row r="50" ht="13.5" customHeight="1" spans="1:8">
      <c r="A50" s="15">
        <f>SUM((H6,H8,H10))</f>
        <v>0</v>
      </c>
      <c r="B50" s="16"/>
      <c r="C50" s="16"/>
      <c r="D50" s="16"/>
      <c r="E50" s="16"/>
      <c r="F50" s="16"/>
      <c r="G50" s="16"/>
      <c r="H50" s="17"/>
    </row>
    <row r="51" ht="21" customHeight="1" spans="1:8">
      <c r="A51" s="2"/>
      <c r="B51" s="2"/>
      <c r="C51" s="3"/>
      <c r="D51" s="3"/>
      <c r="E51" s="3"/>
      <c r="F51" s="4" t="s">
        <v>77</v>
      </c>
      <c r="G51" s="4"/>
      <c r="H51" s="4"/>
    </row>
  </sheetData>
  <sheetProtection password="C5E3" sheet="1" objects="1" scenarios="1"/>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workbookViewId="0">
      <selection activeCell="K18" sqref="K18"/>
    </sheetView>
  </sheetViews>
  <sheetFormatPr defaultColWidth="9" defaultRowHeight="11.25"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52</v>
      </c>
      <c r="B1" s="1"/>
      <c r="C1" s="1"/>
      <c r="D1" s="1"/>
      <c r="E1" s="1"/>
      <c r="F1" s="1"/>
      <c r="G1" s="1"/>
      <c r="H1" s="1"/>
    </row>
    <row r="2" ht="21" customHeight="1" spans="1:8">
      <c r="A2" s="2" t="s">
        <v>53</v>
      </c>
      <c r="B2" s="2"/>
      <c r="C2" s="3"/>
      <c r="D2" s="3"/>
      <c r="E2" s="3"/>
      <c r="F2" s="4" t="s">
        <v>54</v>
      </c>
      <c r="G2" s="4"/>
      <c r="H2" s="4"/>
    </row>
    <row r="3" ht="13.5" customHeight="1" spans="1:8">
      <c r="A3" s="5" t="s">
        <v>101</v>
      </c>
      <c r="B3" s="6"/>
      <c r="C3" s="6"/>
      <c r="D3" s="6"/>
      <c r="E3" s="6"/>
      <c r="F3" s="6"/>
      <c r="G3" s="6"/>
      <c r="H3" s="7"/>
    </row>
    <row r="4" ht="13.5" customHeight="1" spans="1:8">
      <c r="A4" s="8" t="s">
        <v>56</v>
      </c>
      <c r="B4" s="9" t="s">
        <v>57</v>
      </c>
      <c r="C4" s="9"/>
      <c r="D4" s="9" t="s">
        <v>58</v>
      </c>
      <c r="E4" s="9" t="s">
        <v>59</v>
      </c>
      <c r="F4" s="9"/>
      <c r="G4" s="9" t="s">
        <v>60</v>
      </c>
      <c r="H4" s="10" t="s">
        <v>61</v>
      </c>
    </row>
    <row r="5" ht="13.5" customHeight="1" spans="1:8">
      <c r="A5" s="8" t="s">
        <v>102</v>
      </c>
      <c r="B5" s="11" t="s">
        <v>103</v>
      </c>
      <c r="C5" s="11"/>
      <c r="D5" s="9"/>
      <c r="E5" s="12"/>
      <c r="F5" s="12"/>
      <c r="G5" s="12"/>
      <c r="H5" s="13" t="str">
        <f t="shared" ref="H5:H11" si="0">IF(ROUND(E5*G5,2)=0," ",ROUND(E5*G5,2))</f>
        <v> </v>
      </c>
    </row>
    <row r="6" ht="13.5" customHeight="1" spans="1:8">
      <c r="A6" s="8" t="s">
        <v>104</v>
      </c>
      <c r="B6" s="11" t="s">
        <v>105</v>
      </c>
      <c r="C6" s="11"/>
      <c r="D6" s="9" t="s">
        <v>106</v>
      </c>
      <c r="E6" s="12">
        <v>25</v>
      </c>
      <c r="F6" s="12"/>
      <c r="G6" s="14"/>
      <c r="H6" s="13" t="str">
        <f t="shared" si="0"/>
        <v> </v>
      </c>
    </row>
    <row r="7" ht="13.5" customHeight="1" spans="1:8">
      <c r="A7" s="8" t="s">
        <v>107</v>
      </c>
      <c r="B7" s="11" t="s">
        <v>108</v>
      </c>
      <c r="C7" s="11"/>
      <c r="D7" s="9" t="s">
        <v>106</v>
      </c>
      <c r="E7" s="12">
        <v>156</v>
      </c>
      <c r="F7" s="12"/>
      <c r="G7" s="14"/>
      <c r="H7" s="13" t="str">
        <f t="shared" si="0"/>
        <v> </v>
      </c>
    </row>
    <row r="8" ht="13.5" customHeight="1" spans="1:8">
      <c r="A8" s="8" t="s">
        <v>109</v>
      </c>
      <c r="B8" s="11" t="s">
        <v>110</v>
      </c>
      <c r="C8" s="11"/>
      <c r="D8" s="9" t="s">
        <v>106</v>
      </c>
      <c r="E8" s="12">
        <v>223</v>
      </c>
      <c r="F8" s="12"/>
      <c r="G8" s="14"/>
      <c r="H8" s="13" t="str">
        <f t="shared" si="0"/>
        <v> </v>
      </c>
    </row>
    <row r="9" ht="13.5" customHeight="1" spans="1:8">
      <c r="A9" s="8" t="s">
        <v>111</v>
      </c>
      <c r="B9" s="11" t="s">
        <v>112</v>
      </c>
      <c r="C9" s="11"/>
      <c r="D9" s="9" t="s">
        <v>106</v>
      </c>
      <c r="E9" s="12">
        <v>3</v>
      </c>
      <c r="F9" s="12"/>
      <c r="G9" s="14"/>
      <c r="H9" s="13" t="str">
        <f t="shared" si="0"/>
        <v> </v>
      </c>
    </row>
    <row r="10" ht="13.5" customHeight="1" spans="1:8">
      <c r="A10" s="8" t="s">
        <v>113</v>
      </c>
      <c r="B10" s="11" t="s">
        <v>114</v>
      </c>
      <c r="C10" s="11"/>
      <c r="D10" s="9" t="s">
        <v>106</v>
      </c>
      <c r="E10" s="12">
        <v>17</v>
      </c>
      <c r="F10" s="12"/>
      <c r="G10" s="14"/>
      <c r="H10" s="13" t="str">
        <f t="shared" si="0"/>
        <v> </v>
      </c>
    </row>
    <row r="11" ht="13.5" customHeight="1" spans="1:8">
      <c r="A11" s="8" t="s">
        <v>115</v>
      </c>
      <c r="B11" s="11" t="s">
        <v>116</v>
      </c>
      <c r="C11" s="11"/>
      <c r="D11" s="9" t="s">
        <v>106</v>
      </c>
      <c r="E11" s="12">
        <v>5</v>
      </c>
      <c r="F11" s="12"/>
      <c r="G11" s="14"/>
      <c r="H11" s="13" t="str">
        <f t="shared" si="0"/>
        <v> </v>
      </c>
    </row>
    <row r="12" ht="13.5" customHeight="1" spans="1:8">
      <c r="A12" s="8"/>
      <c r="B12" s="11"/>
      <c r="C12" s="11"/>
      <c r="D12" s="9"/>
      <c r="E12" s="12"/>
      <c r="F12" s="12"/>
      <c r="G12" s="12"/>
      <c r="H12" s="13"/>
    </row>
    <row r="13" ht="13.5" customHeight="1" spans="1:8">
      <c r="A13" s="8"/>
      <c r="B13" s="11"/>
      <c r="C13" s="11"/>
      <c r="D13" s="9"/>
      <c r="E13" s="12"/>
      <c r="F13" s="12"/>
      <c r="G13" s="12"/>
      <c r="H13" s="13"/>
    </row>
    <row r="14" ht="13.5" customHeight="1" spans="1:8">
      <c r="A14" s="8"/>
      <c r="B14" s="11"/>
      <c r="C14" s="11"/>
      <c r="D14" s="9"/>
      <c r="E14" s="12"/>
      <c r="F14" s="12"/>
      <c r="G14" s="12"/>
      <c r="H14" s="13"/>
    </row>
    <row r="15" ht="13.5" customHeight="1" spans="1:8">
      <c r="A15" s="8"/>
      <c r="B15" s="11"/>
      <c r="C15" s="11"/>
      <c r="D15" s="9"/>
      <c r="E15" s="12"/>
      <c r="F15" s="12"/>
      <c r="G15" s="12"/>
      <c r="H15" s="13"/>
    </row>
    <row r="16" ht="13.5" customHeight="1" spans="1:8">
      <c r="A16" s="8"/>
      <c r="B16" s="11"/>
      <c r="C16" s="11"/>
      <c r="D16" s="9"/>
      <c r="E16" s="12"/>
      <c r="F16" s="12"/>
      <c r="G16" s="12"/>
      <c r="H16" s="13"/>
    </row>
    <row r="17" ht="13.5" customHeight="1" spans="1:8">
      <c r="A17" s="8"/>
      <c r="B17" s="11"/>
      <c r="C17" s="11"/>
      <c r="D17" s="9"/>
      <c r="E17" s="12"/>
      <c r="F17" s="12"/>
      <c r="G17" s="12"/>
      <c r="H17" s="13"/>
    </row>
    <row r="18" ht="13.5" customHeight="1" spans="1:8">
      <c r="A18" s="8"/>
      <c r="B18" s="11"/>
      <c r="C18" s="11"/>
      <c r="D18" s="9"/>
      <c r="E18" s="12"/>
      <c r="F18" s="12"/>
      <c r="G18" s="12"/>
      <c r="H18" s="13"/>
    </row>
    <row r="19" ht="13.5" customHeight="1" spans="1:8">
      <c r="A19" s="8"/>
      <c r="B19" s="11"/>
      <c r="C19" s="11"/>
      <c r="D19" s="9"/>
      <c r="E19" s="12"/>
      <c r="F19" s="12"/>
      <c r="G19" s="12"/>
      <c r="H19" s="13"/>
    </row>
    <row r="20" ht="13.5" customHeight="1" spans="1:8">
      <c r="A20" s="8"/>
      <c r="B20" s="11"/>
      <c r="C20" s="11"/>
      <c r="D20" s="9"/>
      <c r="E20" s="12"/>
      <c r="F20" s="12"/>
      <c r="G20" s="12"/>
      <c r="H20" s="13"/>
    </row>
    <row r="21" ht="13.5" customHeight="1" spans="1:8">
      <c r="A21" s="8"/>
      <c r="B21" s="11"/>
      <c r="C21" s="11"/>
      <c r="D21" s="9"/>
      <c r="E21" s="12"/>
      <c r="F21" s="12"/>
      <c r="G21" s="12"/>
      <c r="H21" s="13"/>
    </row>
    <row r="22" ht="13.5" customHeight="1" spans="1:8">
      <c r="A22" s="8"/>
      <c r="B22" s="11"/>
      <c r="C22" s="11"/>
      <c r="D22" s="9"/>
      <c r="E22" s="12"/>
      <c r="F22" s="12"/>
      <c r="G22" s="12"/>
      <c r="H22" s="13"/>
    </row>
    <row r="23" ht="13.5" customHeight="1" spans="1:8">
      <c r="A23" s="8"/>
      <c r="B23" s="11"/>
      <c r="C23" s="11"/>
      <c r="D23" s="9"/>
      <c r="E23" s="12"/>
      <c r="F23" s="12"/>
      <c r="G23" s="12"/>
      <c r="H23" s="13"/>
    </row>
    <row r="24" ht="13.5" customHeight="1" spans="1:8">
      <c r="A24" s="8"/>
      <c r="B24" s="11"/>
      <c r="C24" s="11"/>
      <c r="D24" s="9"/>
      <c r="E24" s="12"/>
      <c r="F24" s="12"/>
      <c r="G24" s="12"/>
      <c r="H24" s="13"/>
    </row>
    <row r="25" ht="13.5" customHeight="1" spans="1:8">
      <c r="A25" s="8"/>
      <c r="B25" s="11"/>
      <c r="C25" s="11"/>
      <c r="D25" s="9"/>
      <c r="E25" s="12"/>
      <c r="F25" s="12"/>
      <c r="G25" s="12"/>
      <c r="H25" s="13"/>
    </row>
    <row r="26" ht="13.5" customHeight="1" spans="1:8">
      <c r="A26" s="8"/>
      <c r="B26" s="11"/>
      <c r="C26" s="11"/>
      <c r="D26" s="9"/>
      <c r="E26" s="12"/>
      <c r="F26" s="12"/>
      <c r="G26" s="12"/>
      <c r="H26" s="13"/>
    </row>
    <row r="27" ht="13.5" customHeight="1" spans="1:8">
      <c r="A27" s="8"/>
      <c r="B27" s="11"/>
      <c r="C27" s="11"/>
      <c r="D27" s="9"/>
      <c r="E27" s="12"/>
      <c r="F27" s="12"/>
      <c r="G27" s="12"/>
      <c r="H27" s="13"/>
    </row>
    <row r="28" ht="13.5" customHeight="1" spans="1:8">
      <c r="A28" s="8"/>
      <c r="B28" s="11"/>
      <c r="C28" s="11"/>
      <c r="D28" s="9"/>
      <c r="E28" s="12"/>
      <c r="F28" s="12"/>
      <c r="G28" s="12"/>
      <c r="H28" s="13"/>
    </row>
    <row r="29" ht="13.5" customHeight="1" spans="1:8">
      <c r="A29" s="8"/>
      <c r="B29" s="11"/>
      <c r="C29" s="11"/>
      <c r="D29" s="9"/>
      <c r="E29" s="12"/>
      <c r="F29" s="12"/>
      <c r="G29" s="12"/>
      <c r="H29" s="13"/>
    </row>
    <row r="30" ht="13.5" customHeight="1" spans="1:8">
      <c r="A30" s="8"/>
      <c r="B30" s="11"/>
      <c r="C30" s="11"/>
      <c r="D30" s="9"/>
      <c r="E30" s="12"/>
      <c r="F30" s="12"/>
      <c r="G30" s="12"/>
      <c r="H30" s="13"/>
    </row>
    <row r="31" ht="13.5" customHeight="1" spans="1:8">
      <c r="A31" s="8"/>
      <c r="B31" s="11"/>
      <c r="C31" s="11"/>
      <c r="D31" s="9"/>
      <c r="E31" s="12"/>
      <c r="F31" s="12"/>
      <c r="G31" s="12"/>
      <c r="H31" s="13"/>
    </row>
    <row r="32" ht="13.5" customHeight="1" spans="1:8">
      <c r="A32" s="8"/>
      <c r="B32" s="11"/>
      <c r="C32" s="11"/>
      <c r="D32" s="9"/>
      <c r="E32" s="12"/>
      <c r="F32" s="12"/>
      <c r="G32" s="12"/>
      <c r="H32" s="13"/>
    </row>
    <row r="33" ht="13.5" customHeight="1" spans="1:8">
      <c r="A33" s="8"/>
      <c r="B33" s="11"/>
      <c r="C33" s="11"/>
      <c r="D33" s="9"/>
      <c r="E33" s="12"/>
      <c r="F33" s="12"/>
      <c r="G33" s="12"/>
      <c r="H33" s="13"/>
    </row>
    <row r="34" ht="13.5" customHeight="1" spans="1:8">
      <c r="A34" s="8"/>
      <c r="B34" s="11"/>
      <c r="C34" s="11"/>
      <c r="D34" s="9"/>
      <c r="E34" s="12"/>
      <c r="F34" s="12"/>
      <c r="G34" s="12"/>
      <c r="H34" s="13"/>
    </row>
    <row r="35" ht="13.5" customHeight="1" spans="1:8">
      <c r="A35" s="8"/>
      <c r="B35" s="11"/>
      <c r="C35" s="11"/>
      <c r="D35" s="9"/>
      <c r="E35" s="12"/>
      <c r="F35" s="12"/>
      <c r="G35" s="12"/>
      <c r="H35" s="13"/>
    </row>
    <row r="36" ht="13.5" customHeight="1" spans="1:8">
      <c r="A36" s="8"/>
      <c r="B36" s="11"/>
      <c r="C36" s="11"/>
      <c r="D36" s="9"/>
      <c r="E36" s="12"/>
      <c r="F36" s="12"/>
      <c r="G36" s="12"/>
      <c r="H36" s="13"/>
    </row>
    <row r="37" ht="13.5" customHeight="1" spans="1:8">
      <c r="A37" s="8"/>
      <c r="B37" s="11"/>
      <c r="C37" s="11"/>
      <c r="D37" s="9"/>
      <c r="E37" s="12"/>
      <c r="F37" s="12"/>
      <c r="G37" s="12"/>
      <c r="H37" s="13"/>
    </row>
    <row r="38" ht="13.5" customHeight="1" spans="1:8">
      <c r="A38" s="8"/>
      <c r="B38" s="11"/>
      <c r="C38" s="11"/>
      <c r="D38" s="9"/>
      <c r="E38" s="12"/>
      <c r="F38" s="12"/>
      <c r="G38" s="12"/>
      <c r="H38" s="13"/>
    </row>
    <row r="39" ht="13.5" customHeight="1" spans="1:8">
      <c r="A39" s="8"/>
      <c r="B39" s="11"/>
      <c r="C39" s="11"/>
      <c r="D39" s="9"/>
      <c r="E39" s="12"/>
      <c r="F39" s="12"/>
      <c r="G39" s="12"/>
      <c r="H39" s="13"/>
    </row>
    <row r="40" ht="13.5" customHeight="1" spans="1:8">
      <c r="A40" s="8"/>
      <c r="B40" s="11"/>
      <c r="C40" s="11"/>
      <c r="D40" s="9"/>
      <c r="E40" s="12"/>
      <c r="F40" s="12"/>
      <c r="G40" s="12"/>
      <c r="H40" s="13"/>
    </row>
    <row r="41" ht="13.5" customHeight="1" spans="1:8">
      <c r="A41" s="8"/>
      <c r="B41" s="11"/>
      <c r="C41" s="11"/>
      <c r="D41" s="9"/>
      <c r="E41" s="12"/>
      <c r="F41" s="12"/>
      <c r="G41" s="12"/>
      <c r="H41" s="13"/>
    </row>
    <row r="42" ht="13.5" customHeight="1" spans="1:8">
      <c r="A42" s="8"/>
      <c r="B42" s="11"/>
      <c r="C42" s="11"/>
      <c r="D42" s="9"/>
      <c r="E42" s="12"/>
      <c r="F42" s="12"/>
      <c r="G42" s="12"/>
      <c r="H42" s="13"/>
    </row>
    <row r="43" ht="13.5" customHeight="1" spans="1:8">
      <c r="A43" s="8"/>
      <c r="B43" s="11"/>
      <c r="C43" s="11"/>
      <c r="D43" s="9"/>
      <c r="E43" s="12"/>
      <c r="F43" s="12"/>
      <c r="G43" s="12"/>
      <c r="H43" s="13"/>
    </row>
    <row r="44" ht="13.5" customHeight="1" spans="1:8">
      <c r="A44" s="8"/>
      <c r="B44" s="11"/>
      <c r="C44" s="11"/>
      <c r="D44" s="9"/>
      <c r="E44" s="12"/>
      <c r="F44" s="12"/>
      <c r="G44" s="12"/>
      <c r="H44" s="13"/>
    </row>
    <row r="45" ht="13.5" customHeight="1" spans="1:8">
      <c r="A45" s="8"/>
      <c r="B45" s="11"/>
      <c r="C45" s="11"/>
      <c r="D45" s="9"/>
      <c r="E45" s="12"/>
      <c r="F45" s="12"/>
      <c r="G45" s="12"/>
      <c r="H45" s="13"/>
    </row>
    <row r="46" ht="13.5" customHeight="1" spans="1:8">
      <c r="A46" s="8"/>
      <c r="B46" s="11"/>
      <c r="C46" s="11"/>
      <c r="D46" s="9"/>
      <c r="E46" s="12"/>
      <c r="F46" s="12"/>
      <c r="G46" s="12"/>
      <c r="H46" s="13"/>
    </row>
    <row r="47" ht="13.5" customHeight="1" spans="1:8">
      <c r="A47" s="8"/>
      <c r="B47" s="11"/>
      <c r="C47" s="11"/>
      <c r="D47" s="9"/>
      <c r="E47" s="12"/>
      <c r="F47" s="12"/>
      <c r="G47" s="12"/>
      <c r="H47" s="13"/>
    </row>
    <row r="48" ht="13.5" customHeight="1" spans="1:8">
      <c r="A48" s="8"/>
      <c r="B48" s="11"/>
      <c r="C48" s="11"/>
      <c r="D48" s="9"/>
      <c r="E48" s="12"/>
      <c r="F48" s="12"/>
      <c r="G48" s="12"/>
      <c r="H48" s="13"/>
    </row>
    <row r="49" ht="13.5" customHeight="1" spans="1:8">
      <c r="A49" s="8"/>
      <c r="B49" s="11"/>
      <c r="C49" s="11"/>
      <c r="D49" s="9"/>
      <c r="E49" s="12"/>
      <c r="F49" s="12"/>
      <c r="G49" s="12"/>
      <c r="H49" s="13"/>
    </row>
    <row r="50" ht="13.5" customHeight="1" spans="1:8">
      <c r="A50" s="15">
        <f>SUM((H6,H7,H8,H9,H10,H11))</f>
        <v>0</v>
      </c>
      <c r="B50" s="16"/>
      <c r="C50" s="16"/>
      <c r="D50" s="16"/>
      <c r="E50" s="16"/>
      <c r="F50" s="16"/>
      <c r="G50" s="16"/>
      <c r="H50" s="17"/>
    </row>
    <row r="51" ht="21" customHeight="1" spans="1:8">
      <c r="A51" s="2"/>
      <c r="B51" s="2"/>
      <c r="C51" s="3"/>
      <c r="D51" s="3"/>
      <c r="E51" s="3"/>
      <c r="F51" s="4" t="s">
        <v>77</v>
      </c>
      <c r="G51" s="4"/>
      <c r="H51" s="4"/>
    </row>
  </sheetData>
  <sheetProtection password="C5E3" sheet="1" objects="1" scenarios="1"/>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6" master="" otherUserPermission="visible"/>
  <rangeList sheetStid="1" master="" otherUserPermission="visible"/>
  <rangeList sheetStid="2" master="" otherUserPermission="visible"/>
  <rangeList sheetStid="3" master="" otherUserPermission="visible"/>
  <rangeList sheetStid="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编制说明</vt:lpstr>
      <vt:lpstr>投标报价汇总表</vt:lpstr>
      <vt:lpstr>第100章 总则</vt:lpstr>
      <vt:lpstr>第200章 路基</vt:lpstr>
      <vt:lpstr>第300章 路面</vt:lpstr>
      <vt:lpstr>第600章 安全设施及预埋管线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04方梦涵</cp:lastModifiedBy>
  <dcterms:created xsi:type="dcterms:W3CDTF">2025-09-23T20:21:00Z</dcterms:created>
  <dcterms:modified xsi:type="dcterms:W3CDTF">2025-09-23T12:38:28Z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236115A3A2A146E18C6F181667844AA1_12</vt:lpwstr>
  </property>
  <property fmtid="{D5CDD505-2E9C-101B-9397-08002B2CF9AE}" pid="3" name="KSOProductBuildVer">
    <vt:lpwstr>2052-12.1.0.23125</vt:lpwstr>
  </property>
</Properties>
</file>