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1"/>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<sst xmlns="http://schemas.openxmlformats.org/spreadsheetml/2006/main" count="195" uniqueCount="133">
  <si>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</si>
  <si>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</si>
  <si>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</si>
  <si>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</si>
  <si>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</si>
  <si>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</si>
  <si>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</si>
  <si>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</si>
  <si>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</si>
  <si>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</si>
  <si>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</si>
  <si>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</si>
  <si>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</si>
  <si>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</si>
  <si>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</si>
  <si>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</si>
  <si>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</si>
  <si>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</si>
  <si>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</si>
  <si>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</si>
  <si>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</si>
  <si>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</si>
  <si>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</si>
  <si>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</si>
  <si>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阿尔巴斯苏木乌兰乌素嘎查苦勒齐小组至古希业小组砂石路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</si>
  <si>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</si>
  <si>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</si>
  <si>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</si>
  <si>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</si>
  <si>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</si>
  <si>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</si>
  <si>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</si>
  <si>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</si>
  <si>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</si>
  <si>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</si>
  <si>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</si>
  <si>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</si>
  <si>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</si>
  <si>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</si>
  <si>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</si>
  <si>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</si>
  <si>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</si>
  <si>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</si>
  <si>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</si>
  <si>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</si>
  <si>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</si>
  <si>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</si>
  <si>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</si>
  <si>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</si>
  <si>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</si>
  <si>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</si>
  <si>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</si>
  <si>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</si>
  <si>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</si>
  <si>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</si>
  <si>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</si>
  <si>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</si>
  <si>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</si>
  <si>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</si>
  <si>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</si>
  <si>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</si>
  <si>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</si>
  <si>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</si>
  <si>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</si>
  <si>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</si>
  <si>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16063.820</t>
  </si>
  <si>
    <t>204</t>
  </si>
  <si>
    <t>填方路基</t>
  </si>
  <si>
    <t>204-1</t>
  </si>
  <si>
    <t>路基填筑(包括填前压实)</t>
  </si>
  <si>
    <t>利用土方</t>
  </si>
  <si>
    <t>13596.552</t>
  </si>
  <si>
    <t>-d</t>
  </si>
  <si>
    <t>借土填方</t>
  </si>
  <si>
    <t>2441.379</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</si>
  <si>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</si>
  <si>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</si>
  <si>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314</t>
  </si>
  <si>
    <t>路面及中央分隔带排水</t>
  </si>
  <si>
    <t>314-1</t>
  </si>
  <si>
    <t>铸铁管1-0.7m</t>
  </si>
  <si>
    <t>m</t>
  </si>
  <si>
    <t>27.000</t>
  </si>
  <si>
    <t>铸铁管1-0.5m</t>
  </si>
  <si>
    <t>17.000</t>
  </si>
  <si>
    <t>315</t>
  </si>
  <si>
    <t>砂石路面</t>
  </si>
  <si>
    <t>315-1</t>
  </si>
  <si>
    <t>砒砂岩厚20cm</t>
  </si>
  <si>
    <t>m2</t>
  </si>
  <si>
    <t>156150.100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</si>
  <si>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</si>
  <si>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</si>
  <si>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</si>
  <si>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</si>
  <si>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</si>
  <si>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</si>
  <si>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△700</t>
  </si>
  <si>
    <t>个</t>
  </si>
  <si>
    <t>12.000</t>
  </si>
  <si>
    <t>▽700</t>
  </si>
  <si>
    <t>11.000</t>
  </si>
  <si>
    <t>○600</t>
  </si>
  <si>
    <t>4.000</t>
  </si>
  <si>
    <t>604-8</t>
  </si>
  <si>
    <t>里程碑</t>
  </si>
  <si>
    <t>22.000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</si>
  <si>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</si>
  <si>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</si>
  <si>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</si>
  <si>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</si>
  <si>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</si>
  <si>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</si>
  <si>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3210.000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</si>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</sst>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1"/>
      <name val="Arial"/>
      <charset val="134"/>
    </font>
    <font>
      <b/>
      <sz val="13"/>
      <name val="Arial"/>
      <charset val="134"/>
    </font>
    <font>
      <b/>
      <u/>
      <sz val="12"/>
      <name val="宋体"/>
      <charset val="134"/>
    </font>
    <font>
      <u/>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4">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locked="0"/>
    </xf>
    <xf numFmtId="177" fontId="14" fillId="2" borderId="5" xfId="0" applyNumberFormat="1" applyFont="1" applyFill="1" applyBorder="1" applyAlignment="1" applyProtection="1">
      <alignment horizontal="center" vertical="center"/>
      <protection locked="0" hidden="1"/>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97" customWidth="1"/>
    <col min="2" max="16384" width="72" style="97"/>
  </cols>
  <sheetData>
    <row r="1" ht="37.5" customHeight="1" spans="1:8">
      <c r="A1" s="98" t="s">
        <v>0</v>
      </c>
      <c r="B1" s="99"/>
      <c r="C1" s="99"/>
      <c r="D1" s="99"/>
      <c r="E1" s="99"/>
      <c r="F1" s="99"/>
      <c r="G1" s="99"/>
      <c r="H1" s="99"/>
    </row>
    <row r="2" ht="17.25" customHeight="1" spans="1:8">
      <c r="A2" s="100" t="s">
        <v>1</v>
      </c>
      <c r="B2" s="101"/>
      <c r="C2" s="101"/>
      <c r="D2" s="101"/>
      <c r="E2" s="101"/>
      <c r="F2" s="101"/>
      <c r="G2" s="101"/>
      <c r="H2" s="101"/>
    </row>
    <row r="3" ht="63.75" customHeight="1" spans="1:8">
      <c r="A3" s="102" t="s">
        <v>2</v>
      </c>
      <c r="B3" s="101"/>
      <c r="C3" s="101"/>
      <c r="D3" s="101"/>
      <c r="E3" s="101"/>
      <c r="F3" s="101"/>
      <c r="G3" s="101"/>
      <c r="H3" s="101"/>
    </row>
    <row r="4" ht="30.75" customHeight="1" spans="1:8">
      <c r="A4" s="102" t="s">
        <v>3</v>
      </c>
      <c r="B4" s="101"/>
      <c r="C4" s="101"/>
      <c r="D4" s="101"/>
      <c r="E4" s="101"/>
      <c r="F4" s="101"/>
      <c r="G4" s="101"/>
      <c r="H4" s="101"/>
    </row>
    <row r="5" ht="78" customHeight="1" spans="1:8">
      <c r="A5" s="102" t="s">
        <v>4</v>
      </c>
      <c r="B5" s="101"/>
      <c r="C5" s="101"/>
      <c r="D5" s="101"/>
      <c r="E5" s="101"/>
      <c r="F5" s="101"/>
      <c r="G5" s="101"/>
      <c r="H5" s="101"/>
    </row>
    <row r="6" ht="48" customHeight="1" spans="1:8">
      <c r="A6" s="102" t="s">
        <v>5</v>
      </c>
      <c r="B6" s="101"/>
      <c r="C6" s="101"/>
      <c r="D6" s="101"/>
      <c r="E6" s="101"/>
      <c r="F6" s="101"/>
      <c r="G6" s="101"/>
      <c r="H6" s="101"/>
    </row>
    <row r="7" ht="32.25" customHeight="1" spans="1:8">
      <c r="A7" s="100" t="s">
        <v>6</v>
      </c>
      <c r="B7" s="101"/>
      <c r="C7" s="101"/>
      <c r="D7" s="101"/>
      <c r="E7" s="101"/>
      <c r="F7" s="101"/>
      <c r="G7" s="101"/>
      <c r="H7" s="101"/>
    </row>
    <row r="8" ht="32.25" customHeight="1" spans="1:8">
      <c r="A8" s="100" t="s">
        <v>7</v>
      </c>
      <c r="B8" s="101"/>
      <c r="C8" s="101"/>
      <c r="D8" s="101"/>
      <c r="E8" s="101"/>
      <c r="F8" s="101"/>
      <c r="G8" s="101"/>
      <c r="H8" s="101"/>
    </row>
    <row r="9" ht="45" customHeight="1" spans="1:8">
      <c r="A9" s="100" t="s">
        <v>8</v>
      </c>
      <c r="B9" s="101"/>
      <c r="C9" s="101"/>
      <c r="D9" s="101"/>
      <c r="E9" s="101"/>
      <c r="F9" s="101"/>
      <c r="G9" s="101"/>
      <c r="H9" s="101"/>
    </row>
    <row r="10" ht="19.5" customHeight="1" spans="1:8">
      <c r="A10" s="100" t="s">
        <v>9</v>
      </c>
      <c r="B10" s="101"/>
      <c r="C10" s="101"/>
      <c r="D10" s="101"/>
      <c r="E10" s="101"/>
      <c r="F10" s="101"/>
      <c r="G10" s="101"/>
      <c r="H10" s="101"/>
    </row>
    <row r="11" ht="23.1" customHeight="1" spans="1:8">
      <c r="A11" s="100" t="s">
        <v>10</v>
      </c>
      <c r="B11" s="101"/>
      <c r="C11" s="101"/>
      <c r="D11" s="101"/>
      <c r="E11" s="101"/>
      <c r="F11" s="101"/>
      <c r="G11" s="101"/>
      <c r="H11" s="101"/>
    </row>
    <row r="12" ht="51" customHeight="1" spans="1:8">
      <c r="A12" s="100" t="s">
        <v>11</v>
      </c>
      <c r="B12" s="101"/>
      <c r="C12" s="101"/>
      <c r="D12" s="101"/>
      <c r="E12" s="101"/>
      <c r="F12" s="101"/>
      <c r="G12" s="101"/>
      <c r="H12" s="101"/>
    </row>
    <row r="13" ht="46.5" customHeight="1" spans="1:8">
      <c r="A13" s="100" t="s">
        <v>12</v>
      </c>
      <c r="B13" s="101"/>
      <c r="C13" s="101"/>
      <c r="D13" s="101"/>
      <c r="E13" s="101"/>
      <c r="F13" s="101"/>
      <c r="G13" s="101"/>
      <c r="H13" s="101"/>
    </row>
    <row r="14" ht="39.95" customHeight="1" spans="1:8">
      <c r="A14" s="100" t="s">
        <v>13</v>
      </c>
      <c r="B14" s="101"/>
      <c r="C14" s="101"/>
      <c r="D14" s="101"/>
      <c r="E14" s="101"/>
      <c r="F14" s="101"/>
      <c r="G14" s="101"/>
      <c r="H14" s="101"/>
    </row>
    <row r="15" ht="30.75" customHeight="1" spans="1:8">
      <c r="A15" s="100" t="s">
        <v>14</v>
      </c>
      <c r="B15" s="101"/>
      <c r="C15" s="101"/>
      <c r="D15" s="101"/>
      <c r="E15" s="101"/>
      <c r="F15" s="101"/>
      <c r="G15" s="101"/>
      <c r="H15" s="101"/>
    </row>
    <row r="16" ht="16.5" customHeight="1" spans="1:8">
      <c r="A16" s="102" t="s">
        <v>15</v>
      </c>
      <c r="B16" s="101"/>
      <c r="C16" s="101"/>
      <c r="D16" s="101"/>
      <c r="E16" s="101"/>
      <c r="F16" s="101"/>
      <c r="G16" s="101"/>
      <c r="H16" s="101"/>
    </row>
    <row r="17" ht="19.5" customHeight="1" spans="1:8">
      <c r="A17" s="100" t="s">
        <v>16</v>
      </c>
      <c r="B17" s="101"/>
      <c r="C17" s="101"/>
      <c r="D17" s="101"/>
      <c r="E17" s="101"/>
      <c r="F17" s="101"/>
      <c r="G17" s="101"/>
      <c r="H17" s="101"/>
    </row>
    <row r="18" ht="17.25" customHeight="1" spans="1:8">
      <c r="A18" s="100" t="s">
        <v>17</v>
      </c>
      <c r="B18" s="101"/>
      <c r="C18" s="101"/>
      <c r="D18" s="101"/>
      <c r="E18" s="101"/>
      <c r="F18" s="101"/>
      <c r="G18" s="101"/>
      <c r="H18" s="101"/>
    </row>
    <row r="19" ht="17.25" customHeight="1" spans="1:8">
      <c r="A19" s="100" t="s">
        <v>18</v>
      </c>
      <c r="B19" s="101"/>
      <c r="C19" s="101"/>
      <c r="D19" s="101"/>
      <c r="E19" s="101"/>
      <c r="F19" s="101"/>
      <c r="G19" s="101"/>
      <c r="H19" s="101"/>
    </row>
    <row r="20" ht="91.5" customHeight="1" spans="1:8">
      <c r="A20" s="103" t="s">
        <v>19</v>
      </c>
      <c r="B20" s="101"/>
      <c r="C20" s="101"/>
      <c r="D20" s="101"/>
      <c r="E20" s="101"/>
      <c r="F20" s="101"/>
      <c r="G20" s="101"/>
      <c r="H20" s="101"/>
    </row>
    <row r="21" ht="133" customHeight="1" spans="1:8">
      <c r="A21" s="102" t="s">
        <v>20</v>
      </c>
      <c r="B21" s="101"/>
      <c r="C21" s="101"/>
      <c r="D21" s="101"/>
      <c r="E21" s="101"/>
      <c r="F21" s="101"/>
      <c r="G21" s="101"/>
      <c r="H21" s="101"/>
    </row>
    <row r="22" ht="32.1" customHeight="1" spans="1:8">
      <c r="A22" s="102" t="s">
        <v>21</v>
      </c>
      <c r="B22" s="101"/>
      <c r="C22" s="101"/>
      <c r="D22" s="101"/>
      <c r="E22" s="101"/>
      <c r="F22" s="101"/>
      <c r="G22" s="101"/>
      <c r="H22" s="101"/>
    </row>
    <row r="23" ht="31.5" customHeight="1" spans="1:8">
      <c r="A23" s="102"/>
      <c r="B23" s="101"/>
      <c r="C23" s="101"/>
      <c r="D23" s="101"/>
      <c r="E23" s="101"/>
      <c r="F23" s="101"/>
      <c r="G23" s="101"/>
      <c r="H23" s="101"/>
    </row>
    <row r="24" ht="45.75" customHeight="1" spans="1:8">
      <c r="A24" s="102"/>
      <c r="B24" s="101"/>
      <c r="C24" s="101"/>
      <c r="D24" s="101"/>
      <c r="E24" s="101"/>
      <c r="F24" s="101"/>
      <c r="G24" s="101"/>
      <c r="H24" s="101"/>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tabSelected="1" view="pageBreakPreview" zoomScaleNormal="100" workbookViewId="0">
      <selection activeCell="E14" sqref="E14"/>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1" customWidth="1"/>
    <col min="6" max="6" width="13.875" style="23" customWidth="1"/>
    <col min="7" max="7" width="6.25833333333333" style="23" customWidth="1"/>
    <col min="8" max="256" width="9" style="23"/>
  </cols>
  <sheetData>
    <row r="1" ht="24.95" customHeight="1" spans="1:6">
      <c r="A1" s="82"/>
      <c r="B1" s="82"/>
      <c r="C1" s="82"/>
      <c r="D1" s="82"/>
      <c r="E1" s="82"/>
      <c r="F1" s="82"/>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3" t="s">
        <v>25</v>
      </c>
      <c r="F4" s="83"/>
    </row>
    <row r="5" ht="24.95" customHeight="1" spans="1:6">
      <c r="A5" s="29" t="s">
        <v>26</v>
      </c>
      <c r="B5" s="30" t="s">
        <v>27</v>
      </c>
      <c r="C5" s="29" t="s">
        <v>28</v>
      </c>
      <c r="D5" s="29" t="s">
        <v>29</v>
      </c>
      <c r="E5" s="84" t="s">
        <v>30</v>
      </c>
      <c r="F5" s="31" t="s">
        <v>31</v>
      </c>
    </row>
    <row r="6" ht="24.95" customHeight="1" spans="1:6">
      <c r="A6" s="32" t="s">
        <v>32</v>
      </c>
      <c r="B6" s="33" t="s">
        <v>33</v>
      </c>
      <c r="C6" s="32"/>
      <c r="D6" s="34"/>
      <c r="E6" s="85"/>
      <c r="F6" s="31"/>
    </row>
    <row r="7" ht="24.95" customHeight="1" spans="1:6">
      <c r="A7" s="32" t="s">
        <v>34</v>
      </c>
      <c r="B7" s="33" t="s">
        <v>35</v>
      </c>
      <c r="C7" s="32"/>
      <c r="D7" s="34"/>
      <c r="E7" s="86"/>
      <c r="F7" s="36"/>
    </row>
    <row r="8" ht="24.95" customHeight="1" spans="1:7">
      <c r="A8" s="32" t="s">
        <v>36</v>
      </c>
      <c r="B8" s="33" t="s">
        <v>37</v>
      </c>
      <c r="C8" s="32" t="s">
        <v>38</v>
      </c>
      <c r="D8" s="34" t="s">
        <v>39</v>
      </c>
      <c r="E8" s="38"/>
      <c r="F8" s="36" t="str">
        <f t="shared" ref="F8:F11" si="0">IF(E8&gt;0,ROUND(D8*E8,0),"")</f>
        <v/>
      </c>
      <c r="G8" s="87"/>
    </row>
    <row r="9" ht="24.95" customHeight="1" spans="1:7">
      <c r="A9" s="32" t="s">
        <v>40</v>
      </c>
      <c r="B9" s="33" t="s">
        <v>41</v>
      </c>
      <c r="C9" s="32" t="s">
        <v>38</v>
      </c>
      <c r="D9" s="34" t="s">
        <v>39</v>
      </c>
      <c r="E9" s="38"/>
      <c r="F9" s="36" t="str">
        <f t="shared" si="0"/>
        <v/>
      </c>
      <c r="G9" s="87"/>
    </row>
    <row r="10" ht="24.95" customHeight="1" spans="1:7">
      <c r="A10" s="32" t="s">
        <v>42</v>
      </c>
      <c r="B10" s="33" t="s">
        <v>43</v>
      </c>
      <c r="C10" s="32"/>
      <c r="D10" s="34"/>
      <c r="E10" s="88"/>
      <c r="F10" s="36" t="str">
        <f t="shared" si="0"/>
        <v/>
      </c>
      <c r="G10" s="87"/>
    </row>
    <row r="11" ht="24.95" customHeight="1" spans="1:7">
      <c r="A11" s="32" t="s">
        <v>44</v>
      </c>
      <c r="B11" s="33" t="s">
        <v>45</v>
      </c>
      <c r="C11" s="32" t="s">
        <v>38</v>
      </c>
      <c r="D11" s="34" t="s">
        <v>39</v>
      </c>
      <c r="E11" s="38"/>
      <c r="F11" s="36" t="str">
        <f t="shared" si="0"/>
        <v/>
      </c>
      <c r="G11" s="87"/>
    </row>
    <row r="12" ht="24.95" customHeight="1" spans="1:7">
      <c r="A12" s="32" t="s">
        <v>46</v>
      </c>
      <c r="B12" s="33" t="s">
        <v>47</v>
      </c>
      <c r="C12" s="32" t="s">
        <v>38</v>
      </c>
      <c r="D12" s="34" t="s">
        <v>39</v>
      </c>
      <c r="E12" s="89"/>
      <c r="F12" s="36" t="str">
        <f t="shared" ref="F12:F18" si="1">IF(E12&gt;0,ROUND(D12*E12,0),"")</f>
        <v/>
      </c>
      <c r="G12" s="87"/>
    </row>
    <row r="13" ht="24.95" customHeight="1" spans="1:6">
      <c r="A13" s="32" t="s">
        <v>48</v>
      </c>
      <c r="B13" s="33" t="s">
        <v>49</v>
      </c>
      <c r="C13" s="32"/>
      <c r="D13" s="34"/>
      <c r="E13" s="88"/>
      <c r="F13" s="36" t="str">
        <f t="shared" si="1"/>
        <v/>
      </c>
    </row>
    <row r="14" ht="24.95" customHeight="1" spans="1:7">
      <c r="A14" s="32" t="s">
        <v>50</v>
      </c>
      <c r="B14" s="33" t="s">
        <v>51</v>
      </c>
      <c r="C14" s="32" t="s">
        <v>38</v>
      </c>
      <c r="D14" s="34" t="s">
        <v>39</v>
      </c>
      <c r="E14" s="89"/>
      <c r="F14" s="36" t="str">
        <f t="shared" si="1"/>
        <v/>
      </c>
      <c r="G14" s="87"/>
    </row>
    <row r="15" ht="24.95" customHeight="1" spans="1:6">
      <c r="A15" s="32" t="s">
        <v>52</v>
      </c>
      <c r="B15" s="33" t="s">
        <v>53</v>
      </c>
      <c r="C15" s="32" t="s">
        <v>38</v>
      </c>
      <c r="D15" s="34" t="s">
        <v>39</v>
      </c>
      <c r="E15" s="90"/>
      <c r="F15" s="36" t="str">
        <f t="shared" si="1"/>
        <v/>
      </c>
    </row>
    <row r="16" ht="24.95" customHeight="1" spans="1:6">
      <c r="A16" s="32" t="s">
        <v>54</v>
      </c>
      <c r="B16" s="33" t="s">
        <v>55</v>
      </c>
      <c r="C16" s="32"/>
      <c r="D16" s="34"/>
      <c r="E16" s="90"/>
      <c r="F16" s="36" t="str">
        <f t="shared" si="1"/>
        <v/>
      </c>
    </row>
    <row r="17" ht="24.95" customHeight="1" spans="1:6">
      <c r="A17" s="32" t="s">
        <v>56</v>
      </c>
      <c r="B17" s="33" t="s">
        <v>55</v>
      </c>
      <c r="C17" s="32" t="s">
        <v>38</v>
      </c>
      <c r="D17" s="34" t="s">
        <v>39</v>
      </c>
      <c r="E17" s="90"/>
      <c r="F17" s="36" t="str">
        <f t="shared" si="1"/>
        <v/>
      </c>
    </row>
    <row r="18" ht="24.95" customHeight="1" spans="1:6">
      <c r="A18" s="91"/>
      <c r="B18" s="33"/>
      <c r="C18" s="32"/>
      <c r="D18" s="34"/>
      <c r="E18" s="90"/>
      <c r="F18" s="36" t="str">
        <f t="shared" si="1"/>
        <v/>
      </c>
    </row>
    <row r="19" ht="24.95" customHeight="1" spans="1:6">
      <c r="A19" s="92"/>
      <c r="B19" s="93"/>
      <c r="C19" s="92"/>
      <c r="D19" s="94"/>
      <c r="E19" s="86"/>
      <c r="F19" s="36"/>
    </row>
    <row r="20" ht="24.95" customHeight="1" spans="1:6">
      <c r="A20" s="92"/>
      <c r="B20" s="95"/>
      <c r="C20" s="92"/>
      <c r="D20" s="94"/>
      <c r="E20" s="86"/>
      <c r="F20" s="36"/>
    </row>
    <row r="21" ht="39.95" customHeight="1" spans="1:6">
      <c r="A21" s="70" t="s">
        <v>57</v>
      </c>
      <c r="B21" s="70"/>
      <c r="C21" s="70"/>
      <c r="D21" s="70"/>
      <c r="E21" s="70"/>
      <c r="F21" s="96">
        <f>SUM(F7:F20)</f>
        <v>0</v>
      </c>
    </row>
  </sheetData>
  <sheetProtection algorithmName="SHA-512" hashValue="lIiFiluNk8ye2o5pfCg3IWwWQuZp7aON4p7P3Sv+960IXd4txqepYLCgfWG35AnlAASjwemFZYrwbUwWNVl93g==" saltValue="hXG6dzJHluWFy9TRNuA+nA=="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3" sqref="E13"/>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58</v>
      </c>
      <c r="B2" s="26"/>
      <c r="C2" s="26"/>
      <c r="D2" s="26"/>
      <c r="E2" s="26"/>
      <c r="F2" s="26"/>
    </row>
    <row r="3" ht="17" customHeight="1" spans="1:6">
      <c r="A3" s="27" t="str">
        <f>'100章'!A4</f>
        <v>合同段: 阿尔巴斯苏木乌兰乌素嘎查苦勒齐小组至古希业小组砂石路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59</v>
      </c>
      <c r="B5" s="53" t="s">
        <v>60</v>
      </c>
      <c r="C5" s="54"/>
      <c r="D5" s="55"/>
      <c r="E5" s="47"/>
      <c r="F5" s="36" t="str">
        <f>IF(E5&gt;0,ROUND(D5*E5,2),"")</f>
        <v/>
      </c>
    </row>
    <row r="6" ht="25" customHeight="1" spans="1:6">
      <c r="A6" s="52" t="s">
        <v>61</v>
      </c>
      <c r="B6" s="53" t="s">
        <v>62</v>
      </c>
      <c r="C6" s="54"/>
      <c r="D6" s="55"/>
      <c r="E6" s="47"/>
      <c r="F6" s="36" t="str">
        <f>IF(E6&gt;0,ROUND(D6*E6,2),"")</f>
        <v/>
      </c>
    </row>
    <row r="7" ht="25" customHeight="1" spans="1:6">
      <c r="A7" s="52" t="s">
        <v>36</v>
      </c>
      <c r="B7" s="53" t="s">
        <v>63</v>
      </c>
      <c r="C7" s="52" t="s">
        <v>64</v>
      </c>
      <c r="D7" s="57" t="s">
        <v>65</v>
      </c>
      <c r="E7" s="58"/>
      <c r="F7" s="36" t="str">
        <f>IF(E7&gt;0,ROUND(D7*E7,2),"")</f>
        <v/>
      </c>
    </row>
    <row r="8" ht="25" customHeight="1" spans="1:6">
      <c r="A8" s="52" t="s">
        <v>66</v>
      </c>
      <c r="B8" s="53" t="s">
        <v>67</v>
      </c>
      <c r="C8" s="54"/>
      <c r="D8" s="55"/>
      <c r="E8" s="47"/>
      <c r="F8" s="36" t="str">
        <f t="shared" ref="F8:F11" si="0">IF(E8&gt;0,ROUND(D8*E8,2),"")</f>
        <v/>
      </c>
    </row>
    <row r="9" ht="25" customHeight="1" spans="1:6">
      <c r="A9" s="52" t="s">
        <v>68</v>
      </c>
      <c r="B9" s="53" t="s">
        <v>69</v>
      </c>
      <c r="C9" s="54"/>
      <c r="D9" s="55"/>
      <c r="E9" s="47"/>
      <c r="F9" s="36" t="str">
        <f t="shared" si="0"/>
        <v/>
      </c>
    </row>
    <row r="10" ht="25" customHeight="1" spans="1:6">
      <c r="A10" s="52" t="s">
        <v>36</v>
      </c>
      <c r="B10" s="53" t="s">
        <v>70</v>
      </c>
      <c r="C10" s="52" t="s">
        <v>64</v>
      </c>
      <c r="D10" s="57" t="s">
        <v>71</v>
      </c>
      <c r="E10" s="58"/>
      <c r="F10" s="36" t="str">
        <f t="shared" si="0"/>
        <v/>
      </c>
    </row>
    <row r="11" ht="33" customHeight="1" spans="1:6">
      <c r="A11" s="52" t="s">
        <v>72</v>
      </c>
      <c r="B11" s="53" t="s">
        <v>73</v>
      </c>
      <c r="C11" s="52" t="s">
        <v>64</v>
      </c>
      <c r="D11" s="57" t="s">
        <v>74</v>
      </c>
      <c r="E11" s="58"/>
      <c r="F11" s="36" t="str">
        <f t="shared" si="0"/>
        <v/>
      </c>
    </row>
    <row r="12" ht="25" customHeight="1" spans="1:6">
      <c r="A12" s="32"/>
      <c r="B12" s="33"/>
      <c r="C12" s="32"/>
      <c r="D12" s="34"/>
      <c r="E12" s="47"/>
      <c r="F12" s="36" t="str">
        <f t="shared" ref="F12:F22" si="1">IF(E12&gt;0,ROUND(D12*E12,2),"")</f>
        <v/>
      </c>
    </row>
    <row r="13" ht="25" customHeight="1" spans="1:6">
      <c r="A13" s="32"/>
      <c r="B13" s="33"/>
      <c r="C13" s="32"/>
      <c r="D13" s="34"/>
      <c r="E13" s="58"/>
      <c r="F13" s="36" t="str">
        <f t="shared" si="1"/>
        <v/>
      </c>
    </row>
    <row r="14" ht="25" customHeight="1" spans="1:6">
      <c r="A14" s="75"/>
      <c r="B14" s="75"/>
      <c r="C14" s="76"/>
      <c r="D14" s="77"/>
      <c r="E14" s="56"/>
      <c r="F14" s="36" t="str">
        <f t="shared" si="1"/>
        <v/>
      </c>
    </row>
    <row r="15" ht="25" customHeight="1" spans="1:6">
      <c r="A15" s="78"/>
      <c r="B15" s="79"/>
      <c r="C15" s="78"/>
      <c r="D15" s="80"/>
      <c r="E15" s="56"/>
      <c r="F15" s="36" t="str">
        <f t="shared" si="1"/>
        <v/>
      </c>
    </row>
    <row r="16" ht="25" customHeight="1" spans="1:6">
      <c r="A16" s="78"/>
      <c r="B16" s="79"/>
      <c r="C16" s="78"/>
      <c r="D16" s="80"/>
      <c r="E16" s="69"/>
      <c r="F16" s="36" t="str">
        <f t="shared" si="1"/>
        <v/>
      </c>
    </row>
    <row r="17" ht="25" customHeight="1" spans="1:6">
      <c r="A17" s="78"/>
      <c r="B17" s="79"/>
      <c r="C17" s="78"/>
      <c r="D17" s="80"/>
      <c r="E17" s="69"/>
      <c r="F17" s="36" t="str">
        <f t="shared" si="1"/>
        <v/>
      </c>
    </row>
    <row r="18" ht="25" customHeight="1" spans="1:6">
      <c r="A18" s="78"/>
      <c r="B18" s="79"/>
      <c r="C18" s="78"/>
      <c r="D18" s="80"/>
      <c r="E18" s="69"/>
      <c r="F18" s="36" t="str">
        <f t="shared" si="1"/>
        <v/>
      </c>
    </row>
    <row r="19" ht="25" customHeight="1" spans="1:6">
      <c r="A19" s="78"/>
      <c r="B19" s="79"/>
      <c r="C19" s="78"/>
      <c r="D19" s="80"/>
      <c r="E19" s="69"/>
      <c r="F19" s="36" t="str">
        <f t="shared" ref="F19:F24" si="2">IF(E19&gt;0,ROUND(D19*E19,2),"")</f>
        <v/>
      </c>
    </row>
    <row r="20" ht="25" customHeight="1" spans="1:6">
      <c r="A20" s="78"/>
      <c r="B20" s="79"/>
      <c r="C20" s="78"/>
      <c r="D20" s="80"/>
      <c r="E20" s="69"/>
      <c r="F20" s="36" t="str">
        <f t="shared" si="2"/>
        <v/>
      </c>
    </row>
    <row r="21" ht="25" customHeight="1" spans="1:6">
      <c r="A21" s="78"/>
      <c r="B21" s="79"/>
      <c r="C21" s="78"/>
      <c r="D21" s="80"/>
      <c r="E21" s="69"/>
      <c r="F21" s="36" t="str">
        <f t="shared" si="2"/>
        <v/>
      </c>
    </row>
    <row r="22" ht="25" customHeight="1" spans="1:6">
      <c r="A22" s="78"/>
      <c r="B22" s="79"/>
      <c r="C22" s="78"/>
      <c r="D22" s="80"/>
      <c r="E22" s="69"/>
      <c r="F22" s="36" t="str">
        <f t="shared" si="2"/>
        <v/>
      </c>
    </row>
    <row r="23" ht="25" customHeight="1" spans="1:6">
      <c r="A23" s="78"/>
      <c r="B23" s="79"/>
      <c r="C23" s="78"/>
      <c r="D23" s="80"/>
      <c r="E23" s="69"/>
      <c r="F23" s="36" t="str">
        <f t="shared" si="2"/>
        <v/>
      </c>
    </row>
    <row r="24" ht="25" customHeight="1" spans="1:6">
      <c r="A24" s="78"/>
      <c r="B24" s="79"/>
      <c r="C24" s="78"/>
      <c r="D24" s="80"/>
      <c r="E24" s="69"/>
      <c r="F24" s="36" t="str">
        <f t="shared" si="2"/>
        <v/>
      </c>
    </row>
    <row r="25" ht="25" customHeight="1" spans="1:6">
      <c r="A25" s="70" t="s">
        <v>75</v>
      </c>
      <c r="B25" s="70"/>
      <c r="C25" s="70"/>
      <c r="D25" s="70"/>
      <c r="E25" s="70"/>
      <c r="F25" s="51">
        <f>SUM(F5:F24)</f>
        <v>0</v>
      </c>
    </row>
  </sheetData>
  <sheetProtection algorithmName="SHA-512" hashValue="ukhXWoTwW9VlUItWsxgF6RPn336kYHP95GRtdE5tLbY783sMzSfjvzM30kZvpfaDCPFd5aGiwDSXmMIKG4g7jg==" saltValue="3T5JUwadSUK1FUe6kkobzA=="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B27" sqref="B27"/>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76</v>
      </c>
      <c r="B2" s="26"/>
      <c r="C2" s="26"/>
      <c r="D2" s="26"/>
      <c r="E2" s="26"/>
      <c r="F2" s="26"/>
    </row>
    <row r="3" ht="21" customHeight="1" spans="1:6">
      <c r="A3" s="4" t="str">
        <f>'100章'!A4</f>
        <v>合同段: 阿尔巴斯苏木乌兰乌素嘎查苦勒齐小组至古希业小组砂石路</v>
      </c>
      <c r="B3" s="5"/>
      <c r="C3" s="5"/>
      <c r="D3" s="4"/>
      <c r="E3" s="28" t="s">
        <v>25</v>
      </c>
      <c r="F3" s="28"/>
    </row>
    <row r="4" ht="24.95" customHeight="1" spans="1:6">
      <c r="A4" s="29" t="s">
        <v>26</v>
      </c>
      <c r="B4" s="30" t="s">
        <v>27</v>
      </c>
      <c r="C4" s="29" t="s">
        <v>28</v>
      </c>
      <c r="D4" s="29" t="s">
        <v>29</v>
      </c>
      <c r="E4" s="29" t="s">
        <v>30</v>
      </c>
      <c r="F4" s="31" t="s">
        <v>31</v>
      </c>
    </row>
    <row r="5" ht="33" customHeight="1" spans="1:6">
      <c r="A5" s="52" t="s">
        <v>77</v>
      </c>
      <c r="B5" s="53" t="s">
        <v>78</v>
      </c>
      <c r="C5" s="54"/>
      <c r="D5" s="55"/>
      <c r="E5" s="71"/>
      <c r="F5" s="36" t="str">
        <f t="shared" ref="F5:F20" si="0">IF(E5&gt;0,ROUND(D5*E5,2),"")</f>
        <v/>
      </c>
    </row>
    <row r="6" ht="32" customHeight="1" spans="1:6">
      <c r="A6" s="52" t="s">
        <v>79</v>
      </c>
      <c r="B6" s="53" t="s">
        <v>80</v>
      </c>
      <c r="C6" s="52" t="s">
        <v>81</v>
      </c>
      <c r="D6" s="57" t="s">
        <v>82</v>
      </c>
      <c r="E6" s="72"/>
      <c r="F6" s="36" t="str">
        <f t="shared" si="0"/>
        <v/>
      </c>
    </row>
    <row r="7" ht="24.95" customHeight="1" spans="1:6">
      <c r="A7" s="52" t="s">
        <v>79</v>
      </c>
      <c r="B7" s="53" t="s">
        <v>83</v>
      </c>
      <c r="C7" s="52" t="s">
        <v>81</v>
      </c>
      <c r="D7" s="57" t="s">
        <v>84</v>
      </c>
      <c r="E7" s="71"/>
      <c r="F7" s="36" t="str">
        <f t="shared" si="0"/>
        <v/>
      </c>
    </row>
    <row r="8" ht="24.95" customHeight="1" spans="1:6">
      <c r="A8" s="52" t="s">
        <v>85</v>
      </c>
      <c r="B8" s="53" t="s">
        <v>86</v>
      </c>
      <c r="C8" s="54"/>
      <c r="D8" s="55"/>
      <c r="E8" s="72"/>
      <c r="F8" s="36" t="str">
        <f t="shared" si="0"/>
        <v/>
      </c>
    </row>
    <row r="9" ht="24.95" customHeight="1" spans="1:6">
      <c r="A9" s="52" t="s">
        <v>87</v>
      </c>
      <c r="B9" s="53" t="s">
        <v>88</v>
      </c>
      <c r="C9" s="52" t="s">
        <v>89</v>
      </c>
      <c r="D9" s="57" t="s">
        <v>90</v>
      </c>
      <c r="E9" s="72"/>
      <c r="F9" s="36" t="str">
        <f t="shared" si="0"/>
        <v/>
      </c>
    </row>
    <row r="10" ht="24.95" customHeight="1" spans="1:6">
      <c r="A10" s="32"/>
      <c r="B10" s="33"/>
      <c r="C10" s="32"/>
      <c r="D10" s="34"/>
      <c r="E10" s="73"/>
      <c r="F10" s="36" t="str">
        <f t="shared" si="0"/>
        <v/>
      </c>
    </row>
    <row r="11" ht="24.95" customHeight="1" spans="1:6">
      <c r="A11" s="32"/>
      <c r="B11" s="33"/>
      <c r="C11" s="32"/>
      <c r="D11" s="34"/>
      <c r="E11" s="72"/>
      <c r="F11" s="36" t="str">
        <f t="shared" si="0"/>
        <v/>
      </c>
    </row>
    <row r="12" ht="24.95" customHeight="1" spans="1:6">
      <c r="A12" s="32"/>
      <c r="B12" s="33"/>
      <c r="C12" s="32"/>
      <c r="D12" s="34"/>
      <c r="E12" s="72"/>
      <c r="F12" s="36" t="str">
        <f t="shared" si="0"/>
        <v/>
      </c>
    </row>
    <row r="13" ht="24.95" customHeight="1" spans="1:6">
      <c r="A13" s="32"/>
      <c r="B13" s="33"/>
      <c r="C13" s="32"/>
      <c r="D13" s="34"/>
      <c r="E13" s="74"/>
      <c r="F13" s="36" t="str">
        <f t="shared" si="0"/>
        <v/>
      </c>
    </row>
    <row r="14" ht="24.95" customHeight="1" spans="1:6">
      <c r="A14" s="32"/>
      <c r="B14" s="33"/>
      <c r="C14" s="32"/>
      <c r="D14" s="34"/>
      <c r="E14" s="72"/>
      <c r="F14" s="36" t="str">
        <f t="shared" si="0"/>
        <v/>
      </c>
    </row>
    <row r="15" ht="24.95" customHeight="1" spans="1:6">
      <c r="A15" s="32"/>
      <c r="B15" s="33"/>
      <c r="C15" s="32"/>
      <c r="D15" s="34"/>
      <c r="E15" s="72"/>
      <c r="F15" s="36" t="str">
        <f t="shared" si="0"/>
        <v/>
      </c>
    </row>
    <row r="16" ht="24.95" customHeight="1" spans="1:6">
      <c r="A16" s="32"/>
      <c r="B16" s="33"/>
      <c r="C16" s="32"/>
      <c r="D16" s="34"/>
      <c r="E16" s="72"/>
      <c r="F16" s="36" t="str">
        <f t="shared" si="0"/>
        <v/>
      </c>
    </row>
    <row r="17" ht="24.95" customHeight="1" spans="1:6">
      <c r="A17" s="32"/>
      <c r="B17" s="33"/>
      <c r="C17" s="32"/>
      <c r="D17" s="34"/>
      <c r="E17" s="72"/>
      <c r="F17" s="36" t="str">
        <f t="shared" si="0"/>
        <v/>
      </c>
    </row>
    <row r="18" ht="18" customHeight="1" spans="1:6">
      <c r="A18" s="32"/>
      <c r="B18" s="33"/>
      <c r="C18" s="32"/>
      <c r="D18" s="34"/>
      <c r="E18" s="72"/>
      <c r="F18" s="36" t="str">
        <f t="shared" si="0"/>
        <v/>
      </c>
    </row>
    <row r="19" ht="21" customHeight="1" spans="1:6">
      <c r="A19" s="32"/>
      <c r="B19" s="33"/>
      <c r="C19" s="32"/>
      <c r="D19" s="34"/>
      <c r="E19" s="72"/>
      <c r="F19" s="36" t="str">
        <f t="shared" si="0"/>
        <v/>
      </c>
    </row>
    <row r="20" ht="21" customHeight="1" spans="1:6">
      <c r="A20" s="32"/>
      <c r="B20" s="33"/>
      <c r="C20" s="32"/>
      <c r="D20" s="34"/>
      <c r="E20" s="72"/>
      <c r="F20" s="36" t="str">
        <f t="shared" si="0"/>
        <v/>
      </c>
    </row>
    <row r="21" ht="21" customHeight="1" spans="1:6">
      <c r="A21" s="70" t="s">
        <v>91</v>
      </c>
      <c r="B21" s="70"/>
      <c r="C21" s="70"/>
      <c r="D21" s="70"/>
      <c r="E21" s="70"/>
      <c r="F21" s="51">
        <f>SUM(F5:F20)</f>
        <v>0</v>
      </c>
    </row>
  </sheetData>
  <sheetProtection algorithmName="SHA-512" hashValue="eKf1vGZaVivWKVm6+1SCSnnszKEdIXH4mxcSn9js52AuECLBdu3BozRP4vtxQk0eRTnvDIK+A0W/NrMYop+UvA==" saltValue="AN1n5SjMz3sUnPJ5no+1Bg=="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2" sqref="E12"/>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92</v>
      </c>
      <c r="B2" s="26"/>
      <c r="C2" s="26"/>
      <c r="D2" s="26"/>
      <c r="E2" s="26"/>
      <c r="F2" s="26"/>
    </row>
    <row r="3" ht="24.95" customHeight="1" spans="1:6">
      <c r="A3" s="27" t="str">
        <f>'100章'!A4</f>
        <v>合同段: 阿尔巴斯苏木乌兰乌素嘎查苦勒齐小组至古希业小组砂石路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93</v>
      </c>
      <c r="B5" s="53" t="s">
        <v>94</v>
      </c>
      <c r="C5" s="54"/>
      <c r="D5" s="55"/>
      <c r="E5" s="56"/>
      <c r="F5" s="36" t="str">
        <f t="shared" ref="F5:F11" si="0">IF(E5&gt;0,ROUND(D5*E5,2),"")</f>
        <v/>
      </c>
    </row>
    <row r="6" ht="25" customHeight="1" spans="1:6">
      <c r="A6" s="52" t="s">
        <v>95</v>
      </c>
      <c r="B6" s="53" t="s">
        <v>96</v>
      </c>
      <c r="C6" s="54"/>
      <c r="D6" s="55"/>
      <c r="E6" s="56"/>
      <c r="F6" s="36" t="str">
        <f t="shared" si="0"/>
        <v/>
      </c>
    </row>
    <row r="7" ht="25" customHeight="1" spans="1:6">
      <c r="A7" s="52" t="s">
        <v>36</v>
      </c>
      <c r="B7" s="53" t="s">
        <v>97</v>
      </c>
      <c r="C7" s="52" t="s">
        <v>98</v>
      </c>
      <c r="D7" s="57" t="s">
        <v>99</v>
      </c>
      <c r="E7" s="58"/>
      <c r="F7" s="36" t="str">
        <f t="shared" si="0"/>
        <v/>
      </c>
    </row>
    <row r="8" ht="25" customHeight="1" spans="1:6">
      <c r="A8" s="52" t="s">
        <v>36</v>
      </c>
      <c r="B8" s="53" t="s">
        <v>100</v>
      </c>
      <c r="C8" s="52" t="s">
        <v>98</v>
      </c>
      <c r="D8" s="57" t="s">
        <v>101</v>
      </c>
      <c r="E8" s="58"/>
      <c r="F8" s="36" t="str">
        <f t="shared" si="0"/>
        <v/>
      </c>
    </row>
    <row r="9" ht="25" customHeight="1" spans="1:6">
      <c r="A9" s="52" t="s">
        <v>36</v>
      </c>
      <c r="B9" s="53" t="s">
        <v>102</v>
      </c>
      <c r="C9" s="52" t="s">
        <v>98</v>
      </c>
      <c r="D9" s="57" t="s">
        <v>103</v>
      </c>
      <c r="E9" s="58"/>
      <c r="F9" s="36" t="str">
        <f t="shared" si="0"/>
        <v/>
      </c>
    </row>
    <row r="10" ht="25" customHeight="1" spans="1:6">
      <c r="A10" s="52" t="s">
        <v>104</v>
      </c>
      <c r="B10" s="53" t="s">
        <v>105</v>
      </c>
      <c r="C10" s="52" t="s">
        <v>98</v>
      </c>
      <c r="D10" s="57" t="s">
        <v>106</v>
      </c>
      <c r="E10" s="58"/>
      <c r="F10" s="36" t="str">
        <f t="shared" si="0"/>
        <v/>
      </c>
    </row>
    <row r="11" ht="25" customHeight="1" spans="1:6">
      <c r="A11" s="32"/>
      <c r="B11" s="33"/>
      <c r="C11" s="32"/>
      <c r="D11" s="34"/>
      <c r="E11" s="47"/>
      <c r="F11" s="36" t="str">
        <f t="shared" si="0"/>
        <v/>
      </c>
    </row>
    <row r="12" ht="25" customHeight="1" spans="1:6">
      <c r="A12" s="32"/>
      <c r="B12" s="33"/>
      <c r="C12" s="32"/>
      <c r="D12" s="34"/>
      <c r="E12" s="56"/>
      <c r="F12" s="36" t="str">
        <f t="shared" ref="F12:F24" si="1">IF(E12&gt;0,ROUND(D12*E12,2),"")</f>
        <v/>
      </c>
    </row>
    <row r="13" ht="25" customHeight="1" spans="1:6">
      <c r="A13" s="32"/>
      <c r="B13" s="33"/>
      <c r="C13" s="32"/>
      <c r="D13" s="34"/>
      <c r="E13" s="59"/>
      <c r="F13" s="36" t="str">
        <f t="shared" si="1"/>
        <v/>
      </c>
    </row>
    <row r="14" ht="25" customHeight="1" spans="1:6">
      <c r="A14" s="60"/>
      <c r="B14" s="61"/>
      <c r="C14" s="60"/>
      <c r="D14" s="62"/>
      <c r="E14" s="56"/>
      <c r="F14" s="36" t="str">
        <f t="shared" si="1"/>
        <v/>
      </c>
    </row>
    <row r="15" ht="25" customHeight="1" spans="1:6">
      <c r="A15" s="60"/>
      <c r="B15" s="61"/>
      <c r="C15" s="60"/>
      <c r="D15" s="62"/>
      <c r="E15" s="56"/>
      <c r="F15" s="36" t="str">
        <f t="shared" si="1"/>
        <v/>
      </c>
    </row>
    <row r="16" ht="25" customHeight="1" spans="1:6">
      <c r="A16" s="60"/>
      <c r="B16" s="61"/>
      <c r="C16" s="60"/>
      <c r="D16" s="62"/>
      <c r="E16" s="56"/>
      <c r="F16" s="36" t="str">
        <f t="shared" si="1"/>
        <v/>
      </c>
    </row>
    <row r="17" ht="25" customHeight="1" spans="1:6">
      <c r="A17" s="60"/>
      <c r="B17" s="61"/>
      <c r="C17" s="60"/>
      <c r="D17" s="62"/>
      <c r="E17" s="56"/>
      <c r="F17" s="36" t="str">
        <f t="shared" si="1"/>
        <v/>
      </c>
    </row>
    <row r="18" ht="25" customHeight="1" spans="1:6">
      <c r="A18" s="60"/>
      <c r="B18" s="61"/>
      <c r="C18" s="60"/>
      <c r="D18" s="62"/>
      <c r="E18" s="56"/>
      <c r="F18" s="36" t="str">
        <f t="shared" si="1"/>
        <v/>
      </c>
    </row>
    <row r="19" ht="25" customHeight="1" spans="1:6">
      <c r="A19" s="63"/>
      <c r="B19" s="64"/>
      <c r="C19" s="63"/>
      <c r="D19" s="65"/>
      <c r="E19" s="56"/>
      <c r="F19" s="36" t="str">
        <f t="shared" si="1"/>
        <v/>
      </c>
    </row>
    <row r="20" ht="25" customHeight="1" spans="1:6">
      <c r="A20" s="66"/>
      <c r="B20" s="67"/>
      <c r="C20" s="66"/>
      <c r="D20" s="68"/>
      <c r="E20" s="56"/>
      <c r="F20" s="36" t="str">
        <f t="shared" si="1"/>
        <v/>
      </c>
    </row>
    <row r="21" ht="25" customHeight="1" spans="1:6">
      <c r="A21" s="66"/>
      <c r="B21" s="67"/>
      <c r="C21" s="66"/>
      <c r="D21" s="68"/>
      <c r="E21" s="69"/>
      <c r="F21" s="36" t="str">
        <f t="shared" si="1"/>
        <v/>
      </c>
    </row>
    <row r="22" ht="25" customHeight="1" spans="1:6">
      <c r="A22" s="66"/>
      <c r="B22" s="67"/>
      <c r="C22" s="66"/>
      <c r="D22" s="68"/>
      <c r="E22" s="69"/>
      <c r="F22" s="36" t="str">
        <f t="shared" si="1"/>
        <v/>
      </c>
    </row>
    <row r="23" ht="25" customHeight="1" spans="1:6">
      <c r="A23" s="66"/>
      <c r="B23" s="67"/>
      <c r="C23" s="66"/>
      <c r="D23" s="68"/>
      <c r="E23" s="69"/>
      <c r="F23" s="36" t="str">
        <f t="shared" si="1"/>
        <v/>
      </c>
    </row>
    <row r="24" ht="25" customHeight="1" spans="1:6">
      <c r="A24" s="70" t="s">
        <v>107</v>
      </c>
      <c r="B24" s="70"/>
      <c r="C24" s="70"/>
      <c r="D24" s="70"/>
      <c r="E24" s="70"/>
      <c r="F24" s="51">
        <f>SUM(F5:F23)</f>
        <v>0</v>
      </c>
    </row>
  </sheetData>
  <sheetProtection algorithmName="SHA-512" hashValue="rmS/QIeBewbhK61km3LbQwgclVJzWeDKfgSCFWhPDiBqkvy1JS8JdgS0A3Sq87+5Imo6uvQu9K3/scyP/kcjMg==" saltValue="d6LfgUapzhzjdR6s8YUWxA==" spinCount="100000" sheet="1" objects="1"/>
  <mergeCells count="4">
    <mergeCell ref="A1:F1"/>
    <mergeCell ref="A2:F2"/>
    <mergeCell ref="E3:F3"/>
    <mergeCell ref="A24:E2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0" sqref="E10"/>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108</v>
      </c>
      <c r="B2" s="26"/>
      <c r="C2" s="26"/>
      <c r="D2" s="26"/>
      <c r="E2" s="26"/>
      <c r="F2" s="26"/>
    </row>
    <row r="3" ht="24.95" customHeight="1" spans="1:6">
      <c r="A3" s="27" t="str">
        <f>'100章'!A4</f>
        <v>合同段: 阿尔巴斯苏木乌兰乌素嘎查苦勒齐小组至古希业小组砂石路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109</v>
      </c>
      <c r="B5" s="33" t="s">
        <v>110</v>
      </c>
      <c r="C5" s="32"/>
      <c r="D5" s="34"/>
      <c r="E5" s="35"/>
      <c r="F5" s="36" t="str">
        <f t="shared" ref="F5:F26" si="0">IF(E5&gt;0,ROUND(D5*E5,2),"")</f>
        <v/>
      </c>
    </row>
    <row r="6" ht="25" customHeight="1" spans="1:6">
      <c r="A6" s="32" t="s">
        <v>111</v>
      </c>
      <c r="B6" s="33" t="s">
        <v>112</v>
      </c>
      <c r="C6" s="32" t="s">
        <v>89</v>
      </c>
      <c r="D6" s="37" t="s">
        <v>113</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114</v>
      </c>
      <c r="B24" s="35"/>
      <c r="C24" s="35"/>
      <c r="D24" s="35"/>
      <c r="E24" s="35"/>
      <c r="F24" s="51">
        <f>SUM(F5:F23)</f>
        <v>0</v>
      </c>
    </row>
  </sheetData>
  <sheetProtection algorithmName="SHA-512" hashValue="xXqPymTXt9z5UIH9WgVYIcaTIn2gq3zOIVDQvxQz3NkCtXcIeomgPcRze9oWGktUIItlZL+Vj6FZbOiGuQbFxQ==" saltValue="Y43TDXli4PXOFs/y0DHyuA=="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115</v>
      </c>
      <c r="B1" s="2"/>
      <c r="C1" s="2"/>
      <c r="D1" s="2"/>
    </row>
    <row r="2" ht="30" customHeight="1" spans="1:4">
      <c r="A2" s="3"/>
      <c r="B2" s="3"/>
      <c r="C2" s="3"/>
      <c r="D2" s="3"/>
    </row>
    <row r="3" ht="30" customHeight="1" spans="1:4">
      <c r="A3" s="4" t="str">
        <f>'100章'!A4</f>
        <v>合同段: 阿尔巴斯苏木乌兰乌素嘎查苦勒齐小组至古希业小组砂石路</v>
      </c>
      <c r="B3" s="5"/>
      <c r="C3" s="6"/>
      <c r="D3" s="7" t="s">
        <v>25</v>
      </c>
    </row>
    <row r="4" ht="30" customHeight="1" spans="1:4">
      <c r="A4" s="8" t="s">
        <v>116</v>
      </c>
      <c r="B4" s="9" t="s">
        <v>117</v>
      </c>
      <c r="C4" s="9" t="s">
        <v>118</v>
      </c>
      <c r="D4" s="10" t="s">
        <v>119</v>
      </c>
    </row>
    <row r="5" ht="30" customHeight="1" spans="1:4">
      <c r="A5" s="11">
        <v>1</v>
      </c>
      <c r="B5" s="12">
        <v>100</v>
      </c>
      <c r="C5" s="12" t="s">
        <v>120</v>
      </c>
      <c r="D5" s="13">
        <f>'100章'!F21</f>
        <v>0</v>
      </c>
    </row>
    <row r="6" ht="30" customHeight="1" spans="1:4">
      <c r="A6" s="11">
        <v>2</v>
      </c>
      <c r="B6" s="12">
        <v>200</v>
      </c>
      <c r="C6" s="12" t="s">
        <v>121</v>
      </c>
      <c r="D6" s="13">
        <f>'200章'!F25</f>
        <v>0</v>
      </c>
    </row>
    <row r="7" ht="30" customHeight="1" spans="1:4">
      <c r="A7" s="11">
        <v>3</v>
      </c>
      <c r="B7" s="12">
        <v>300</v>
      </c>
      <c r="C7" s="12" t="s">
        <v>122</v>
      </c>
      <c r="D7" s="13">
        <f>'300章'!F21</f>
        <v>0</v>
      </c>
    </row>
    <row r="8" ht="30" customHeight="1" spans="1:4">
      <c r="A8" s="11">
        <v>4</v>
      </c>
      <c r="B8" s="12">
        <v>400</v>
      </c>
      <c r="C8" s="12" t="s">
        <v>123</v>
      </c>
      <c r="D8" s="14" t="s">
        <v>124</v>
      </c>
    </row>
    <row r="9" ht="30" customHeight="1" spans="1:4">
      <c r="A9" s="11">
        <v>5</v>
      </c>
      <c r="B9" s="12">
        <v>600</v>
      </c>
      <c r="C9" s="12" t="s">
        <v>125</v>
      </c>
      <c r="D9" s="13">
        <f>'600章'!F24</f>
        <v>0</v>
      </c>
    </row>
    <row r="10" ht="30" customHeight="1" spans="1:4">
      <c r="A10" s="11">
        <v>6</v>
      </c>
      <c r="B10" s="15">
        <v>700</v>
      </c>
      <c r="C10" s="16" t="s">
        <v>126</v>
      </c>
      <c r="D10" s="13">
        <f>'700章 '!F24</f>
        <v>0</v>
      </c>
    </row>
    <row r="11" ht="45" customHeight="1" spans="1:4">
      <c r="A11" s="11">
        <v>7</v>
      </c>
      <c r="B11" s="15" t="s">
        <v>127</v>
      </c>
      <c r="C11" s="16"/>
      <c r="D11" s="13">
        <f>SUM(D5:D10)</f>
        <v>0</v>
      </c>
    </row>
    <row r="12" ht="45" customHeight="1" spans="1:4">
      <c r="A12" s="11">
        <v>8</v>
      </c>
      <c r="B12" s="17" t="s">
        <v>128</v>
      </c>
      <c r="C12" s="18"/>
      <c r="D12" s="14" t="s">
        <v>124</v>
      </c>
    </row>
    <row r="13" ht="45" customHeight="1" spans="1:4">
      <c r="A13" s="11">
        <v>9</v>
      </c>
      <c r="B13" s="17" t="s">
        <v>129</v>
      </c>
      <c r="C13" s="18"/>
      <c r="D13" s="13">
        <f>D11</f>
        <v>0</v>
      </c>
    </row>
    <row r="14" ht="45" customHeight="1" spans="1:4">
      <c r="A14" s="11">
        <v>10</v>
      </c>
      <c r="B14" s="15" t="s">
        <v>130</v>
      </c>
      <c r="C14" s="16"/>
      <c r="D14" s="14" t="s">
        <v>124</v>
      </c>
    </row>
    <row r="15" ht="45" customHeight="1" spans="1:4">
      <c r="A15" s="11">
        <v>11</v>
      </c>
      <c r="B15" s="15" t="s">
        <v>131</v>
      </c>
      <c r="C15" s="16"/>
      <c r="D15" s="19" t="s">
        <v>124</v>
      </c>
    </row>
    <row r="16" ht="45" customHeight="1" spans="1:4">
      <c r="A16" s="11">
        <v>12</v>
      </c>
      <c r="B16" s="20" t="s">
        <v>132</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2025-10-17T03:21:04Z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