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tabRatio="795" activeTab="5"/>
  </bookViews>
  <sheets>
    <sheet name="工程量清单说明" sheetId="1" r:id="rId1"/>
    <sheet name="100章" sheetId="2" r:id="rId2"/>
    <sheet name="200章" sheetId="3" r:id="rId3"/>
    <sheet name="300章" sheetId="4" r:id="rId4"/>
    <sheet name="400章" sheetId="9" r:id="rId5"/>
    <sheet name="汇总表" sheetId="8" r:id="rId6"/>
  </sheets>
  <definedNames>
    <definedName name="_xlnm.Print_Area" localSheetId="1">'100章'!$A$1:$F$25</definedName>
    <definedName name="_xlnm.Print_Titles" localSheetId="2">'200章'!$1:4</definedName>
    <definedName name="_xlnm.Print_Titles" localSheetId="3">'300章'!$1:4</definedName>
    <definedName name="_xlnm.Print_Area" localSheetId="5">汇总表!$A$1:$E$14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<sst xmlns="http://schemas.openxmlformats.org/spreadsheetml/2006/main" count="302" uniqueCount="202">
  <si>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</si>
  <si>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</si>
  <si>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</si>
  <si>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</si>
  <si>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</si>
  <si>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</si>
  <si>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</si>
  <si>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</si>
  <si>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</si>
  <si>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</si>
  <si>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</si>
  <si>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</si>
  <si>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</si>
  <si>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</si>
  <si>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</si>
  <si>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</si>
  <si>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sz val="12"/>
        <rFont val="Arial"/>
        <charset val="134"/>
      </rPr>
      <t xml:space="preserve"> </t>
    </r>
    <r>
      <rPr>
        <sz val="12"/>
        <rFont val="宋体"/>
        <charset val="134"/>
      </rPr>
      <t>本项目不设立暂列金</t>
    </r>
  </si>
  <si>
    <r>
      <rPr>
        <sz val="12"/>
        <rFont val="Arial"/>
        <charset val="134"/>
      </rPr>
      <t xml:space="preserve"> 2.8</t>
    </r>
    <r>
      <rPr>
        <sz val="12"/>
        <rFont val="宋体"/>
        <charset val="134"/>
      </rPr>
      <t>报价中应包含试验检测（自检）中间施工资料和竣工资料整理的所有内容。竣工文件验收按照甲方、业主及监理的要求进行审核，不满足整理要求，将扣除</t>
    </r>
    <r>
      <rPr>
        <sz val="12"/>
        <rFont val="Arial"/>
        <charset val="134"/>
      </rPr>
      <t>100</t>
    </r>
    <r>
      <rPr>
        <sz val="12"/>
        <rFont val="宋体"/>
        <charset val="134"/>
      </rPr>
      <t>章清单细目中竣工文件费用，扣除费用作为完善上述资料费用。如竣工资料未整理，将扣除</t>
    </r>
    <r>
      <rPr>
        <sz val="12"/>
        <rFont val="Arial"/>
        <charset val="134"/>
      </rPr>
      <t>100</t>
    </r>
    <r>
      <rPr>
        <sz val="12"/>
        <rFont val="宋体"/>
        <charset val="134"/>
      </rPr>
      <t>章清单细目中竣工文件费用，且质保金将不予以支付，扣除费用作为完善上述资料费用及损失。</t>
    </r>
  </si>
  <si>
    <r>
      <rPr>
        <sz val="12"/>
        <rFont val="Arial"/>
        <charset val="134"/>
      </rPr>
      <t xml:space="preserve">          2.9</t>
    </r>
    <r>
      <rPr>
        <sz val="12"/>
        <rFont val="宋体"/>
        <charset val="134"/>
      </rPr>
      <t>施工便道的征地费用、小型混凝土拌合站和预制厂的临时占地、便道、临时设施搭设等费用均包含在相关子目单价之中，均不单独计量与支付。</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</si>
  <si>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</si>
  <si>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</si>
  <si>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</si>
  <si>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 </t>
    </r>
    <r>
      <rPr>
        <sz val="12"/>
        <rFont val="宋体"/>
        <charset val="134"/>
      </rPr>
      <t>为确保将安全施工措施落到实处，投标人应根据《公路水运工程安全生产监督管理办法》（原交通部令</t>
    </r>
    <r>
      <rPr>
        <sz val="12"/>
        <rFont val="Arial"/>
        <charset val="134"/>
      </rPr>
      <t>2007</t>
    </r>
    <r>
      <rPr>
        <sz val="12"/>
        <rFont val="宋体"/>
        <charset val="134"/>
      </rPr>
      <t>年第</t>
    </r>
    <r>
      <rPr>
        <sz val="12"/>
        <rFont val="Arial"/>
        <charset val="134"/>
      </rPr>
      <t>1</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的通知》（财企</t>
    </r>
    <r>
      <rPr>
        <sz val="12"/>
        <rFont val="Arial"/>
        <charset val="134"/>
      </rPr>
      <t>[2012]16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章中（安全生产费用为招标人公布的最高投标限价的</t>
    </r>
    <r>
      <rPr>
        <sz val="12"/>
        <rFont val="Arial"/>
        <charset val="134"/>
      </rPr>
      <t>1.5</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</si>
  <si>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取、弃土场、便道（包括施工便道、营运便道、预制场便道）等均不单独计量与支付，其费用均包含在相关子目单价之中。</t>
    </r>
  </si>
  <si>
    <r>
      <rPr>
        <sz val="12"/>
        <rFont val="Arial"/>
        <charset val="134"/>
      </rPr>
      <t xml:space="preserve">       4.4</t>
    </r>
    <r>
      <rPr>
        <sz val="12"/>
        <rFont val="宋体"/>
        <charset val="134"/>
      </rPr>
      <t>混凝土预制件、钢筋、砂砾垫层、路基加宽土方、开挖土方等均作为承包人应做的附属工作，不另行计量与支付。</t>
    </r>
  </si>
  <si>
    <r>
      <rPr>
        <sz val="12"/>
        <rFont val="Arial"/>
        <charset val="134"/>
      </rPr>
      <t xml:space="preserve">        4.5</t>
    </r>
    <r>
      <rPr>
        <sz val="12"/>
        <rFont val="宋体"/>
        <charset val="134"/>
      </rPr>
      <t>浆砌片石以图纸所示或监理人的指示为依据，按实际完成并经验收的数量，区分砂浆强度等级以立方米计量；砂砾或石渣垫层、抹面、勾缝等均作为承包人应做的附属工作，不另行计量。</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</si>
  <si>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</si>
  <si>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</si>
  <si>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合同段：无定河镇乡村道路路口提升改造及日常养护工程</t>
  </si>
  <si>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</si>
  <si>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</si>
  <si>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</si>
  <si>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</si>
  <si>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</si>
  <si>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</si>
  <si>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</si>
  <si>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101</t>
  </si>
  <si>
    <t>通则</t>
  </si>
  <si>
    <t>101-1</t>
  </si>
  <si>
    <t>保险费</t>
  </si>
  <si>
    <t>-a</t>
  </si>
  <si>
    <t>按合同条款规定，提供建筑工程一切险</t>
  </si>
  <si>
    <t>总额</t>
  </si>
  <si>
    <t>1</t>
  </si>
  <si>
    <t>-b</t>
  </si>
  <si>
    <t>按合同条款规定，提供第三者责任险</t>
  </si>
  <si>
    <t>102</t>
  </si>
  <si>
    <t>工程管理</t>
  </si>
  <si>
    <t>102-1</t>
  </si>
  <si>
    <t>竣工文件</t>
  </si>
  <si>
    <t>102-2</t>
  </si>
  <si>
    <t>施工环保费</t>
  </si>
  <si>
    <t>102-3</t>
  </si>
  <si>
    <t>安全生产费</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</si>
  <si>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</si>
  <si>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</si>
  <si>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202</t>
  </si>
  <si>
    <t>场地清理</t>
  </si>
  <si>
    <t>202-2</t>
  </si>
  <si>
    <t>挖除旧路面</t>
  </si>
  <si>
    <t>202-3</t>
  </si>
  <si>
    <t>拆除结构物</t>
  </si>
  <si>
    <t>拆除混凝土路肩板</t>
  </si>
  <si>
    <t>m3</t>
  </si>
  <si>
    <t>1.98</t>
  </si>
  <si>
    <t>-c</t>
  </si>
  <si>
    <t>拆除小红砖立铺面层</t>
  </si>
  <si>
    <t>m2</t>
  </si>
  <si>
    <t>5200.00</t>
  </si>
  <si>
    <t>-d</t>
  </si>
  <si>
    <t>拆除波形护栏</t>
  </si>
  <si>
    <t>m</t>
  </si>
  <si>
    <t>10.00</t>
  </si>
  <si>
    <t>207</t>
  </si>
  <si>
    <t>坡面排水</t>
  </si>
  <si>
    <t>207-1</t>
  </si>
  <si>
    <t>边沟</t>
  </si>
  <si>
    <t>C25现浇混凝土边沟</t>
  </si>
  <si>
    <t>2.70</t>
  </si>
  <si>
    <t>207-2</t>
  </si>
  <si>
    <t>排水沟</t>
  </si>
  <si>
    <t>现浇C25混凝土</t>
  </si>
  <si>
    <t>111.60</t>
  </si>
  <si>
    <t>208</t>
  </si>
  <si>
    <t>护坡、护面墙</t>
  </si>
  <si>
    <t>208-4</t>
  </si>
  <si>
    <t>混凝土护坡</t>
  </si>
  <si>
    <t>现浇C25混凝土满铺护坡</t>
  </si>
  <si>
    <t>9.75</t>
  </si>
  <si>
    <t>209</t>
  </si>
  <si>
    <t>挡土墙</t>
  </si>
  <si>
    <t>209-2</t>
  </si>
  <si>
    <t>基础</t>
  </si>
  <si>
    <t>浆砌小红砖挡土墙基础</t>
  </si>
  <si>
    <t>5.90</t>
  </si>
  <si>
    <t>209-3</t>
  </si>
  <si>
    <t>砌体挡土墙</t>
  </si>
  <si>
    <t>浆砌小红砖挡土墙</t>
  </si>
  <si>
    <t>15.20</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</si>
  <si>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</si>
  <si>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</si>
  <si>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302</t>
  </si>
  <si>
    <t>垫层</t>
  </si>
  <si>
    <t>302-2</t>
  </si>
  <si>
    <t>砂砾垫层</t>
  </si>
  <si>
    <t>厚180mm厚天然砂砾面层</t>
  </si>
  <si>
    <t>224.00</t>
  </si>
  <si>
    <t>厚180mm厚天然砂砾面层--平面交叉</t>
  </si>
  <si>
    <t>5905.90</t>
  </si>
  <si>
    <t>厚180mm厚天然砂砾基层</t>
  </si>
  <si>
    <t>1545.00</t>
  </si>
  <si>
    <t>302-3</t>
  </si>
  <si>
    <t>20cmC30水泥混凝土基层</t>
  </si>
  <si>
    <t>370.90</t>
  </si>
  <si>
    <t>308</t>
  </si>
  <si>
    <t>透层和黏层</t>
  </si>
  <si>
    <t>308-2</t>
  </si>
  <si>
    <t>黏层</t>
  </si>
  <si>
    <t>乳化沥青粘层</t>
  </si>
  <si>
    <t>311</t>
  </si>
  <si>
    <t>改性沥青及改性沥青混合料</t>
  </si>
  <si>
    <t>311-2</t>
  </si>
  <si>
    <t>AC-16中粒式沥青混合料路面</t>
  </si>
  <si>
    <t>厚40mmAC-16中粒式沥青混合料路面--平面
交叉</t>
  </si>
  <si>
    <t>311-3</t>
  </si>
  <si>
    <t>11.5cm厚立铺红砖 面层</t>
  </si>
  <si>
    <t>11.5cm厚立铺红砖面层--平面交叉</t>
  </si>
  <si>
    <t>1711.00</t>
  </si>
  <si>
    <t>11.5cm厚立铺红砖面层</t>
  </si>
  <si>
    <t>11.5cm厚立铺红砖面层--水毁路面</t>
  </si>
  <si>
    <t>54.00</t>
  </si>
  <si>
    <t>312</t>
  </si>
  <si>
    <t>水泥混凝土面板</t>
  </si>
  <si>
    <t>312-1</t>
  </si>
  <si>
    <t>厚200mm (C30混凝土弯拉强度4.0MPa)</t>
  </si>
  <si>
    <t>192.00</t>
  </si>
  <si>
    <t>1359.70</t>
  </si>
  <si>
    <t>313</t>
  </si>
  <si>
    <t>路肩培土</t>
  </si>
  <si>
    <t>313-1</t>
  </si>
  <si>
    <t>15.00</t>
  </si>
  <si>
    <t>5cm培砂砾路肩</t>
  </si>
  <si>
    <t>11.80</t>
  </si>
  <si>
    <t>20cm培砂砾路肩</t>
  </si>
  <si>
    <t>616.20</t>
  </si>
  <si>
    <t>24cm培砂砾路肩</t>
  </si>
  <si>
    <t>81.70</t>
  </si>
  <si>
    <t>313-3</t>
  </si>
  <si>
    <t>现浇混凝土加固土路肩</t>
  </si>
  <si>
    <t>现浇C25混凝土加固土路肩</t>
  </si>
  <si>
    <t>5.40</t>
  </si>
  <si>
    <t>3.79</t>
  </si>
  <si>
    <t>313-5</t>
  </si>
  <si>
    <t>现浇C25混凝土路缘石</t>
  </si>
  <si>
    <t>6.90</t>
  </si>
  <si>
    <t>314</t>
  </si>
  <si>
    <t>路面及中央分隔带排水</t>
  </si>
  <si>
    <t>314-7</t>
  </si>
  <si>
    <t>拦水带</t>
  </si>
  <si>
    <t>C30水泥混凝土拦水带</t>
  </si>
  <si>
    <t>0.51</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</si>
  <si>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</si>
  <si>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第400章   桥梁、涵洞</t>
  </si>
  <si>
    <t>419</t>
  </si>
  <si>
    <t>圆管涵及倒虹吸管涵</t>
  </si>
  <si>
    <t>419-1</t>
  </si>
  <si>
    <t>单孔钢筋混凝土圆管涵</t>
  </si>
  <si>
    <t>1-1.0钢筋混凝土圆管涵</t>
  </si>
  <si>
    <t>8.00</t>
  </si>
  <si>
    <t>DN300波纹管</t>
  </si>
  <si>
    <t>50.00</t>
  </si>
  <si>
    <t>420</t>
  </si>
  <si>
    <t>雨箅子</t>
  </si>
  <si>
    <t>个</t>
  </si>
  <si>
    <t>4</t>
  </si>
  <si>
    <r>
      <rPr>
        <b/>
        <sz val="10"/>
        <rFont val="黑体"/>
        <charset val="134"/>
      </rPr>
      <t>清单</t>
    </r>
    <r>
      <rPr>
        <b/>
        <sz val="10"/>
        <rFont val="Arial"/>
        <charset val="134"/>
      </rPr>
      <t xml:space="preserve">  </t>
    </r>
    <r>
      <rPr>
        <b/>
        <sz val="10"/>
        <rFont val="黑体"/>
        <charset val="134"/>
      </rPr>
      <t>第400章合计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</si>
  <si>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投标报价汇总表</t>
  </si>
  <si>
    <t>序  号</t>
  </si>
  <si>
    <t>章  次</t>
  </si>
  <si>
    <t>科  目  名  称</t>
  </si>
  <si>
    <t>金额(元)</t>
  </si>
  <si>
    <t>100</t>
  </si>
  <si>
    <t>清单 第100章  总则</t>
  </si>
  <si>
    <t>2</t>
  </si>
  <si>
    <t>200</t>
  </si>
  <si>
    <t>清单 第200章  路基</t>
  </si>
  <si>
    <t>3</t>
  </si>
  <si>
    <t>300</t>
  </si>
  <si>
    <t>清单 第300章  路面</t>
  </si>
  <si>
    <t>清单 第400章  桥梁、涵洞</t>
  </si>
  <si>
    <t>5</t>
  </si>
  <si>
    <t>第100章至700章清单合计</t>
  </si>
  <si>
    <t>6</t>
  </si>
  <si>
    <t>已包含在清单合计中的材料、工程设备、专业工程暂估价合计</t>
  </si>
  <si>
    <t>7</t>
  </si>
  <si>
    <t>清单合计减去材料、工程设备、专业工程暂估价
合计(即5-6)=7</t>
  </si>
  <si>
    <t>8</t>
  </si>
  <si>
    <t>计日工合计</t>
  </si>
  <si>
    <t>9</t>
  </si>
  <si>
    <t>暂列金额(不含计日工总额)</t>
  </si>
  <si>
    <t>10</t>
  </si>
  <si>
    <t>投标报价(5+8+9)=10</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</si>
</sst>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_ "/>
    <numFmt numFmtId="178" formatCode="0.00_ "/>
  </numFmts>
  <fonts count="43">
    <font>
      <sz val="11"/>
      <color indexed="8"/>
      <name val="宋体"/>
      <charset val="134"/>
    </font>
    <font>
      <b/>
      <sz val="16"/>
      <name val="黑体"/>
      <charset val="134"/>
    </font>
    <font>
      <b/>
      <sz val="16"/>
      <name val="Arial"/>
      <charset val="134"/>
    </font>
    <font>
      <sz val="12"/>
      <name val="Arial"/>
      <charset val="134"/>
    </font>
    <font>
      <b/>
      <sz val="9"/>
      <name val="宋体"/>
      <charset val="134"/>
    </font>
    <font>
      <b/>
      <sz val="10"/>
      <name val="Arial"/>
      <charset val="134"/>
    </font>
    <font>
      <b/>
      <sz val="10"/>
      <name val="宋体"/>
      <charset val="134"/>
    </font>
    <font>
      <sz val="9"/>
      <color indexed="8"/>
      <name val="宋体"/>
      <charset val="134"/>
    </font>
    <font>
      <b/>
      <sz val="13"/>
      <name val="黑体"/>
      <charset val="134"/>
    </font>
    <font>
      <b/>
      <sz val="8"/>
      <name val="宋体"/>
      <charset val="134"/>
    </font>
    <font>
      <b/>
      <sz val="8"/>
      <name val="Arial"/>
      <charset val="134"/>
    </font>
    <font>
      <b/>
      <sz val="10"/>
      <name val="黑体"/>
      <charset val="134"/>
    </font>
    <font>
      <sz val="10"/>
      <name val="宋体"/>
      <charset val="134"/>
    </font>
    <font>
      <sz val="10"/>
      <name val="宋体"/>
      <charset val="134"/>
      <scheme val="minor"/>
    </font>
    <font>
      <sz val="10"/>
      <color indexed="8"/>
      <name val="宋体"/>
      <charset val="134"/>
    </font>
    <font>
      <sz val="9"/>
      <color indexed="8"/>
      <name val="smartSimSun"/>
      <charset val="134"/>
    </font>
    <font>
      <b/>
      <sz val="15"/>
      <name val="Arial"/>
      <charset val="134"/>
    </font>
    <font>
      <b/>
      <sz val="15"/>
      <name val="黑体"/>
      <charset val="134"/>
    </font>
    <font>
      <b/>
      <sz val="12"/>
      <name val="Arial"/>
      <charset val="134"/>
    </font>
    <font>
      <sz val="10"/>
      <name val="Arial"/>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2"/>
      <name val="宋体"/>
      <charset val="134"/>
    </font>
    <font>
      <b/>
      <sz val="13"/>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176" fontId="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40" fillId="0" borderId="0">
      <alignment vertical="center"/>
    </xf>
    <xf numFmtId="0" fontId="40" fillId="0" borderId="0">
      <alignment vertical="center"/>
    </xf>
  </cellStyleXfs>
  <cellXfs count="85">
    <xf numFmtId="0" fontId="0" fillId="0" borderId="0" xfId="0" applyAlignment="1">
      <alignment vertical="center"/>
    </xf>
    <xf numFmtId="0" fontId="0" fillId="0" borderId="0" xfId="0" applyAlignment="1">
      <alignment horizontal="center" vertical="center"/>
    </xf>
    <xf numFmtId="177" fontId="0" fillId="0" borderId="0" xfId="0" applyNumberFormat="1" applyAlignment="1">
      <alignment horizontal="center" vertical="center"/>
    </xf>
    <xf numFmtId="0" fontId="1"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3" fillId="0" borderId="0" xfId="0" applyNumberFormat="1" applyFont="1" applyFill="1" applyBorder="1" applyAlignment="1">
      <alignment vertical="center" readingOrder="1"/>
    </xf>
    <xf numFmtId="0" fontId="3" fillId="0" borderId="0" xfId="0" applyNumberFormat="1" applyFont="1" applyFill="1" applyBorder="1" applyAlignment="1">
      <alignment horizontal="center" vertical="center" readingOrder="1"/>
    </xf>
    <xf numFmtId="0" fontId="4" fillId="0" borderId="0" xfId="0" applyNumberFormat="1" applyFont="1" applyFill="1" applyBorder="1" applyAlignment="1">
      <alignment horizontal="left" vertical="center"/>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horizontal="center" vertical="center"/>
    </xf>
    <xf numFmtId="0" fontId="6" fillId="0" borderId="0" xfId="0" applyNumberFormat="1" applyFont="1" applyFill="1" applyBorder="1" applyAlignment="1">
      <alignment horizontal="center" vertical="center"/>
    </xf>
    <xf numFmtId="0" fontId="7" fillId="0" borderId="1" xfId="0" applyFont="1" applyFill="1" applyBorder="1" applyAlignment="1">
      <alignment horizontal="center" vertical="center" shrinkToFit="1"/>
    </xf>
    <xf numFmtId="0" fontId="7" fillId="0" borderId="2" xfId="0" applyFont="1" applyFill="1" applyBorder="1" applyAlignment="1">
      <alignment horizontal="center" vertical="center" shrinkToFit="1"/>
    </xf>
    <xf numFmtId="177" fontId="7" fillId="0" borderId="3" xfId="0" applyNumberFormat="1" applyFont="1" applyFill="1" applyBorder="1" applyAlignment="1">
      <alignment horizontal="center" vertical="center" shrinkToFit="1"/>
    </xf>
    <xf numFmtId="0" fontId="7" fillId="0" borderId="4" xfId="0" applyFont="1" applyFill="1" applyBorder="1" applyAlignment="1">
      <alignment horizontal="center" vertical="center" shrinkToFit="1"/>
    </xf>
    <xf numFmtId="0" fontId="7" fillId="0" borderId="5" xfId="0" applyFont="1" applyFill="1" applyBorder="1" applyAlignment="1">
      <alignment horizontal="center" vertical="center" shrinkToFit="1"/>
    </xf>
    <xf numFmtId="177" fontId="7" fillId="0" borderId="6" xfId="0" applyNumberFormat="1" applyFont="1" applyFill="1" applyBorder="1" applyAlignment="1">
      <alignment horizontal="center" vertical="center" shrinkToFit="1"/>
    </xf>
    <xf numFmtId="0" fontId="7" fillId="0" borderId="6"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177" fontId="7" fillId="0" borderId="7" xfId="0" applyNumberFormat="1" applyFont="1" applyFill="1" applyBorder="1" applyAlignment="1">
      <alignment horizontal="center" vertical="center" shrinkToFi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shrinkToFit="1"/>
    </xf>
    <xf numFmtId="177" fontId="7" fillId="0" borderId="8" xfId="0" applyNumberFormat="1" applyFont="1" applyFill="1" applyBorder="1" applyAlignment="1">
      <alignment horizontal="center" vertical="center" shrinkToFit="1"/>
    </xf>
    <xf numFmtId="0" fontId="0" fillId="0" borderId="0" xfId="0" applyNumberFormat="1" applyFont="1" applyFill="1" applyBorder="1" applyAlignment="1" applyProtection="1">
      <alignment vertical="center"/>
      <protection locked="0"/>
    </xf>
    <xf numFmtId="0" fontId="0"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0" fontId="9" fillId="0" borderId="0" xfId="0" applyNumberFormat="1" applyFont="1" applyFill="1" applyBorder="1" applyAlignment="1">
      <alignment vertical="center"/>
    </xf>
    <xf numFmtId="0" fontId="10" fillId="0" borderId="0" xfId="0" applyNumberFormat="1" applyFont="1" applyFill="1" applyBorder="1" applyAlignment="1">
      <alignment horizontal="left" vertical="center"/>
    </xf>
    <xf numFmtId="0" fontId="10" fillId="0" borderId="0" xfId="0" applyNumberFormat="1" applyFont="1" applyFill="1" applyBorder="1" applyAlignment="1">
      <alignment horizontal="center" vertical="center"/>
    </xf>
    <xf numFmtId="0" fontId="9" fillId="0" borderId="0"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wrapText="1"/>
    </xf>
    <xf numFmtId="0" fontId="11" fillId="0" borderId="5" xfId="0" applyNumberFormat="1" applyFont="1" applyFill="1" applyBorder="1" applyAlignment="1" applyProtection="1">
      <alignment horizontal="center" vertical="center"/>
      <protection hidden="1"/>
    </xf>
    <xf numFmtId="0" fontId="7" fillId="0" borderId="9" xfId="0" applyFont="1" applyFill="1" applyBorder="1" applyAlignment="1">
      <alignment horizontal="left" vertical="center" shrinkToFit="1"/>
    </xf>
    <xf numFmtId="0" fontId="7" fillId="0" borderId="5" xfId="0" applyFont="1" applyFill="1" applyBorder="1" applyAlignment="1">
      <alignment horizontal="left" vertical="center" wrapText="1"/>
    </xf>
    <xf numFmtId="0" fontId="7" fillId="0" borderId="5" xfId="0" applyFont="1" applyFill="1" applyBorder="1" applyAlignment="1">
      <alignment horizontal="right" vertical="center" shrinkToFit="1"/>
    </xf>
    <xf numFmtId="3" fontId="12" fillId="0" borderId="5" xfId="1" applyNumberFormat="1" applyFont="1" applyFill="1" applyBorder="1" applyAlignment="1" applyProtection="1">
      <alignment horizontal="center" vertical="center" shrinkToFit="1"/>
      <protection hidden="1"/>
    </xf>
    <xf numFmtId="0" fontId="7" fillId="0" borderId="5" xfId="0" applyFont="1" applyFill="1" applyBorder="1" applyAlignment="1" applyProtection="1">
      <alignment horizontal="right" vertical="center" shrinkToFit="1"/>
      <protection locked="0"/>
    </xf>
    <xf numFmtId="0" fontId="7" fillId="0" borderId="5" xfId="0" applyFont="1" applyFill="1" applyBorder="1" applyAlignment="1" applyProtection="1">
      <alignment horizontal="center" vertical="center" shrinkToFit="1"/>
      <protection locked="0"/>
    </xf>
    <xf numFmtId="0" fontId="7" fillId="0" borderId="5" xfId="0" applyFont="1" applyFill="1" applyBorder="1" applyAlignment="1">
      <alignment horizontal="left" vertical="center" shrinkToFit="1"/>
    </xf>
    <xf numFmtId="178" fontId="7" fillId="0" borderId="5" xfId="0" applyNumberFormat="1" applyFont="1" applyFill="1" applyBorder="1" applyAlignment="1" applyProtection="1">
      <alignment horizontal="center" vertical="center" shrinkToFit="1"/>
      <protection locked="0"/>
    </xf>
    <xf numFmtId="178" fontId="13" fillId="2" borderId="5" xfId="0" applyNumberFormat="1" applyFont="1" applyFill="1" applyBorder="1" applyAlignment="1" applyProtection="1">
      <alignment horizontal="center" vertical="center"/>
      <protection locked="0"/>
    </xf>
    <xf numFmtId="178" fontId="13" fillId="2" borderId="5" xfId="0" applyNumberFormat="1" applyFont="1" applyFill="1" applyBorder="1" applyAlignment="1" applyProtection="1">
      <alignment horizontal="center" vertical="center"/>
    </xf>
    <xf numFmtId="0" fontId="14" fillId="0" borderId="4" xfId="0" applyFont="1" applyFill="1" applyBorder="1" applyAlignment="1">
      <alignment horizontal="center" vertical="center" shrinkToFit="1"/>
    </xf>
    <xf numFmtId="0" fontId="14" fillId="0" borderId="5" xfId="0" applyFont="1" applyFill="1" applyBorder="1" applyAlignment="1">
      <alignment horizontal="left" vertical="center" shrinkToFit="1"/>
    </xf>
    <xf numFmtId="0" fontId="14" fillId="0" borderId="5" xfId="0" applyFont="1" applyFill="1" applyBorder="1" applyAlignment="1">
      <alignment horizontal="center" vertical="center" shrinkToFit="1"/>
    </xf>
    <xf numFmtId="0" fontId="11" fillId="0" borderId="5" xfId="0" applyNumberFormat="1" applyFont="1" applyFill="1" applyBorder="1" applyAlignment="1" applyProtection="1">
      <alignment horizontal="center" vertical="center"/>
      <protection locked="0"/>
    </xf>
    <xf numFmtId="3" fontId="5" fillId="0" borderId="5" xfId="0" applyNumberFormat="1" applyFont="1" applyFill="1" applyBorder="1" applyAlignment="1" applyProtection="1">
      <alignment horizontal="center" vertical="center" readingOrder="1"/>
      <protection hidden="1"/>
    </xf>
    <xf numFmtId="0" fontId="9" fillId="0" borderId="0" xfId="0" applyNumberFormat="1" applyFont="1" applyFill="1" applyBorder="1" applyAlignment="1">
      <alignment horizontal="left" vertical="center"/>
    </xf>
    <xf numFmtId="0" fontId="7" fillId="0" borderId="5" xfId="0" applyFont="1" applyFill="1" applyBorder="1" applyAlignment="1">
      <alignment horizontal="left" vertical="center" wrapText="1" shrinkToFit="1"/>
    </xf>
    <xf numFmtId="0" fontId="7" fillId="0" borderId="10" xfId="0" applyFont="1" applyFill="1" applyBorder="1" applyAlignment="1" applyProtection="1">
      <alignment horizontal="right" vertical="center" shrinkToFit="1"/>
      <protection locked="0"/>
    </xf>
    <xf numFmtId="0" fontId="15" fillId="0" borderId="4" xfId="0" applyFont="1" applyFill="1" applyBorder="1" applyAlignment="1">
      <alignment horizontal="center" vertical="center" shrinkToFit="1"/>
    </xf>
    <xf numFmtId="0" fontId="15" fillId="0" borderId="5" xfId="0" applyFont="1" applyFill="1" applyBorder="1" applyAlignment="1">
      <alignment horizontal="left" vertical="center" shrinkToFit="1"/>
    </xf>
    <xf numFmtId="0" fontId="15" fillId="0" borderId="5" xfId="0" applyFont="1" applyFill="1" applyBorder="1" applyAlignment="1">
      <alignment horizontal="center" vertical="center" shrinkToFit="1"/>
    </xf>
    <xf numFmtId="177" fontId="0" fillId="0" borderId="0" xfId="0" applyNumberFormat="1" applyFont="1" applyFill="1" applyBorder="1" applyAlignment="1" applyProtection="1">
      <alignment horizontal="center" vertical="center"/>
      <protection locked="0"/>
    </xf>
    <xf numFmtId="178" fontId="0"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177" fontId="2" fillId="0" borderId="0" xfId="0" applyNumberFormat="1" applyFont="1" applyFill="1" applyBorder="1" applyAlignment="1" applyProtection="1">
      <alignment horizontal="center" vertical="center"/>
      <protection locked="0"/>
    </xf>
    <xf numFmtId="177" fontId="1" fillId="0" borderId="0" xfId="0" applyNumberFormat="1" applyFont="1" applyFill="1" applyBorder="1" applyAlignment="1">
      <alignment horizontal="center" vertical="center"/>
    </xf>
    <xf numFmtId="177" fontId="8" fillId="0" borderId="0" xfId="0" applyNumberFormat="1" applyFont="1" applyFill="1" applyBorder="1" applyAlignment="1">
      <alignment horizontal="center" vertical="center"/>
    </xf>
    <xf numFmtId="177" fontId="9" fillId="0" borderId="0" xfId="0" applyNumberFormat="1" applyFont="1" applyFill="1" applyBorder="1" applyAlignment="1">
      <alignment horizontal="center" vertical="center"/>
    </xf>
    <xf numFmtId="0" fontId="6" fillId="0" borderId="11"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8" fontId="11" fillId="0" borderId="5" xfId="0" applyNumberFormat="1" applyFont="1" applyFill="1" applyBorder="1" applyAlignment="1">
      <alignment horizontal="center" vertical="center"/>
    </xf>
    <xf numFmtId="0" fontId="0" fillId="0" borderId="0" xfId="0" applyNumberFormat="1" applyFill="1" applyBorder="1" applyAlignment="1" applyProtection="1">
      <alignment vertical="center"/>
      <protection locked="0"/>
    </xf>
    <xf numFmtId="177" fontId="7" fillId="0" borderId="5" xfId="0" applyNumberFormat="1" applyFont="1" applyFill="1" applyBorder="1" applyAlignment="1">
      <alignment horizontal="center" vertical="center" shrinkToFit="1"/>
    </xf>
    <xf numFmtId="178" fontId="12" fillId="0" borderId="5" xfId="0" applyNumberFormat="1" applyFont="1" applyFill="1" applyBorder="1" applyAlignment="1" applyProtection="1">
      <alignment horizontal="center" vertical="center" shrinkToFit="1"/>
      <protection locked="0"/>
    </xf>
    <xf numFmtId="0" fontId="7" fillId="0" borderId="9" xfId="0" applyFont="1" applyFill="1" applyBorder="1" applyAlignment="1">
      <alignment horizontal="left" vertical="center" wrapText="1"/>
    </xf>
    <xf numFmtId="0" fontId="7" fillId="0" borderId="5" xfId="0" applyFont="1" applyFill="1" applyBorder="1" applyAlignment="1">
      <alignment horizontal="center" vertical="center" wrapText="1"/>
    </xf>
    <xf numFmtId="177" fontId="7" fillId="0" borderId="5" xfId="0" applyNumberFormat="1" applyFont="1" applyFill="1" applyBorder="1" applyAlignment="1">
      <alignment horizontal="center" vertical="center" wrapText="1"/>
    </xf>
    <xf numFmtId="178" fontId="12" fillId="0" borderId="5" xfId="0" applyNumberFormat="1" applyFont="1" applyFill="1" applyBorder="1" applyAlignment="1" applyProtection="1">
      <alignment horizontal="center" vertical="center"/>
      <protection locked="0"/>
    </xf>
    <xf numFmtId="178" fontId="12" fillId="0" borderId="5" xfId="0" applyNumberFormat="1" applyFont="1" applyFill="1" applyBorder="1" applyAlignment="1" applyProtection="1">
      <alignment horizontal="center" vertical="center"/>
    </xf>
    <xf numFmtId="0" fontId="12" fillId="0" borderId="5" xfId="0" applyNumberFormat="1" applyFont="1" applyFill="1" applyBorder="1" applyAlignment="1">
      <alignment horizontal="center" vertical="center"/>
    </xf>
    <xf numFmtId="0" fontId="12" fillId="0" borderId="5" xfId="0" applyNumberFormat="1" applyFont="1" applyFill="1" applyBorder="1" applyAlignment="1">
      <alignment vertical="center" wrapText="1" shrinkToFit="1"/>
    </xf>
    <xf numFmtId="177" fontId="12" fillId="0" borderId="5" xfId="0" applyNumberFormat="1" applyFont="1" applyFill="1" applyBorder="1" applyAlignment="1">
      <alignment horizontal="center" vertical="center" wrapText="1"/>
    </xf>
    <xf numFmtId="177" fontId="11" fillId="0" borderId="5" xfId="0" applyNumberFormat="1" applyFont="1" applyFill="1" applyBorder="1" applyAlignment="1" applyProtection="1">
      <alignment horizontal="center" vertical="center"/>
      <protection locked="0"/>
    </xf>
    <xf numFmtId="3" fontId="5" fillId="0" borderId="5" xfId="0" applyNumberFormat="1" applyFont="1" applyFill="1" applyBorder="1" applyAlignment="1" applyProtection="1">
      <alignment horizontal="center" vertical="center" readingOrder="1"/>
      <protection locked="0" hidden="1"/>
    </xf>
    <xf numFmtId="0" fontId="0" fillId="0" borderId="0" xfId="0" applyAlignment="1">
      <alignment horizontal="left" vertical="center" wrapText="1"/>
    </xf>
    <xf numFmtId="0" fontId="16" fillId="0" borderId="0" xfId="0" applyNumberFormat="1" applyFont="1" applyFill="1" applyBorder="1" applyAlignment="1" applyProtection="1">
      <alignment horizontal="center" vertical="center" wrapText="1"/>
    </xf>
    <xf numFmtId="0" fontId="17" fillId="0" borderId="0" xfId="0" applyNumberFormat="1" applyFont="1" applyFill="1" applyBorder="1" applyAlignment="1">
      <alignment horizontal="left" vertical="center" wrapText="1"/>
    </xf>
    <xf numFmtId="0" fontId="18" fillId="0" borderId="0" xfId="0" applyNumberFormat="1" applyFont="1" applyFill="1" applyBorder="1" applyAlignment="1" applyProtection="1">
      <alignment horizontal="left" vertical="center" wrapText="1"/>
    </xf>
    <xf numFmtId="0" fontId="18" fillId="0" borderId="0" xfId="0" applyNumberFormat="1" applyFont="1" applyFill="1" applyBorder="1" applyAlignment="1">
      <alignment horizontal="left" vertical="center" wrapText="1"/>
    </xf>
    <xf numFmtId="0" fontId="3" fillId="0" borderId="0" xfId="0" applyNumberFormat="1" applyFont="1" applyFill="1" applyBorder="1" applyAlignment="1" applyProtection="1">
      <alignment horizontal="left" vertical="center" wrapText="1"/>
    </xf>
    <xf numFmtId="0" fontId="19" fillId="0" borderId="0" xfId="0" applyFont="1" applyFill="1" applyAlignment="1" applyProtection="1">
      <alignment horizontal="justify" vertical="center"/>
      <protection hidden="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6"/>
  <sheetViews>
    <sheetView view="pageBreakPreview" zoomScaleNormal="100" workbookViewId="0">
      <selection activeCell="A19" sqref="A19"/>
    </sheetView>
  </sheetViews>
  <sheetFormatPr defaultColWidth="72" defaultRowHeight="13.5" outlineLevelCol="7"/>
  <cols>
    <col min="1" max="1" width="83.875" style="78" customWidth="1"/>
    <col min="2" max="16384" width="72" style="78"/>
  </cols>
  <sheetData>
    <row r="1" ht="37.5" customHeight="1" spans="1:8">
      <c r="A1" s="79" t="s">
        <v>0</v>
      </c>
      <c r="B1" s="80"/>
      <c r="C1" s="80"/>
      <c r="D1" s="80"/>
      <c r="E1" s="80"/>
      <c r="F1" s="80"/>
      <c r="G1" s="80"/>
      <c r="H1" s="80"/>
    </row>
    <row r="2" ht="17.25" customHeight="1" spans="1:8">
      <c r="A2" s="81" t="s">
        <v>1</v>
      </c>
      <c r="B2" s="82"/>
      <c r="C2" s="82"/>
      <c r="D2" s="82"/>
      <c r="E2" s="82"/>
      <c r="F2" s="82"/>
      <c r="G2" s="82"/>
      <c r="H2" s="82"/>
    </row>
    <row r="3" ht="63.75" customHeight="1" spans="1:8">
      <c r="A3" s="83" t="s">
        <v>2</v>
      </c>
      <c r="B3" s="82"/>
      <c r="C3" s="82"/>
      <c r="D3" s="82"/>
      <c r="E3" s="82"/>
      <c r="F3" s="82"/>
      <c r="G3" s="82"/>
      <c r="H3" s="82"/>
    </row>
    <row r="4" ht="30.75" customHeight="1" spans="1:8">
      <c r="A4" s="83" t="s">
        <v>3</v>
      </c>
      <c r="B4" s="82"/>
      <c r="C4" s="82"/>
      <c r="D4" s="82"/>
      <c r="E4" s="82"/>
      <c r="F4" s="82"/>
      <c r="G4" s="82"/>
      <c r="H4" s="82"/>
    </row>
    <row r="5" ht="78" customHeight="1" spans="1:8">
      <c r="A5" s="83" t="s">
        <v>4</v>
      </c>
      <c r="B5" s="82"/>
      <c r="C5" s="82"/>
      <c r="D5" s="82"/>
      <c r="E5" s="82"/>
      <c r="F5" s="82"/>
      <c r="G5" s="82"/>
      <c r="H5" s="82"/>
    </row>
    <row r="6" ht="48" customHeight="1" spans="1:8">
      <c r="A6" s="83" t="s">
        <v>5</v>
      </c>
      <c r="B6" s="82"/>
      <c r="C6" s="82"/>
      <c r="D6" s="82"/>
      <c r="E6" s="82"/>
      <c r="F6" s="82"/>
      <c r="G6" s="82"/>
      <c r="H6" s="82"/>
    </row>
    <row r="7" ht="32.25" customHeight="1" spans="1:8">
      <c r="A7" s="83" t="s">
        <v>6</v>
      </c>
      <c r="B7" s="82"/>
      <c r="C7" s="82"/>
      <c r="D7" s="82"/>
      <c r="E7" s="82"/>
      <c r="F7" s="82"/>
      <c r="G7" s="82"/>
      <c r="H7" s="82"/>
    </row>
    <row r="8" ht="32.25" customHeight="1" spans="1:8">
      <c r="A8" s="83" t="s">
        <v>7</v>
      </c>
      <c r="B8" s="82"/>
      <c r="C8" s="82"/>
      <c r="D8" s="82"/>
      <c r="E8" s="82"/>
      <c r="F8" s="82"/>
      <c r="G8" s="82"/>
      <c r="H8" s="82"/>
    </row>
    <row r="9" ht="45" customHeight="1" spans="1:8">
      <c r="A9" s="83" t="s">
        <v>8</v>
      </c>
      <c r="B9" s="82"/>
      <c r="C9" s="82"/>
      <c r="D9" s="82"/>
      <c r="E9" s="82"/>
      <c r="F9" s="82"/>
      <c r="G9" s="82"/>
      <c r="H9" s="82"/>
    </row>
    <row r="10" ht="19.5" customHeight="1" spans="1:8">
      <c r="A10" s="81" t="s">
        <v>9</v>
      </c>
      <c r="B10" s="82"/>
      <c r="C10" s="82"/>
      <c r="D10" s="82"/>
      <c r="E10" s="82"/>
      <c r="F10" s="82"/>
      <c r="G10" s="82"/>
      <c r="H10" s="82"/>
    </row>
    <row r="11" ht="42" customHeight="1" spans="1:8">
      <c r="A11" s="83" t="s">
        <v>10</v>
      </c>
      <c r="B11" s="82"/>
      <c r="C11" s="82"/>
      <c r="D11" s="82"/>
      <c r="E11" s="82"/>
      <c r="F11" s="82"/>
      <c r="G11" s="82"/>
      <c r="H11" s="82"/>
    </row>
    <row r="12" ht="51" customHeight="1" spans="1:8">
      <c r="A12" s="83" t="s">
        <v>11</v>
      </c>
      <c r="B12" s="82"/>
      <c r="C12" s="82"/>
      <c r="D12" s="82"/>
      <c r="E12" s="82"/>
      <c r="F12" s="82"/>
      <c r="G12" s="82"/>
      <c r="H12" s="82"/>
    </row>
    <row r="13" ht="46.5" customHeight="1" spans="1:8">
      <c r="A13" s="83" t="s">
        <v>12</v>
      </c>
      <c r="B13" s="82"/>
      <c r="C13" s="82"/>
      <c r="D13" s="82"/>
      <c r="E13" s="82"/>
      <c r="F13" s="82"/>
      <c r="G13" s="82"/>
      <c r="H13" s="82"/>
    </row>
    <row r="14" ht="39.95" customHeight="1" spans="1:8">
      <c r="A14" s="83" t="s">
        <v>13</v>
      </c>
      <c r="B14" s="82"/>
      <c r="C14" s="82"/>
      <c r="D14" s="82"/>
      <c r="E14" s="82"/>
      <c r="F14" s="82"/>
      <c r="G14" s="82"/>
      <c r="H14" s="82"/>
    </row>
    <row r="15" ht="30.75" customHeight="1" spans="1:8">
      <c r="A15" s="83" t="s">
        <v>14</v>
      </c>
      <c r="B15" s="82"/>
      <c r="C15" s="82"/>
      <c r="D15" s="82"/>
      <c r="E15" s="82"/>
      <c r="F15" s="82"/>
      <c r="G15" s="82"/>
      <c r="H15" s="82"/>
    </row>
    <row r="16" ht="16.5" customHeight="1" spans="1:8">
      <c r="A16" s="83" t="s">
        <v>15</v>
      </c>
      <c r="B16" s="82"/>
      <c r="C16" s="82"/>
      <c r="D16" s="82"/>
      <c r="E16" s="82"/>
      <c r="F16" s="82"/>
      <c r="G16" s="82"/>
      <c r="H16" s="82"/>
    </row>
    <row r="17" ht="19.5" customHeight="1" spans="1:8">
      <c r="A17" s="83" t="s">
        <v>16</v>
      </c>
      <c r="B17" s="82"/>
      <c r="C17" s="82"/>
      <c r="D17" s="82"/>
      <c r="E17" s="82"/>
      <c r="F17" s="82"/>
      <c r="G17" s="82"/>
      <c r="H17" s="82"/>
    </row>
    <row r="18" ht="32" customHeight="1" spans="1:8">
      <c r="A18" s="83" t="s">
        <v>17</v>
      </c>
      <c r="B18" s="82"/>
      <c r="C18" s="82"/>
      <c r="D18" s="82"/>
      <c r="E18" s="82"/>
      <c r="F18" s="82"/>
      <c r="G18" s="82"/>
      <c r="H18" s="82"/>
    </row>
    <row r="19" ht="30.75" customHeight="1" spans="1:8">
      <c r="A19" s="83" t="s">
        <v>18</v>
      </c>
      <c r="B19" s="82"/>
      <c r="C19" s="82"/>
      <c r="D19" s="82"/>
      <c r="E19" s="82"/>
      <c r="F19" s="82"/>
      <c r="G19" s="82"/>
      <c r="H19" s="82"/>
    </row>
    <row r="20" ht="17.25" customHeight="1" spans="1:8">
      <c r="A20" s="81" t="s">
        <v>19</v>
      </c>
      <c r="B20" s="82"/>
      <c r="C20" s="82"/>
      <c r="D20" s="82"/>
      <c r="E20" s="82"/>
      <c r="F20" s="82"/>
      <c r="G20" s="82"/>
      <c r="H20" s="82"/>
    </row>
    <row r="21" ht="17.25" customHeight="1" spans="1:8">
      <c r="A21" s="81" t="s">
        <v>20</v>
      </c>
      <c r="B21" s="82"/>
      <c r="C21" s="82"/>
      <c r="D21" s="82"/>
      <c r="E21" s="82"/>
      <c r="F21" s="82"/>
      <c r="G21" s="82"/>
      <c r="H21" s="82"/>
    </row>
    <row r="22" ht="87" customHeight="1" spans="1:8">
      <c r="A22" s="84" t="s">
        <v>21</v>
      </c>
      <c r="B22" s="82"/>
      <c r="C22" s="82"/>
      <c r="D22" s="82"/>
      <c r="E22" s="82"/>
      <c r="F22" s="82"/>
      <c r="G22" s="82"/>
      <c r="H22" s="82"/>
    </row>
    <row r="23" ht="48" customHeight="1" spans="1:8">
      <c r="A23" s="83" t="s">
        <v>22</v>
      </c>
      <c r="B23" s="82"/>
      <c r="C23" s="82"/>
      <c r="D23" s="82"/>
      <c r="E23" s="82"/>
      <c r="F23" s="82"/>
      <c r="G23" s="82"/>
      <c r="H23" s="82"/>
    </row>
    <row r="24" ht="32.1" customHeight="1" spans="1:8">
      <c r="A24" s="83" t="s">
        <v>23</v>
      </c>
      <c r="B24" s="82"/>
      <c r="C24" s="82"/>
      <c r="D24" s="82"/>
      <c r="E24" s="82"/>
      <c r="F24" s="82"/>
      <c r="G24" s="82"/>
      <c r="H24" s="82"/>
    </row>
    <row r="25" ht="31.5" customHeight="1" spans="1:8">
      <c r="A25" s="83" t="s">
        <v>24</v>
      </c>
      <c r="B25" s="82"/>
      <c r="C25" s="82"/>
      <c r="D25" s="82"/>
      <c r="E25" s="82"/>
      <c r="F25" s="82"/>
      <c r="G25" s="82"/>
      <c r="H25" s="82"/>
    </row>
    <row r="26" ht="45.75" customHeight="1" spans="1:8">
      <c r="A26" s="83" t="s">
        <v>25</v>
      </c>
      <c r="B26" s="82"/>
      <c r="C26" s="82"/>
      <c r="D26" s="82"/>
      <c r="E26" s="82"/>
      <c r="F26" s="82"/>
      <c r="G26" s="82"/>
      <c r="H26" s="82"/>
    </row>
  </sheetData>
  <pageMargins left="0.984027777777778" right="0.786805555555556" top="0.786805555555556" bottom="0.590277777777778" header="0.313888888888889" footer="0.313888888888889"/>
  <pageSetup paperSize="9" orientation="portrait" verticalDpi="9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showGridLines="0" showZeros="0" view="pageBreakPreview" zoomScaleNormal="100" topLeftCell="A5" workbookViewId="0">
      <selection activeCell="E10" sqref="E10"/>
    </sheetView>
  </sheetViews>
  <sheetFormatPr defaultColWidth="9" defaultRowHeight="13.5" outlineLevelCol="6"/>
  <cols>
    <col min="1" max="1" width="7.625" style="23" customWidth="1"/>
    <col min="2" max="2" width="30.875" style="23" customWidth="1"/>
    <col min="3" max="3" width="5.75" style="23" customWidth="1"/>
    <col min="4" max="4" width="12.625" style="55" customWidth="1"/>
    <col min="5" max="5" width="12.25" style="56" customWidth="1"/>
    <col min="6" max="6" width="13.875" style="24" customWidth="1"/>
    <col min="7" max="7" width="6.25" style="23" customWidth="1"/>
    <col min="8" max="256" width="9" style="23"/>
  </cols>
  <sheetData>
    <row r="1" ht="24.95" customHeight="1" spans="1:6">
      <c r="A1" s="57"/>
      <c r="B1" s="57"/>
      <c r="C1" s="57"/>
      <c r="D1" s="58"/>
      <c r="E1" s="4"/>
      <c r="F1" s="4"/>
    </row>
    <row r="2" ht="24.95" customHeight="1" spans="1:6">
      <c r="A2" s="25" t="s">
        <v>26</v>
      </c>
      <c r="B2" s="25"/>
      <c r="C2" s="25"/>
      <c r="D2" s="59"/>
      <c r="E2" s="25"/>
      <c r="F2" s="25"/>
    </row>
    <row r="3" ht="24.95" customHeight="1" spans="1:6">
      <c r="A3" s="26" t="s">
        <v>27</v>
      </c>
      <c r="B3" s="26"/>
      <c r="C3" s="26"/>
      <c r="D3" s="60"/>
      <c r="E3" s="26"/>
      <c r="F3" s="26"/>
    </row>
    <row r="4" ht="24.95" customHeight="1" spans="1:6">
      <c r="A4" s="49" t="s">
        <v>28</v>
      </c>
      <c r="B4" s="28"/>
      <c r="C4" s="29"/>
      <c r="D4" s="61"/>
      <c r="E4" s="62" t="s">
        <v>29</v>
      </c>
      <c r="F4" s="62"/>
    </row>
    <row r="5" ht="24.95" customHeight="1" spans="1:6">
      <c r="A5" s="31" t="s">
        <v>30</v>
      </c>
      <c r="B5" s="32" t="s">
        <v>31</v>
      </c>
      <c r="C5" s="31" t="s">
        <v>32</v>
      </c>
      <c r="D5" s="63" t="s">
        <v>33</v>
      </c>
      <c r="E5" s="64" t="s">
        <v>34</v>
      </c>
      <c r="F5" s="33" t="s">
        <v>35</v>
      </c>
    </row>
    <row r="6" ht="24.95" customHeight="1" spans="1:6">
      <c r="A6" s="34" t="s">
        <v>36</v>
      </c>
      <c r="B6" s="35" t="s">
        <v>37</v>
      </c>
      <c r="C6" s="15"/>
      <c r="D6" s="15"/>
      <c r="E6" s="39"/>
      <c r="F6" s="33"/>
    </row>
    <row r="7" ht="24.95" customHeight="1" spans="1:6">
      <c r="A7" s="34" t="s">
        <v>38</v>
      </c>
      <c r="B7" s="35" t="s">
        <v>39</v>
      </c>
      <c r="C7" s="15"/>
      <c r="D7" s="15"/>
      <c r="E7" s="39"/>
      <c r="F7" s="37"/>
    </row>
    <row r="8" ht="24.95" customHeight="1" spans="1:7">
      <c r="A8" s="34" t="s">
        <v>40</v>
      </c>
      <c r="B8" s="35" t="s">
        <v>41</v>
      </c>
      <c r="C8" s="15" t="s">
        <v>42</v>
      </c>
      <c r="D8" s="15" t="s">
        <v>43</v>
      </c>
      <c r="E8" s="38"/>
      <c r="F8" s="37" t="str">
        <f t="shared" ref="F8:F17" si="0">IF(E8&gt;0,ROUND(D8*E8,0),"")</f>
        <v/>
      </c>
      <c r="G8" s="65"/>
    </row>
    <row r="9" ht="24.95" customHeight="1" spans="1:7">
      <c r="A9" s="34" t="s">
        <v>44</v>
      </c>
      <c r="B9" s="35" t="s">
        <v>45</v>
      </c>
      <c r="C9" s="15" t="s">
        <v>42</v>
      </c>
      <c r="D9" s="15" t="s">
        <v>43</v>
      </c>
      <c r="E9" s="38"/>
      <c r="F9" s="37" t="str">
        <f t="shared" si="0"/>
        <v/>
      </c>
      <c r="G9" s="65"/>
    </row>
    <row r="10" ht="24.95" customHeight="1" spans="1:7">
      <c r="A10" s="34" t="s">
        <v>46</v>
      </c>
      <c r="B10" s="35" t="s">
        <v>47</v>
      </c>
      <c r="C10" s="15"/>
      <c r="D10" s="15"/>
      <c r="E10" s="38"/>
      <c r="F10" s="37" t="str">
        <f t="shared" si="0"/>
        <v/>
      </c>
      <c r="G10" s="65"/>
    </row>
    <row r="11" ht="24.95" customHeight="1" spans="1:7">
      <c r="A11" s="34" t="s">
        <v>48</v>
      </c>
      <c r="B11" s="35" t="s">
        <v>49</v>
      </c>
      <c r="C11" s="15" t="s">
        <v>42</v>
      </c>
      <c r="D11" s="15" t="s">
        <v>43</v>
      </c>
      <c r="E11" s="38"/>
      <c r="F11" s="37" t="str">
        <f t="shared" si="0"/>
        <v/>
      </c>
      <c r="G11" s="65"/>
    </row>
    <row r="12" ht="24.95" customHeight="1" spans="1:7">
      <c r="A12" s="34" t="s">
        <v>50</v>
      </c>
      <c r="B12" s="35" t="s">
        <v>51</v>
      </c>
      <c r="C12" s="15" t="s">
        <v>42</v>
      </c>
      <c r="D12" s="15" t="s">
        <v>43</v>
      </c>
      <c r="E12" s="38"/>
      <c r="F12" s="37" t="str">
        <f t="shared" si="0"/>
        <v/>
      </c>
      <c r="G12" s="65"/>
    </row>
    <row r="13" ht="24.95" customHeight="1" spans="1:7">
      <c r="A13" s="34" t="s">
        <v>52</v>
      </c>
      <c r="B13" s="35" t="s">
        <v>53</v>
      </c>
      <c r="C13" s="15" t="s">
        <v>42</v>
      </c>
      <c r="D13" s="15" t="s">
        <v>43</v>
      </c>
      <c r="E13" s="38"/>
      <c r="F13" s="37" t="str">
        <f t="shared" si="0"/>
        <v/>
      </c>
      <c r="G13" s="65"/>
    </row>
    <row r="14" ht="24.95" customHeight="1" spans="1:7">
      <c r="A14" s="34"/>
      <c r="B14" s="35"/>
      <c r="C14" s="15"/>
      <c r="D14" s="15"/>
      <c r="E14" s="39"/>
      <c r="F14" s="37" t="str">
        <f t="shared" si="0"/>
        <v/>
      </c>
      <c r="G14" s="65"/>
    </row>
    <row r="15" ht="24.95" customHeight="1" spans="1:7">
      <c r="A15" s="34"/>
      <c r="B15" s="35"/>
      <c r="C15" s="15"/>
      <c r="D15" s="15"/>
      <c r="E15" s="39"/>
      <c r="F15" s="37" t="str">
        <f t="shared" si="0"/>
        <v/>
      </c>
      <c r="G15" s="65"/>
    </row>
    <row r="16" ht="24.95" customHeight="1" spans="1:7">
      <c r="A16" s="14"/>
      <c r="B16" s="40"/>
      <c r="C16" s="15"/>
      <c r="D16" s="66"/>
      <c r="E16" s="39"/>
      <c r="F16" s="37" t="str">
        <f t="shared" si="0"/>
        <v/>
      </c>
      <c r="G16" s="65"/>
    </row>
    <row r="17" ht="24.95" customHeight="1" spans="1:7">
      <c r="A17" s="14"/>
      <c r="B17" s="40"/>
      <c r="C17" s="15"/>
      <c r="D17" s="66"/>
      <c r="E17" s="39"/>
      <c r="F17" s="37" t="str">
        <f t="shared" si="0"/>
        <v/>
      </c>
      <c r="G17" s="65"/>
    </row>
    <row r="18" ht="24.95" customHeight="1" spans="1:7">
      <c r="A18" s="14"/>
      <c r="B18" s="40"/>
      <c r="C18" s="15"/>
      <c r="D18" s="66"/>
      <c r="E18" s="41"/>
      <c r="F18" s="37"/>
      <c r="G18" s="65"/>
    </row>
    <row r="19" ht="24.95" customHeight="1" spans="1:6">
      <c r="A19" s="14"/>
      <c r="B19" s="40"/>
      <c r="C19" s="15"/>
      <c r="D19" s="66"/>
      <c r="E19" s="41"/>
      <c r="F19" s="37" t="str">
        <f>IF(E19&gt;0,ROUND(D19*E19,0),"")</f>
        <v/>
      </c>
    </row>
    <row r="20" ht="24.95" customHeight="1" spans="1:6">
      <c r="A20" s="34"/>
      <c r="B20" s="35"/>
      <c r="C20" s="15"/>
      <c r="D20" s="66"/>
      <c r="E20" s="41"/>
      <c r="F20" s="37" t="str">
        <f>IF(E20&gt;0,ROUND(D20*E20,0),"")</f>
        <v/>
      </c>
    </row>
    <row r="21" ht="24.95" customHeight="1" spans="1:6">
      <c r="A21" s="34"/>
      <c r="B21" s="35"/>
      <c r="C21" s="15"/>
      <c r="D21" s="66"/>
      <c r="E21" s="67"/>
      <c r="F21" s="37" t="str">
        <f>IF(E21&gt;0,ROUND(D21*E21,0),"")</f>
        <v/>
      </c>
    </row>
    <row r="22" ht="24.95" customHeight="1" spans="1:6">
      <c r="A22" s="68"/>
      <c r="B22" s="35"/>
      <c r="C22" s="69"/>
      <c r="D22" s="70"/>
      <c r="E22" s="71"/>
      <c r="F22" s="37" t="str">
        <f>IF(E22&gt;0,ROUND(D22*E22,0),"")</f>
        <v/>
      </c>
    </row>
    <row r="23" ht="24.95" customHeight="1" spans="1:6">
      <c r="A23" s="68"/>
      <c r="B23" s="35"/>
      <c r="C23" s="69"/>
      <c r="D23" s="70"/>
      <c r="E23" s="72"/>
      <c r="F23" s="37"/>
    </row>
    <row r="24" ht="24.95" customHeight="1" spans="1:6">
      <c r="A24" s="73"/>
      <c r="B24" s="74"/>
      <c r="C24" s="73"/>
      <c r="D24" s="75"/>
      <c r="E24" s="72"/>
      <c r="F24" s="37"/>
    </row>
    <row r="25" ht="39.95" customHeight="1" spans="1:6">
      <c r="A25" s="47" t="s">
        <v>54</v>
      </c>
      <c r="B25" s="47"/>
      <c r="C25" s="47"/>
      <c r="D25" s="76"/>
      <c r="E25" s="47"/>
      <c r="F25" s="77">
        <f>SUM(F7:F24)</f>
        <v>0</v>
      </c>
    </row>
  </sheetData>
  <sheetProtection algorithmName="SHA-512" hashValue="d0QW3omVOUcIRsmz5MLMLhxdrlKU4ckGZlPQVf2xhxR3IF9m5zH7OLOtwKpV2kzfwf2dhHDD2SxSxK3eZyVW8Q==" saltValue="ZOceYjEOa77T/EdWcKWHWg==" spinCount="100000" sheet="1" formatCells="0" formatColumns="0" formatRows="0" objects="1"/>
  <protectedRanges>
    <protectedRange sqref="E10" name="区域2"/>
  </protectedRanges>
  <mergeCells count="5">
    <mergeCell ref="A1:F1"/>
    <mergeCell ref="A2:F2"/>
    <mergeCell ref="A3:F3"/>
    <mergeCell ref="E4:F4"/>
    <mergeCell ref="A25:E25"/>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showGridLines="0" showZeros="0" view="pageBreakPreview" zoomScaleNormal="100" workbookViewId="0">
      <selection activeCell="E23" sqref="E23"/>
    </sheetView>
  </sheetViews>
  <sheetFormatPr defaultColWidth="9" defaultRowHeight="13.5" outlineLevelCol="5"/>
  <cols>
    <col min="1" max="1" width="7.625" style="23" customWidth="1"/>
    <col min="2" max="2" width="30.875" style="23" customWidth="1"/>
    <col min="3" max="3" width="5.75" style="24" customWidth="1"/>
    <col min="4" max="4" width="12.625" style="24" customWidth="1"/>
    <col min="5" max="5" width="10.625" style="24" customWidth="1"/>
    <col min="6" max="6" width="12.625" style="24" customWidth="1"/>
    <col min="7" max="256" width="9" style="23"/>
  </cols>
  <sheetData>
    <row r="1" ht="26.1" customHeight="1" spans="1:6">
      <c r="A1" s="25" t="s">
        <v>26</v>
      </c>
      <c r="B1" s="25"/>
      <c r="C1" s="25"/>
      <c r="D1" s="25"/>
      <c r="E1" s="25"/>
      <c r="F1" s="25"/>
    </row>
    <row r="2" ht="15" customHeight="1" spans="1:6">
      <c r="A2" s="26" t="s">
        <v>55</v>
      </c>
      <c r="B2" s="26"/>
      <c r="C2" s="26"/>
      <c r="D2" s="26"/>
      <c r="E2" s="26"/>
      <c r="F2" s="26"/>
    </row>
    <row r="3" ht="17.1" customHeight="1" spans="1:6">
      <c r="A3" s="27" t="str">
        <f>'100章'!A4</f>
        <v>合同段：无定河镇乡村道路路口提升改造及日常养护工程</v>
      </c>
      <c r="B3" s="28"/>
      <c r="C3" s="29"/>
      <c r="D3" s="30"/>
      <c r="E3" s="10" t="s">
        <v>29</v>
      </c>
      <c r="F3" s="10"/>
    </row>
    <row r="4" ht="20.1" customHeight="1" spans="1:6">
      <c r="A4" s="31" t="s">
        <v>30</v>
      </c>
      <c r="B4" s="32" t="s">
        <v>31</v>
      </c>
      <c r="C4" s="31" t="s">
        <v>32</v>
      </c>
      <c r="D4" s="31" t="s">
        <v>33</v>
      </c>
      <c r="E4" s="31" t="s">
        <v>34</v>
      </c>
      <c r="F4" s="33" t="s">
        <v>35</v>
      </c>
    </row>
    <row r="5" ht="20.1" customHeight="1" spans="1:6">
      <c r="A5" s="34" t="s">
        <v>56</v>
      </c>
      <c r="B5" s="35" t="s">
        <v>57</v>
      </c>
      <c r="C5" s="15"/>
      <c r="D5" s="15"/>
      <c r="E5" s="15"/>
      <c r="F5" s="37" t="str">
        <f>IF(E5&gt;0,ROUND(D5*E5,2),"")</f>
        <v/>
      </c>
    </row>
    <row r="6" ht="20.1" customHeight="1" spans="1:6">
      <c r="A6" s="34" t="s">
        <v>58</v>
      </c>
      <c r="B6" s="35" t="s">
        <v>59</v>
      </c>
      <c r="C6" s="15"/>
      <c r="D6" s="15"/>
      <c r="E6" s="15"/>
      <c r="F6" s="37" t="str">
        <f>IF(E6&gt;0,ROUND(D6*E6,2),"")</f>
        <v/>
      </c>
    </row>
    <row r="7" ht="20.1" customHeight="1" spans="1:6">
      <c r="A7" s="34" t="s">
        <v>60</v>
      </c>
      <c r="B7" s="35" t="s">
        <v>61</v>
      </c>
      <c r="C7" s="15"/>
      <c r="D7" s="15"/>
      <c r="E7" s="39"/>
      <c r="F7" s="37" t="str">
        <f>IF(E7&gt;0,ROUND(D7*E7,2),"")</f>
        <v/>
      </c>
    </row>
    <row r="8" ht="20.1" customHeight="1" spans="1:6">
      <c r="A8" s="34" t="s">
        <v>44</v>
      </c>
      <c r="B8" s="35" t="s">
        <v>62</v>
      </c>
      <c r="C8" s="15" t="s">
        <v>63</v>
      </c>
      <c r="D8" s="15" t="s">
        <v>64</v>
      </c>
      <c r="E8" s="38"/>
      <c r="F8" s="37" t="str">
        <f t="shared" ref="F8:F13" si="0">IF(E8&gt;0,ROUND(D8*E8,2),"")</f>
        <v/>
      </c>
    </row>
    <row r="9" ht="20.1" customHeight="1" spans="1:6">
      <c r="A9" s="34" t="s">
        <v>65</v>
      </c>
      <c r="B9" s="35" t="s">
        <v>66</v>
      </c>
      <c r="C9" s="15" t="s">
        <v>67</v>
      </c>
      <c r="D9" s="15" t="s">
        <v>68</v>
      </c>
      <c r="E9" s="38"/>
      <c r="F9" s="37" t="str">
        <f t="shared" si="0"/>
        <v/>
      </c>
    </row>
    <row r="10" ht="20.1" customHeight="1" spans="1:6">
      <c r="A10" s="34" t="s">
        <v>69</v>
      </c>
      <c r="B10" s="35" t="s">
        <v>70</v>
      </c>
      <c r="C10" s="15" t="s">
        <v>71</v>
      </c>
      <c r="D10" s="15" t="s">
        <v>72</v>
      </c>
      <c r="E10" s="38"/>
      <c r="F10" s="37" t="str">
        <f t="shared" si="0"/>
        <v/>
      </c>
    </row>
    <row r="11" ht="20.1" customHeight="1" spans="1:6">
      <c r="A11" s="34" t="s">
        <v>73</v>
      </c>
      <c r="B11" s="35" t="s">
        <v>74</v>
      </c>
      <c r="C11" s="15"/>
      <c r="D11" s="15"/>
      <c r="E11" s="38"/>
      <c r="F11" s="37" t="str">
        <f t="shared" si="0"/>
        <v/>
      </c>
    </row>
    <row r="12" ht="20.1" customHeight="1" spans="1:6">
      <c r="A12" s="34" t="s">
        <v>75</v>
      </c>
      <c r="B12" s="35" t="s">
        <v>76</v>
      </c>
      <c r="C12" s="15"/>
      <c r="D12" s="15"/>
      <c r="E12" s="38"/>
      <c r="F12" s="37" t="str">
        <f t="shared" si="0"/>
        <v/>
      </c>
    </row>
    <row r="13" ht="20.1" customHeight="1" spans="1:6">
      <c r="A13" s="34" t="s">
        <v>65</v>
      </c>
      <c r="B13" s="35" t="s">
        <v>77</v>
      </c>
      <c r="C13" s="15" t="s">
        <v>63</v>
      </c>
      <c r="D13" s="15" t="s">
        <v>78</v>
      </c>
      <c r="E13" s="38"/>
      <c r="F13" s="37" t="str">
        <f t="shared" ref="F13:F22" si="1">IF(E13&gt;0,ROUND(D13*E13,2),"")</f>
        <v/>
      </c>
    </row>
    <row r="14" ht="20.1" customHeight="1" spans="1:6">
      <c r="A14" s="34" t="s">
        <v>79</v>
      </c>
      <c r="B14" s="35" t="s">
        <v>80</v>
      </c>
      <c r="C14" s="15"/>
      <c r="D14" s="15"/>
      <c r="E14" s="38"/>
      <c r="F14" s="37" t="str">
        <f t="shared" si="1"/>
        <v/>
      </c>
    </row>
    <row r="15" ht="31" customHeight="1" spans="1:6">
      <c r="A15" s="34" t="s">
        <v>65</v>
      </c>
      <c r="B15" s="35" t="s">
        <v>81</v>
      </c>
      <c r="C15" s="15" t="s">
        <v>63</v>
      </c>
      <c r="D15" s="15" t="s">
        <v>82</v>
      </c>
      <c r="E15" s="38"/>
      <c r="F15" s="37" t="str">
        <f t="shared" si="1"/>
        <v/>
      </c>
    </row>
    <row r="16" ht="20.1" customHeight="1" spans="1:6">
      <c r="A16" s="34" t="s">
        <v>83</v>
      </c>
      <c r="B16" s="35" t="s">
        <v>84</v>
      </c>
      <c r="C16" s="15"/>
      <c r="D16" s="15"/>
      <c r="E16" s="38"/>
      <c r="F16" s="37" t="str">
        <f t="shared" si="1"/>
        <v/>
      </c>
    </row>
    <row r="17" ht="20.1" customHeight="1" spans="1:6">
      <c r="A17" s="34" t="s">
        <v>85</v>
      </c>
      <c r="B17" s="35" t="s">
        <v>86</v>
      </c>
      <c r="C17" s="15"/>
      <c r="D17" s="15"/>
      <c r="E17" s="38"/>
      <c r="F17" s="37" t="str">
        <f t="shared" si="1"/>
        <v/>
      </c>
    </row>
    <row r="18" ht="20.1" customHeight="1" spans="1:6">
      <c r="A18" s="34" t="s">
        <v>40</v>
      </c>
      <c r="B18" s="35" t="s">
        <v>87</v>
      </c>
      <c r="C18" s="15" t="s">
        <v>63</v>
      </c>
      <c r="D18" s="15" t="s">
        <v>88</v>
      </c>
      <c r="E18" s="38"/>
      <c r="F18" s="37" t="str">
        <f t="shared" si="1"/>
        <v/>
      </c>
    </row>
    <row r="19" ht="20.1" customHeight="1" spans="1:6">
      <c r="A19" s="34" t="s">
        <v>89</v>
      </c>
      <c r="B19" s="35" t="s">
        <v>90</v>
      </c>
      <c r="C19" s="15"/>
      <c r="D19" s="15"/>
      <c r="E19" s="38"/>
      <c r="F19" s="37" t="str">
        <f t="shared" si="1"/>
        <v/>
      </c>
    </row>
    <row r="20" ht="20.1" customHeight="1" spans="1:6">
      <c r="A20" s="34" t="s">
        <v>91</v>
      </c>
      <c r="B20" s="35" t="s">
        <v>92</v>
      </c>
      <c r="C20" s="15"/>
      <c r="D20" s="15"/>
      <c r="E20" s="38"/>
      <c r="F20" s="37" t="str">
        <f t="shared" si="1"/>
        <v/>
      </c>
    </row>
    <row r="21" ht="20.1" customHeight="1" spans="1:6">
      <c r="A21" s="34" t="s">
        <v>40</v>
      </c>
      <c r="B21" s="35" t="s">
        <v>93</v>
      </c>
      <c r="C21" s="15" t="s">
        <v>63</v>
      </c>
      <c r="D21" s="15" t="s">
        <v>94</v>
      </c>
      <c r="E21" s="38"/>
      <c r="F21" s="37" t="str">
        <f t="shared" si="1"/>
        <v/>
      </c>
    </row>
    <row r="22" ht="20.1" customHeight="1" spans="1:6">
      <c r="A22" s="34" t="s">
        <v>95</v>
      </c>
      <c r="B22" s="35" t="s">
        <v>96</v>
      </c>
      <c r="C22" s="15"/>
      <c r="D22" s="15"/>
      <c r="E22" s="38"/>
      <c r="F22" s="37" t="str">
        <f t="shared" si="1"/>
        <v/>
      </c>
    </row>
    <row r="23" ht="20.1" customHeight="1" spans="1:6">
      <c r="A23" s="34" t="s">
        <v>40</v>
      </c>
      <c r="B23" s="35" t="s">
        <v>97</v>
      </c>
      <c r="C23" s="15" t="s">
        <v>63</v>
      </c>
      <c r="D23" s="15" t="s">
        <v>98</v>
      </c>
      <c r="E23" s="38"/>
      <c r="F23" s="37" t="str">
        <f t="shared" ref="F23:F40" si="2">IF(E23&gt;0,ROUND(D23*E23,2),"")</f>
        <v/>
      </c>
    </row>
    <row r="24" ht="20.1" customHeight="1" spans="1:6">
      <c r="A24" s="34"/>
      <c r="B24" s="35"/>
      <c r="C24" s="15"/>
      <c r="D24" s="15"/>
      <c r="E24" s="42"/>
      <c r="F24" s="37" t="str">
        <f t="shared" si="2"/>
        <v/>
      </c>
    </row>
    <row r="25" ht="20.1" customHeight="1" spans="1:6">
      <c r="A25" s="34"/>
      <c r="B25" s="35"/>
      <c r="C25" s="15"/>
      <c r="D25" s="15"/>
      <c r="E25" s="42"/>
      <c r="F25" s="37" t="str">
        <f t="shared" si="2"/>
        <v/>
      </c>
    </row>
    <row r="26" ht="20.1" customHeight="1" spans="1:6">
      <c r="A26" s="34"/>
      <c r="B26" s="35"/>
      <c r="C26" s="15"/>
      <c r="D26" s="15"/>
      <c r="E26" s="42"/>
      <c r="F26" s="37" t="str">
        <f t="shared" si="2"/>
        <v/>
      </c>
    </row>
    <row r="27" ht="20.1" customHeight="1" spans="1:6">
      <c r="A27" s="14"/>
      <c r="B27" s="40"/>
      <c r="C27" s="15"/>
      <c r="D27" s="15"/>
      <c r="E27" s="42"/>
      <c r="F27" s="37" t="str">
        <f t="shared" si="2"/>
        <v/>
      </c>
    </row>
    <row r="28" ht="20.1" customHeight="1" spans="1:6">
      <c r="A28" s="52"/>
      <c r="B28" s="53"/>
      <c r="C28" s="54"/>
      <c r="D28" s="54"/>
      <c r="E28" s="42"/>
      <c r="F28" s="37" t="str">
        <f t="shared" si="2"/>
        <v/>
      </c>
    </row>
    <row r="29" ht="20.1" customHeight="1" spans="1:6">
      <c r="A29" s="52"/>
      <c r="B29" s="53"/>
      <c r="C29" s="54"/>
      <c r="D29" s="54"/>
      <c r="E29" s="42"/>
      <c r="F29" s="37" t="str">
        <f t="shared" si="2"/>
        <v/>
      </c>
    </row>
    <row r="30" ht="20.1" customHeight="1" spans="1:6">
      <c r="A30" s="52"/>
      <c r="B30" s="53"/>
      <c r="C30" s="54"/>
      <c r="D30" s="54"/>
      <c r="E30" s="42"/>
      <c r="F30" s="37" t="str">
        <f t="shared" si="2"/>
        <v/>
      </c>
    </row>
    <row r="31" ht="20.1" customHeight="1" spans="1:6">
      <c r="A31" s="52"/>
      <c r="B31" s="53"/>
      <c r="C31" s="54"/>
      <c r="D31" s="54"/>
      <c r="E31" s="42"/>
      <c r="F31" s="37" t="str">
        <f t="shared" si="2"/>
        <v/>
      </c>
    </row>
    <row r="32" ht="20.1" customHeight="1" spans="1:6">
      <c r="A32" s="47" t="s">
        <v>99</v>
      </c>
      <c r="B32" s="47"/>
      <c r="C32" s="47"/>
      <c r="D32" s="47"/>
      <c r="E32" s="47"/>
      <c r="F32" s="48">
        <f>SUM(F5:F31)</f>
        <v>0</v>
      </c>
    </row>
  </sheetData>
  <sheetProtection algorithmName="SHA-512" hashValue="/CE/OPH8PJO9ucEYs+dw5AKMHQS7WvOCVm+D2lIauHpmvd22r7nFbwroTJX0iknkm6YctFJAiDxd2/nvDwRQNQ==" saltValue="x/nBdFFgUKi2UbA1DhV09w==" spinCount="100000" sheet="1" formatCells="0" formatColumns="0" formatRows="0" objects="1"/>
  <protectedRanges>
    <protectedRange sqref="E6 E8 E10:E11" name="区域3"/>
  </protectedRanges>
  <mergeCells count="4">
    <mergeCell ref="A1:F1"/>
    <mergeCell ref="A2:F2"/>
    <mergeCell ref="E3:F3"/>
    <mergeCell ref="A32:E32"/>
  </mergeCells>
  <printOptions horizontalCentered="1"/>
  <pageMargins left="0.75" right="0.75" top="1" bottom="1" header="0.5" footer="0.5"/>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1"/>
  <sheetViews>
    <sheetView showGridLines="0" showZeros="0" view="pageBreakPreview" zoomScaleNormal="100" topLeftCell="A26" workbookViewId="0">
      <selection activeCell="E31" sqref="E31"/>
    </sheetView>
  </sheetViews>
  <sheetFormatPr defaultColWidth="9" defaultRowHeight="13.5" outlineLevelCol="5"/>
  <cols>
    <col min="1" max="1" width="7.625" style="23" customWidth="1"/>
    <col min="2" max="2" width="33.25" style="23" customWidth="1"/>
    <col min="3" max="3" width="5.75" style="23" customWidth="1"/>
    <col min="4" max="4" width="12.625" style="24" customWidth="1"/>
    <col min="5" max="5" width="10.625" style="24" customWidth="1"/>
    <col min="6" max="6" width="12.625" style="24" customWidth="1"/>
    <col min="7" max="256" width="9" style="23"/>
  </cols>
  <sheetData>
    <row r="1" ht="20.1" customHeight="1" spans="1:6">
      <c r="A1" s="25" t="s">
        <v>26</v>
      </c>
      <c r="B1" s="25"/>
      <c r="C1" s="25"/>
      <c r="D1" s="25"/>
      <c r="E1" s="25"/>
      <c r="F1" s="25"/>
    </row>
    <row r="2" ht="12" customHeight="1" spans="1:6">
      <c r="A2" s="26" t="s">
        <v>100</v>
      </c>
      <c r="B2" s="26"/>
      <c r="C2" s="26"/>
      <c r="D2" s="26"/>
      <c r="E2" s="26"/>
      <c r="F2" s="26"/>
    </row>
    <row r="3" ht="21" customHeight="1" spans="1:6">
      <c r="A3" s="49" t="str">
        <f>'100章'!A4</f>
        <v>合同段：无定河镇乡村道路路口提升改造及日常养护工程</v>
      </c>
      <c r="B3" s="28"/>
      <c r="C3" s="28"/>
      <c r="D3" s="30"/>
      <c r="E3" s="10" t="s">
        <v>29</v>
      </c>
      <c r="F3" s="10"/>
    </row>
    <row r="4" ht="20.1" customHeight="1" spans="1:6">
      <c r="A4" s="31" t="s">
        <v>30</v>
      </c>
      <c r="B4" s="32" t="s">
        <v>31</v>
      </c>
      <c r="C4" s="31" t="s">
        <v>32</v>
      </c>
      <c r="D4" s="31" t="s">
        <v>33</v>
      </c>
      <c r="E4" s="31" t="s">
        <v>34</v>
      </c>
      <c r="F4" s="33" t="s">
        <v>35</v>
      </c>
    </row>
    <row r="5" ht="20.1" customHeight="1" spans="1:6">
      <c r="A5" s="34" t="s">
        <v>101</v>
      </c>
      <c r="B5" s="35" t="s">
        <v>102</v>
      </c>
      <c r="C5" s="15"/>
      <c r="D5" s="15"/>
      <c r="E5" s="39"/>
      <c r="F5" s="37"/>
    </row>
    <row r="6" ht="20.1" customHeight="1" spans="1:6">
      <c r="A6" s="34" t="s">
        <v>103</v>
      </c>
      <c r="B6" s="35" t="s">
        <v>104</v>
      </c>
      <c r="C6" s="15"/>
      <c r="D6" s="15"/>
      <c r="E6" s="39"/>
      <c r="F6" s="37" t="str">
        <f>IF(E6&gt;0,ROUND(D6*E6,2),"")</f>
        <v/>
      </c>
    </row>
    <row r="7" ht="20.1" customHeight="1" spans="1:6">
      <c r="A7" s="34" t="s">
        <v>40</v>
      </c>
      <c r="B7" s="35" t="s">
        <v>105</v>
      </c>
      <c r="C7" s="15" t="s">
        <v>67</v>
      </c>
      <c r="D7" s="15" t="s">
        <v>106</v>
      </c>
      <c r="E7" s="38"/>
      <c r="F7" s="37" t="str">
        <f>IF(E7&gt;0,ROUND(D7*E7,2),"")</f>
        <v/>
      </c>
    </row>
    <row r="8" ht="20.1" customHeight="1" spans="1:6">
      <c r="A8" s="34" t="s">
        <v>44</v>
      </c>
      <c r="B8" s="35" t="s">
        <v>107</v>
      </c>
      <c r="C8" s="15" t="s">
        <v>67</v>
      </c>
      <c r="D8" s="15" t="s">
        <v>108</v>
      </c>
      <c r="E8" s="38"/>
      <c r="F8" s="37" t="str">
        <f t="shared" ref="F8:F39" si="0">IF(E8&gt;0,ROUND(D8*E8,2),"")</f>
        <v/>
      </c>
    </row>
    <row r="9" ht="20.1" customHeight="1" spans="1:6">
      <c r="A9" s="34" t="s">
        <v>65</v>
      </c>
      <c r="B9" s="35" t="s">
        <v>109</v>
      </c>
      <c r="C9" s="15" t="s">
        <v>67</v>
      </c>
      <c r="D9" s="15" t="s">
        <v>110</v>
      </c>
      <c r="E9" s="38"/>
      <c r="F9" s="37" t="str">
        <f t="shared" si="0"/>
        <v/>
      </c>
    </row>
    <row r="10" ht="20.1" customHeight="1" spans="1:6">
      <c r="A10" s="34" t="s">
        <v>111</v>
      </c>
      <c r="B10" s="35" t="s">
        <v>112</v>
      </c>
      <c r="C10" s="15"/>
      <c r="D10" s="15"/>
      <c r="E10" s="38"/>
      <c r="F10" s="37" t="str">
        <f t="shared" si="0"/>
        <v/>
      </c>
    </row>
    <row r="11" ht="20.1" customHeight="1" spans="1:6">
      <c r="A11" s="34" t="s">
        <v>40</v>
      </c>
      <c r="B11" s="35" t="s">
        <v>112</v>
      </c>
      <c r="C11" s="15" t="s">
        <v>67</v>
      </c>
      <c r="D11" s="15" t="s">
        <v>113</v>
      </c>
      <c r="E11" s="38"/>
      <c r="F11" s="37" t="str">
        <f t="shared" si="0"/>
        <v/>
      </c>
    </row>
    <row r="12" ht="20.1" customHeight="1" spans="1:6">
      <c r="A12" s="34" t="s">
        <v>114</v>
      </c>
      <c r="B12" s="35" t="s">
        <v>115</v>
      </c>
      <c r="C12" s="15"/>
      <c r="D12" s="15"/>
      <c r="E12" s="38"/>
      <c r="F12" s="37" t="str">
        <f t="shared" si="0"/>
        <v/>
      </c>
    </row>
    <row r="13" ht="20.1" customHeight="1" spans="1:6">
      <c r="A13" s="34" t="s">
        <v>116</v>
      </c>
      <c r="B13" s="35" t="s">
        <v>117</v>
      </c>
      <c r="C13" s="15"/>
      <c r="D13" s="15"/>
      <c r="E13" s="38"/>
      <c r="F13" s="37" t="str">
        <f t="shared" si="0"/>
        <v/>
      </c>
    </row>
    <row r="14" ht="20.1" customHeight="1" spans="1:6">
      <c r="A14" s="34" t="s">
        <v>40</v>
      </c>
      <c r="B14" s="35" t="s">
        <v>118</v>
      </c>
      <c r="C14" s="15" t="s">
        <v>67</v>
      </c>
      <c r="D14" s="15" t="s">
        <v>113</v>
      </c>
      <c r="E14" s="38"/>
      <c r="F14" s="37" t="str">
        <f t="shared" si="0"/>
        <v/>
      </c>
    </row>
    <row r="15" ht="20.1" customHeight="1" spans="1:6">
      <c r="A15" s="34" t="s">
        <v>119</v>
      </c>
      <c r="B15" s="35" t="s">
        <v>120</v>
      </c>
      <c r="C15" s="15"/>
      <c r="D15" s="15"/>
      <c r="E15" s="38"/>
      <c r="F15" s="37" t="str">
        <f t="shared" si="0"/>
        <v/>
      </c>
    </row>
    <row r="16" ht="20.1" customHeight="1" spans="1:6">
      <c r="A16" s="34" t="s">
        <v>121</v>
      </c>
      <c r="B16" s="35" t="s">
        <v>122</v>
      </c>
      <c r="C16" s="15"/>
      <c r="D16" s="15"/>
      <c r="E16" s="38"/>
      <c r="F16" s="37" t="str">
        <f t="shared" si="0"/>
        <v/>
      </c>
    </row>
    <row r="17" ht="20.1" customHeight="1" spans="1:6">
      <c r="A17" s="34" t="s">
        <v>40</v>
      </c>
      <c r="B17" s="50" t="s">
        <v>123</v>
      </c>
      <c r="C17" s="15" t="s">
        <v>67</v>
      </c>
      <c r="D17" s="15" t="s">
        <v>113</v>
      </c>
      <c r="E17" s="38"/>
      <c r="F17" s="37" t="str">
        <f t="shared" si="0"/>
        <v/>
      </c>
    </row>
    <row r="18" ht="20.1" customHeight="1" spans="1:6">
      <c r="A18" s="34" t="s">
        <v>124</v>
      </c>
      <c r="B18" s="35" t="s">
        <v>125</v>
      </c>
      <c r="C18" s="15"/>
      <c r="D18" s="15"/>
      <c r="E18" s="38"/>
      <c r="F18" s="37" t="str">
        <f t="shared" si="0"/>
        <v/>
      </c>
    </row>
    <row r="19" ht="20.1" customHeight="1" spans="1:6">
      <c r="A19" s="34" t="s">
        <v>40</v>
      </c>
      <c r="B19" s="35" t="s">
        <v>126</v>
      </c>
      <c r="C19" s="15" t="s">
        <v>67</v>
      </c>
      <c r="D19" s="15" t="s">
        <v>127</v>
      </c>
      <c r="E19" s="38"/>
      <c r="F19" s="37" t="str">
        <f t="shared" si="0"/>
        <v/>
      </c>
    </row>
    <row r="20" ht="20.1" customHeight="1" spans="1:6">
      <c r="A20" s="34" t="s">
        <v>44</v>
      </c>
      <c r="B20" s="35" t="s">
        <v>128</v>
      </c>
      <c r="C20" s="15" t="s">
        <v>67</v>
      </c>
      <c r="D20" s="15" t="s">
        <v>68</v>
      </c>
      <c r="E20" s="38"/>
      <c r="F20" s="37" t="str">
        <f t="shared" si="0"/>
        <v/>
      </c>
    </row>
    <row r="21" ht="20.1" customHeight="1" spans="1:6">
      <c r="A21" s="34" t="s">
        <v>65</v>
      </c>
      <c r="B21" s="35" t="s">
        <v>129</v>
      </c>
      <c r="C21" s="15" t="s">
        <v>67</v>
      </c>
      <c r="D21" s="15" t="s">
        <v>130</v>
      </c>
      <c r="E21" s="38"/>
      <c r="F21" s="37" t="str">
        <f t="shared" si="0"/>
        <v/>
      </c>
    </row>
    <row r="22" ht="20.1" customHeight="1" spans="1:6">
      <c r="A22" s="34" t="s">
        <v>131</v>
      </c>
      <c r="B22" s="35" t="s">
        <v>132</v>
      </c>
      <c r="C22" s="15"/>
      <c r="D22" s="15"/>
      <c r="E22" s="38"/>
      <c r="F22" s="37" t="str">
        <f t="shared" si="0"/>
        <v/>
      </c>
    </row>
    <row r="23" ht="20.1" customHeight="1" spans="1:6">
      <c r="A23" s="34" t="s">
        <v>133</v>
      </c>
      <c r="B23" s="35" t="s">
        <v>132</v>
      </c>
      <c r="C23" s="15"/>
      <c r="D23" s="15"/>
      <c r="E23" s="38"/>
      <c r="F23" s="37" t="str">
        <f t="shared" si="0"/>
        <v/>
      </c>
    </row>
    <row r="24" ht="20.1" customHeight="1" spans="1:6">
      <c r="A24" s="34" t="s">
        <v>40</v>
      </c>
      <c r="B24" s="35" t="s">
        <v>134</v>
      </c>
      <c r="C24" s="15" t="s">
        <v>67</v>
      </c>
      <c r="D24" s="15" t="s">
        <v>135</v>
      </c>
      <c r="E24" s="38"/>
      <c r="F24" s="37" t="str">
        <f t="shared" si="0"/>
        <v/>
      </c>
    </row>
    <row r="25" ht="20.1" customHeight="1" spans="1:6">
      <c r="A25" s="34" t="s">
        <v>44</v>
      </c>
      <c r="B25" s="35" t="s">
        <v>134</v>
      </c>
      <c r="C25" s="15" t="s">
        <v>67</v>
      </c>
      <c r="D25" s="15" t="s">
        <v>136</v>
      </c>
      <c r="E25" s="38"/>
      <c r="F25" s="37" t="str">
        <f t="shared" si="0"/>
        <v/>
      </c>
    </row>
    <row r="26" ht="20.1" customHeight="1" spans="1:6">
      <c r="A26" s="34" t="s">
        <v>137</v>
      </c>
      <c r="B26" s="35" t="s">
        <v>138</v>
      </c>
      <c r="C26" s="15"/>
      <c r="D26" s="15"/>
      <c r="E26" s="38"/>
      <c r="F26" s="37" t="str">
        <f t="shared" si="0"/>
        <v/>
      </c>
    </row>
    <row r="27" ht="20.1" customHeight="1" spans="1:6">
      <c r="A27" s="34" t="s">
        <v>139</v>
      </c>
      <c r="B27" s="35" t="s">
        <v>138</v>
      </c>
      <c r="C27" s="15"/>
      <c r="D27" s="15"/>
      <c r="E27" s="38"/>
      <c r="F27" s="37" t="str">
        <f t="shared" si="0"/>
        <v/>
      </c>
    </row>
    <row r="28" ht="20.1" customHeight="1" spans="1:6">
      <c r="A28" s="34" t="s">
        <v>40</v>
      </c>
      <c r="B28" s="35" t="s">
        <v>138</v>
      </c>
      <c r="C28" s="15" t="s">
        <v>63</v>
      </c>
      <c r="D28" s="15" t="s">
        <v>140</v>
      </c>
      <c r="E28" s="38"/>
      <c r="F28" s="37" t="str">
        <f t="shared" si="0"/>
        <v/>
      </c>
    </row>
    <row r="29" ht="20.1" customHeight="1" spans="1:6">
      <c r="A29" s="34" t="s">
        <v>44</v>
      </c>
      <c r="B29" s="35" t="s">
        <v>141</v>
      </c>
      <c r="C29" s="15" t="s">
        <v>63</v>
      </c>
      <c r="D29" s="15" t="s">
        <v>142</v>
      </c>
      <c r="E29" s="38"/>
      <c r="F29" s="37" t="str">
        <f t="shared" si="0"/>
        <v/>
      </c>
    </row>
    <row r="30" ht="20.1" customHeight="1" spans="1:6">
      <c r="A30" s="34" t="s">
        <v>65</v>
      </c>
      <c r="B30" s="35" t="s">
        <v>143</v>
      </c>
      <c r="C30" s="15" t="s">
        <v>63</v>
      </c>
      <c r="D30" s="15" t="s">
        <v>144</v>
      </c>
      <c r="E30" s="38"/>
      <c r="F30" s="37" t="str">
        <f t="shared" si="0"/>
        <v/>
      </c>
    </row>
    <row r="31" ht="24" customHeight="1" spans="1:6">
      <c r="A31" s="34" t="s">
        <v>69</v>
      </c>
      <c r="B31" s="35" t="s">
        <v>145</v>
      </c>
      <c r="C31" s="15" t="s">
        <v>63</v>
      </c>
      <c r="D31" s="15" t="s">
        <v>146</v>
      </c>
      <c r="E31" s="38"/>
      <c r="F31" s="37" t="str">
        <f t="shared" si="0"/>
        <v/>
      </c>
    </row>
    <row r="32" ht="29" customHeight="1" spans="1:6">
      <c r="A32" s="34" t="s">
        <v>147</v>
      </c>
      <c r="B32" s="35" t="s">
        <v>148</v>
      </c>
      <c r="C32" s="15"/>
      <c r="D32" s="15"/>
      <c r="E32" s="38"/>
      <c r="F32" s="37" t="str">
        <f t="shared" si="0"/>
        <v/>
      </c>
    </row>
    <row r="33" ht="20.1" customHeight="1" spans="1:6">
      <c r="A33" s="34" t="s">
        <v>40</v>
      </c>
      <c r="B33" s="35" t="s">
        <v>149</v>
      </c>
      <c r="C33" s="15" t="s">
        <v>63</v>
      </c>
      <c r="D33" s="15" t="s">
        <v>150</v>
      </c>
      <c r="E33" s="38"/>
      <c r="F33" s="37" t="str">
        <f t="shared" si="0"/>
        <v/>
      </c>
    </row>
    <row r="34" ht="20.1" customHeight="1" spans="1:6">
      <c r="A34" s="34" t="s">
        <v>44</v>
      </c>
      <c r="B34" s="35" t="s">
        <v>149</v>
      </c>
      <c r="C34" s="15" t="s">
        <v>63</v>
      </c>
      <c r="D34" s="15" t="s">
        <v>151</v>
      </c>
      <c r="E34" s="38"/>
      <c r="F34" s="37" t="str">
        <f t="shared" si="0"/>
        <v/>
      </c>
    </row>
    <row r="35" ht="20.1" customHeight="1" spans="1:6">
      <c r="A35" s="34" t="s">
        <v>152</v>
      </c>
      <c r="B35" s="35" t="s">
        <v>153</v>
      </c>
      <c r="C35" s="15"/>
      <c r="D35" s="15"/>
      <c r="E35" s="38"/>
      <c r="F35" s="37" t="str">
        <f t="shared" si="0"/>
        <v/>
      </c>
    </row>
    <row r="36" ht="20.1" customHeight="1" spans="1:6">
      <c r="A36" s="34" t="s">
        <v>40</v>
      </c>
      <c r="B36" s="35" t="s">
        <v>153</v>
      </c>
      <c r="C36" s="15" t="s">
        <v>63</v>
      </c>
      <c r="D36" s="15" t="s">
        <v>154</v>
      </c>
      <c r="E36" s="38"/>
      <c r="F36" s="37" t="str">
        <f t="shared" si="0"/>
        <v/>
      </c>
    </row>
    <row r="37" ht="20.1" customHeight="1" spans="1:6">
      <c r="A37" s="34" t="s">
        <v>155</v>
      </c>
      <c r="B37" s="35" t="s">
        <v>156</v>
      </c>
      <c r="C37" s="15"/>
      <c r="D37" s="15"/>
      <c r="E37" s="38"/>
      <c r="F37" s="37" t="str">
        <f t="shared" si="0"/>
        <v/>
      </c>
    </row>
    <row r="38" ht="21" customHeight="1" spans="1:6">
      <c r="A38" s="34" t="s">
        <v>157</v>
      </c>
      <c r="B38" s="35" t="s">
        <v>158</v>
      </c>
      <c r="C38" s="15"/>
      <c r="D38" s="15"/>
      <c r="E38" s="38"/>
      <c r="F38" s="37" t="str">
        <f t="shared" si="0"/>
        <v/>
      </c>
    </row>
    <row r="39" ht="26" customHeight="1" spans="1:6">
      <c r="A39" s="40" t="s">
        <v>44</v>
      </c>
      <c r="B39" s="35" t="s">
        <v>159</v>
      </c>
      <c r="C39" s="15" t="s">
        <v>63</v>
      </c>
      <c r="D39" s="15" t="s">
        <v>160</v>
      </c>
      <c r="E39" s="51"/>
      <c r="F39" s="37" t="str">
        <f t="shared" si="0"/>
        <v/>
      </c>
    </row>
    <row r="40" ht="20.1" customHeight="1" spans="1:6">
      <c r="A40" s="34"/>
      <c r="B40" s="35"/>
      <c r="C40" s="15"/>
      <c r="D40" s="15"/>
      <c r="E40" s="41"/>
      <c r="F40" s="37" t="str">
        <f t="shared" ref="F35:F48" si="1">IF(E40&gt;0,ROUND(D40*E40,2),"")</f>
        <v/>
      </c>
    </row>
    <row r="41" ht="20.1" customHeight="1" spans="1:6">
      <c r="A41" s="34"/>
      <c r="B41" s="35"/>
      <c r="C41" s="15"/>
      <c r="D41" s="15"/>
      <c r="E41" s="41"/>
      <c r="F41" s="37" t="str">
        <f t="shared" si="1"/>
        <v/>
      </c>
    </row>
    <row r="42" ht="20.1" customHeight="1" spans="1:6">
      <c r="A42" s="34"/>
      <c r="B42" s="35"/>
      <c r="C42" s="15"/>
      <c r="D42" s="15"/>
      <c r="E42" s="41"/>
      <c r="F42" s="37" t="str">
        <f t="shared" si="1"/>
        <v/>
      </c>
    </row>
    <row r="43" ht="20.1" customHeight="1" spans="1:6">
      <c r="A43" s="34"/>
      <c r="B43" s="35"/>
      <c r="C43" s="15"/>
      <c r="D43" s="15"/>
      <c r="E43" s="41"/>
      <c r="F43" s="37" t="str">
        <f t="shared" si="1"/>
        <v/>
      </c>
    </row>
    <row r="44" ht="20.1" customHeight="1" spans="1:6">
      <c r="A44" s="34"/>
      <c r="B44" s="35"/>
      <c r="C44" s="15"/>
      <c r="D44" s="15"/>
      <c r="E44" s="41"/>
      <c r="F44" s="37" t="str">
        <f t="shared" si="1"/>
        <v/>
      </c>
    </row>
    <row r="45" ht="20.1" customHeight="1" spans="1:6">
      <c r="A45" s="34"/>
      <c r="B45" s="35"/>
      <c r="C45" s="15"/>
      <c r="D45" s="15"/>
      <c r="E45" s="41"/>
      <c r="F45" s="37" t="str">
        <f t="shared" si="1"/>
        <v/>
      </c>
    </row>
    <row r="46" ht="20.1" customHeight="1" spans="1:6">
      <c r="A46" s="34"/>
      <c r="B46" s="35"/>
      <c r="C46" s="15"/>
      <c r="D46" s="15"/>
      <c r="E46" s="41"/>
      <c r="F46" s="37" t="str">
        <f t="shared" si="1"/>
        <v/>
      </c>
    </row>
    <row r="47" ht="20.1" customHeight="1" spans="1:6">
      <c r="A47" s="34"/>
      <c r="B47" s="35"/>
      <c r="C47" s="15"/>
      <c r="D47" s="15"/>
      <c r="E47" s="41"/>
      <c r="F47" s="37" t="str">
        <f t="shared" si="1"/>
        <v/>
      </c>
    </row>
    <row r="48" ht="20.1" customHeight="1" spans="1:6">
      <c r="A48" s="34"/>
      <c r="B48" s="35"/>
      <c r="C48" s="15"/>
      <c r="D48" s="15"/>
      <c r="E48" s="41"/>
      <c r="F48" s="37" t="str">
        <f t="shared" si="1"/>
        <v/>
      </c>
    </row>
    <row r="49" ht="12" customHeight="1" spans="1:6">
      <c r="A49" s="34"/>
      <c r="B49" s="35"/>
      <c r="C49" s="15"/>
      <c r="D49" s="15"/>
      <c r="E49" s="39"/>
      <c r="F49" s="37"/>
    </row>
    <row r="50" ht="20.1" customHeight="1" spans="1:6">
      <c r="A50" s="34"/>
      <c r="B50" s="35"/>
      <c r="C50" s="15"/>
      <c r="D50" s="15"/>
      <c r="E50" s="39"/>
      <c r="F50" s="37"/>
    </row>
    <row r="51" ht="21" customHeight="1" spans="1:6">
      <c r="A51" s="47" t="s">
        <v>161</v>
      </c>
      <c r="B51" s="47"/>
      <c r="C51" s="47"/>
      <c r="D51" s="47"/>
      <c r="E51" s="47"/>
      <c r="F51" s="48">
        <f>SUM(F5:F50)</f>
        <v>0</v>
      </c>
    </row>
  </sheetData>
  <sheetProtection algorithmName="SHA-512" hashValue="E8b23YldJRlR9n/kz+s67WQdRDtLNL54qwrZ+svBbp1wb8gE4kfhq6HiYZDB6M6Bc01c1flXM4tp2J/T4/Kg4w==" saltValue="BCGB3y+9TuzciJxD8jUfcA==" spinCount="100000" sheet="1" formatCells="0" formatColumns="0" formatRows="0" objects="1"/>
  <protectedRanges>
    <protectedRange sqref="E6:E9 E11:E12 E14" name="区域4"/>
  </protectedRanges>
  <mergeCells count="4">
    <mergeCell ref="A1:F1"/>
    <mergeCell ref="A2:F2"/>
    <mergeCell ref="E3:F3"/>
    <mergeCell ref="A51:E51"/>
  </mergeCells>
  <printOptions horizontalCentered="1"/>
  <pageMargins left="0.25" right="0.25" top="0.75" bottom="0.75" header="0.298611111111111" footer="0.298611111111111"/>
  <pageSetup paperSize="9" orientation="portrait" horizontalDpi="96"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showZeros="0" view="pageBreakPreview" zoomScaleNormal="100" workbookViewId="0">
      <selection activeCell="E19" sqref="E19"/>
    </sheetView>
  </sheetViews>
  <sheetFormatPr defaultColWidth="9" defaultRowHeight="13.5" outlineLevelCol="5"/>
  <cols>
    <col min="1" max="1" width="7.625" style="23" customWidth="1"/>
    <col min="2" max="2" width="34.125" style="23" customWidth="1"/>
    <col min="3" max="3" width="5.75" style="24" customWidth="1"/>
    <col min="4" max="4" width="12.625" style="24" customWidth="1"/>
    <col min="5" max="5" width="12.375" style="24" customWidth="1"/>
    <col min="6" max="6" width="12.625" style="24" customWidth="1"/>
    <col min="7" max="256" width="9" style="23"/>
  </cols>
  <sheetData>
    <row r="1" ht="24.95" customHeight="1" spans="1:6">
      <c r="A1" s="25" t="s">
        <v>26</v>
      </c>
      <c r="B1" s="25"/>
      <c r="C1" s="25"/>
      <c r="D1" s="25"/>
      <c r="E1" s="25"/>
      <c r="F1" s="25"/>
    </row>
    <row r="2" ht="24.95" customHeight="1" spans="1:6">
      <c r="A2" s="26" t="s">
        <v>162</v>
      </c>
      <c r="B2" s="26"/>
      <c r="C2" s="26"/>
      <c r="D2" s="26"/>
      <c r="E2" s="26"/>
      <c r="F2" s="26"/>
    </row>
    <row r="3" ht="24.95" customHeight="1" spans="1:6">
      <c r="A3" s="27" t="str">
        <f>'100章'!A4</f>
        <v>合同段：无定河镇乡村道路路口提升改造及日常养护工程</v>
      </c>
      <c r="B3" s="28"/>
      <c r="C3" s="29"/>
      <c r="D3" s="30"/>
      <c r="E3" s="10" t="s">
        <v>29</v>
      </c>
      <c r="F3" s="10"/>
    </row>
    <row r="4" ht="20.1" customHeight="1" spans="1:6">
      <c r="A4" s="31" t="s">
        <v>30</v>
      </c>
      <c r="B4" s="32" t="s">
        <v>31</v>
      </c>
      <c r="C4" s="31" t="s">
        <v>32</v>
      </c>
      <c r="D4" s="31" t="s">
        <v>33</v>
      </c>
      <c r="E4" s="31" t="s">
        <v>34</v>
      </c>
      <c r="F4" s="33" t="s">
        <v>35</v>
      </c>
    </row>
    <row r="5" ht="20.1" customHeight="1" spans="1:6">
      <c r="A5" s="34" t="s">
        <v>163</v>
      </c>
      <c r="B5" s="35" t="s">
        <v>164</v>
      </c>
      <c r="C5" s="15"/>
      <c r="D5" s="36"/>
      <c r="E5" s="15"/>
      <c r="F5" s="37" t="str">
        <f>IF(E5&gt;0,ROUND(D5*E5,2),"")</f>
        <v/>
      </c>
    </row>
    <row r="6" ht="20.1" customHeight="1" spans="1:6">
      <c r="A6" s="34" t="s">
        <v>165</v>
      </c>
      <c r="B6" s="35" t="s">
        <v>166</v>
      </c>
      <c r="C6" s="15"/>
      <c r="D6" s="36"/>
      <c r="E6" s="15"/>
      <c r="F6" s="37" t="str">
        <f>IF(E6&gt;0,ROUND(D6*E6,2),"")</f>
        <v/>
      </c>
    </row>
    <row r="7" ht="20.1" customHeight="1" spans="1:6">
      <c r="A7" s="34" t="s">
        <v>40</v>
      </c>
      <c r="B7" s="35" t="s">
        <v>167</v>
      </c>
      <c r="C7" s="15" t="s">
        <v>71</v>
      </c>
      <c r="D7" s="36" t="s">
        <v>168</v>
      </c>
      <c r="E7" s="38"/>
      <c r="F7" s="37" t="str">
        <f>IF(E7&gt;0,ROUND(D7*E7,2),"")</f>
        <v/>
      </c>
    </row>
    <row r="8" ht="20.1" customHeight="1" spans="1:6">
      <c r="A8" s="34" t="s">
        <v>44</v>
      </c>
      <c r="B8" s="35" t="s">
        <v>169</v>
      </c>
      <c r="C8" s="15" t="s">
        <v>71</v>
      </c>
      <c r="D8" s="36" t="s">
        <v>170</v>
      </c>
      <c r="E8" s="38"/>
      <c r="F8" s="37" t="str">
        <f>IF(E8&gt;0,ROUND(D8*E8,2),"")</f>
        <v/>
      </c>
    </row>
    <row r="9" ht="20.1" customHeight="1" spans="1:6">
      <c r="A9" s="34" t="s">
        <v>171</v>
      </c>
      <c r="B9" s="35" t="s">
        <v>172</v>
      </c>
      <c r="C9" s="15"/>
      <c r="D9" s="36"/>
      <c r="E9" s="38"/>
      <c r="F9" s="37" t="str">
        <f>IF(E9&gt;0,ROUND(D9*E9,2),"")</f>
        <v/>
      </c>
    </row>
    <row r="10" ht="20.1" customHeight="1" spans="1:6">
      <c r="A10" s="34" t="s">
        <v>40</v>
      </c>
      <c r="B10" s="35" t="s">
        <v>172</v>
      </c>
      <c r="C10" s="15" t="s">
        <v>173</v>
      </c>
      <c r="D10" s="36" t="s">
        <v>174</v>
      </c>
      <c r="E10" s="38"/>
      <c r="F10" s="37" t="str">
        <f t="shared" ref="F10:F37" si="0">IF(E10&gt;0,ROUND(D10*E10,2),"")</f>
        <v/>
      </c>
    </row>
    <row r="11" ht="20.1" customHeight="1" spans="1:6">
      <c r="A11" s="34"/>
      <c r="B11" s="35"/>
      <c r="C11" s="15"/>
      <c r="D11" s="36"/>
      <c r="E11" s="39"/>
      <c r="F11" s="37" t="str">
        <f t="shared" si="0"/>
        <v/>
      </c>
    </row>
    <row r="12" ht="20.1" customHeight="1" spans="1:6">
      <c r="A12" s="34"/>
      <c r="B12" s="35"/>
      <c r="C12" s="15"/>
      <c r="D12" s="36"/>
      <c r="E12" s="39"/>
      <c r="F12" s="37" t="str">
        <f t="shared" si="0"/>
        <v/>
      </c>
    </row>
    <row r="13" ht="20.1" customHeight="1" spans="1:6">
      <c r="A13" s="14"/>
      <c r="B13" s="40"/>
      <c r="C13" s="15"/>
      <c r="D13" s="15"/>
      <c r="E13" s="39"/>
      <c r="F13" s="37" t="str">
        <f t="shared" si="0"/>
        <v/>
      </c>
    </row>
    <row r="14" ht="20.1" customHeight="1" spans="1:6">
      <c r="A14" s="14"/>
      <c r="B14" s="40"/>
      <c r="C14" s="15"/>
      <c r="D14" s="15"/>
      <c r="E14" s="39"/>
      <c r="F14" s="37" t="str">
        <f t="shared" si="0"/>
        <v/>
      </c>
    </row>
    <row r="15" ht="20.1" customHeight="1" spans="1:6">
      <c r="A15" s="14"/>
      <c r="B15" s="40"/>
      <c r="C15" s="15"/>
      <c r="D15" s="15"/>
      <c r="E15" s="39"/>
      <c r="F15" s="37" t="str">
        <f t="shared" si="0"/>
        <v/>
      </c>
    </row>
    <row r="16" ht="20.1" customHeight="1" spans="1:6">
      <c r="A16" s="14"/>
      <c r="B16" s="40"/>
      <c r="C16" s="15"/>
      <c r="D16" s="15"/>
      <c r="E16" s="39"/>
      <c r="F16" s="37" t="str">
        <f t="shared" si="0"/>
        <v/>
      </c>
    </row>
    <row r="17" ht="20.1" customHeight="1" spans="1:6">
      <c r="A17" s="14"/>
      <c r="B17" s="40"/>
      <c r="C17" s="15"/>
      <c r="D17" s="15"/>
      <c r="E17" s="39"/>
      <c r="F17" s="37" t="str">
        <f t="shared" si="0"/>
        <v/>
      </c>
    </row>
    <row r="18" ht="20.1" customHeight="1" spans="1:6">
      <c r="A18" s="14"/>
      <c r="B18" s="40"/>
      <c r="C18" s="15"/>
      <c r="D18" s="15"/>
      <c r="E18" s="41"/>
      <c r="F18" s="37" t="str">
        <f t="shared" si="0"/>
        <v/>
      </c>
    </row>
    <row r="19" ht="20.1" customHeight="1" spans="1:6">
      <c r="A19" s="34"/>
      <c r="B19" s="35"/>
      <c r="C19" s="15"/>
      <c r="D19" s="15"/>
      <c r="E19" s="41"/>
      <c r="F19" s="37" t="str">
        <f t="shared" si="0"/>
        <v/>
      </c>
    </row>
    <row r="20" ht="20.1" customHeight="1" spans="1:6">
      <c r="A20" s="34"/>
      <c r="B20" s="35"/>
      <c r="C20" s="15"/>
      <c r="D20" s="15"/>
      <c r="E20" s="41"/>
      <c r="F20" s="37" t="str">
        <f t="shared" si="0"/>
        <v/>
      </c>
    </row>
    <row r="21" ht="20.1" customHeight="1" spans="1:6">
      <c r="A21" s="34"/>
      <c r="B21" s="35"/>
      <c r="C21" s="15"/>
      <c r="D21" s="15"/>
      <c r="E21" s="42"/>
      <c r="F21" s="37" t="str">
        <f t="shared" si="0"/>
        <v/>
      </c>
    </row>
    <row r="22" ht="20.1" customHeight="1" spans="1:6">
      <c r="A22" s="34"/>
      <c r="B22" s="35"/>
      <c r="C22" s="15"/>
      <c r="D22" s="15"/>
      <c r="E22" s="42"/>
      <c r="F22" s="37" t="str">
        <f t="shared" si="0"/>
        <v/>
      </c>
    </row>
    <row r="23" ht="20.1" customHeight="1" spans="1:6">
      <c r="A23" s="14"/>
      <c r="B23" s="40"/>
      <c r="C23" s="15"/>
      <c r="D23" s="15"/>
      <c r="E23" s="43"/>
      <c r="F23" s="37" t="str">
        <f t="shared" si="0"/>
        <v/>
      </c>
    </row>
    <row r="24" ht="20.1" customHeight="1" spans="1:6">
      <c r="A24" s="44"/>
      <c r="B24" s="45"/>
      <c r="C24" s="46"/>
      <c r="D24" s="46"/>
      <c r="E24" s="42"/>
      <c r="F24" s="37" t="str">
        <f t="shared" si="0"/>
        <v/>
      </c>
    </row>
    <row r="25" ht="20.1" customHeight="1" spans="1:6">
      <c r="A25" s="44"/>
      <c r="B25" s="45"/>
      <c r="C25" s="46"/>
      <c r="D25" s="46"/>
      <c r="E25" s="42"/>
      <c r="F25" s="37" t="str">
        <f t="shared" si="0"/>
        <v/>
      </c>
    </row>
    <row r="26" ht="20.1" customHeight="1" spans="1:6">
      <c r="A26" s="46"/>
      <c r="B26" s="45"/>
      <c r="C26" s="46"/>
      <c r="D26" s="46"/>
      <c r="E26" s="42"/>
      <c r="F26" s="37" t="str">
        <f t="shared" si="0"/>
        <v/>
      </c>
    </row>
    <row r="27" ht="20.1" customHeight="1" spans="1:6">
      <c r="A27" s="46"/>
      <c r="B27" s="45"/>
      <c r="C27" s="46"/>
      <c r="D27" s="46"/>
      <c r="E27" s="43"/>
      <c r="F27" s="37" t="str">
        <f t="shared" si="0"/>
        <v/>
      </c>
    </row>
    <row r="28" ht="20.1" customHeight="1" spans="1:6">
      <c r="A28" s="46"/>
      <c r="B28" s="45"/>
      <c r="C28" s="46"/>
      <c r="D28" s="46"/>
      <c r="E28" s="42"/>
      <c r="F28" s="37" t="str">
        <f t="shared" si="0"/>
        <v/>
      </c>
    </row>
    <row r="29" ht="20.1" customHeight="1" spans="1:6">
      <c r="A29" s="47" t="s">
        <v>175</v>
      </c>
      <c r="B29" s="47"/>
      <c r="C29" s="47"/>
      <c r="D29" s="47"/>
      <c r="E29" s="47"/>
      <c r="F29" s="48">
        <f>SUM(F5:F28)</f>
        <v>0</v>
      </c>
    </row>
  </sheetData>
  <sheetProtection algorithmName="SHA-512" hashValue="HXmVMqJBQBX7AaHaJxAd2dbs4dWjg0dVGs1/N6vFE7bPylrFxoNinNuo9SoEby1/2wtbgZjmr7dgBfC4iKgisg==" saltValue="nnwIBkg81JprcN9piLD7dw==" spinCount="100000" sheet="1" formatCells="0" formatColumns="0" formatRows="0" objects="1"/>
  <protectedRanges>
    <protectedRange sqref="E6 E8 E10:E11" name="区域3"/>
  </protectedRanges>
  <mergeCells count="4">
    <mergeCell ref="A1:F1"/>
    <mergeCell ref="A2:F2"/>
    <mergeCell ref="E3:F3"/>
    <mergeCell ref="A29:E29"/>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showGridLines="0" showZeros="0" tabSelected="1" view="pageBreakPreview" zoomScaleNormal="100" workbookViewId="0">
      <selection activeCell="A12" sqref="A12"/>
    </sheetView>
  </sheetViews>
  <sheetFormatPr defaultColWidth="9" defaultRowHeight="13.5" outlineLevelCol="4"/>
  <cols>
    <col min="1" max="1" width="8.125" customWidth="1"/>
    <col min="2" max="2" width="10.375" customWidth="1"/>
    <col min="3" max="3" width="27.5" customWidth="1"/>
    <col min="4" max="4" width="24.125" style="1" customWidth="1"/>
    <col min="5" max="5" width="12.5" style="2" customWidth="1"/>
  </cols>
  <sheetData>
    <row r="1" ht="30" customHeight="1" spans="1:4">
      <c r="A1" s="3" t="s">
        <v>176</v>
      </c>
      <c r="B1" s="4"/>
      <c r="C1" s="4"/>
      <c r="D1" s="4"/>
    </row>
    <row r="2" ht="30" customHeight="1" spans="1:4">
      <c r="A2" s="5"/>
      <c r="B2" s="5"/>
      <c r="C2" s="5"/>
      <c r="D2" s="6"/>
    </row>
    <row r="3" ht="30" customHeight="1" spans="1:4">
      <c r="A3" s="7" t="str">
        <f>'100章'!A4</f>
        <v>合同段：无定河镇乡村道路路口提升改造及日常养护工程</v>
      </c>
      <c r="B3" s="8"/>
      <c r="C3" s="9"/>
      <c r="D3" s="10" t="s">
        <v>29</v>
      </c>
    </row>
    <row r="4" ht="30" customHeight="1" spans="1:5">
      <c r="A4" s="11" t="s">
        <v>177</v>
      </c>
      <c r="B4" s="12" t="s">
        <v>178</v>
      </c>
      <c r="C4" s="12" t="s">
        <v>179</v>
      </c>
      <c r="D4" s="12"/>
      <c r="E4" s="13" t="s">
        <v>180</v>
      </c>
    </row>
    <row r="5" ht="30" customHeight="1" spans="1:5">
      <c r="A5" s="14" t="s">
        <v>43</v>
      </c>
      <c r="B5" s="15" t="s">
        <v>181</v>
      </c>
      <c r="C5" s="15" t="s">
        <v>182</v>
      </c>
      <c r="D5" s="15"/>
      <c r="E5" s="16">
        <f>'100章'!F25</f>
        <v>0</v>
      </c>
    </row>
    <row r="6" ht="30" customHeight="1" spans="1:5">
      <c r="A6" s="14" t="s">
        <v>183</v>
      </c>
      <c r="B6" s="15" t="s">
        <v>184</v>
      </c>
      <c r="C6" s="15" t="s">
        <v>185</v>
      </c>
      <c r="D6" s="15"/>
      <c r="E6" s="16">
        <f>'200章'!F32</f>
        <v>0</v>
      </c>
    </row>
    <row r="7" ht="30" customHeight="1" spans="1:5">
      <c r="A7" s="14" t="s">
        <v>186</v>
      </c>
      <c r="B7" s="15" t="s">
        <v>187</v>
      </c>
      <c r="C7" s="15" t="s">
        <v>188</v>
      </c>
      <c r="D7" s="15"/>
      <c r="E7" s="16">
        <f>'300章'!F51</f>
        <v>0</v>
      </c>
    </row>
    <row r="8" ht="30" customHeight="1" spans="1:5">
      <c r="A8" s="14" t="s">
        <v>174</v>
      </c>
      <c r="B8" s="15">
        <v>400</v>
      </c>
      <c r="C8" s="15" t="s">
        <v>189</v>
      </c>
      <c r="D8" s="15"/>
      <c r="E8" s="16">
        <f>'400章'!F29</f>
        <v>0</v>
      </c>
    </row>
    <row r="9" ht="30" customHeight="1" spans="1:5">
      <c r="A9" s="14" t="s">
        <v>190</v>
      </c>
      <c r="B9" s="17" t="s">
        <v>191</v>
      </c>
      <c r="C9" s="17"/>
      <c r="D9" s="17"/>
      <c r="E9" s="16">
        <f>E8+E7+E5+E6</f>
        <v>0</v>
      </c>
    </row>
    <row r="10" ht="45" customHeight="1" spans="1:5">
      <c r="A10" s="14" t="s">
        <v>192</v>
      </c>
      <c r="B10" s="18" t="s">
        <v>193</v>
      </c>
      <c r="C10" s="18"/>
      <c r="D10" s="18"/>
      <c r="E10" s="19"/>
    </row>
    <row r="11" ht="45" customHeight="1" spans="1:5">
      <c r="A11" s="14" t="s">
        <v>194</v>
      </c>
      <c r="B11" s="20" t="s">
        <v>195</v>
      </c>
      <c r="C11" s="20"/>
      <c r="D11" s="20"/>
      <c r="E11" s="19">
        <f>E9</f>
        <v>0</v>
      </c>
    </row>
    <row r="12" ht="45" customHeight="1" spans="1:5">
      <c r="A12" s="14" t="s">
        <v>196</v>
      </c>
      <c r="B12" s="18" t="s">
        <v>197</v>
      </c>
      <c r="C12" s="18"/>
      <c r="D12" s="18"/>
      <c r="E12" s="19"/>
    </row>
    <row r="13" ht="45" customHeight="1" spans="1:5">
      <c r="A13" s="14" t="s">
        <v>198</v>
      </c>
      <c r="B13" s="18" t="s">
        <v>199</v>
      </c>
      <c r="C13" s="18"/>
      <c r="D13" s="18"/>
      <c r="E13" s="19"/>
    </row>
    <row r="14" ht="45" customHeight="1" spans="1:5">
      <c r="A14" s="14" t="s">
        <v>200</v>
      </c>
      <c r="B14" s="21" t="s">
        <v>201</v>
      </c>
      <c r="C14" s="21"/>
      <c r="D14" s="21"/>
      <c r="E14" s="22">
        <f>E11</f>
        <v>0</v>
      </c>
    </row>
  </sheetData>
  <sheetProtection algorithmName="SHA-512" hashValue="y46F6TyedDr5GxOSxNkln6+6N7uJaDpjA6C1A8R44FaIS4ysbnQ5lDTEOCID6flCOggfcY1sgc8YqTPd1f1EXw==" saltValue="AVaW3C24TH+0Q7Il2IZmZA==" spinCount="100000" sheet="1" formatCells="0" formatColumns="0" formatRows="0" objects="1"/>
  <mergeCells count="12">
    <mergeCell ref="A1:D1"/>
    <mergeCell ref="C4:D4"/>
    <mergeCell ref="C5:D5"/>
    <mergeCell ref="C6:D6"/>
    <mergeCell ref="C7:D7"/>
    <mergeCell ref="C8:D8"/>
    <mergeCell ref="B9:D9"/>
    <mergeCell ref="B10:D10"/>
    <mergeCell ref="B11:D11"/>
    <mergeCell ref="B12:D12"/>
    <mergeCell ref="B13:D13"/>
    <mergeCell ref="B14:D14"/>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arrUserId title="区域2" rangeCreator="" othersAccessPermission="edit"/>
  </rangeList>
  <rangeList sheetStid="3" master="" otherUserPermission="visible">
    <arrUserId title="区域3" rangeCreator="" othersAccessPermission="edit"/>
  </rangeList>
  <rangeList sheetStid="4" master="" otherUserPermission="visible">
    <arrUserId title="区域4" rangeCreator="" othersAccessPermission="edit"/>
  </rangeList>
  <rangeList sheetStid="9" master="" otherUserPermission="visible">
    <arrUserId title="区域3" rangeCreator="" othersAccessPermission="edit"/>
  </rangeList>
  <rangeList sheetStid="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6</vt:i4>
      </vt:variant>
    </vt:vector>
  </HeadingPairs>
  <TitlesOfParts>
    <vt:vector size="6" baseType="lpstr">
      <vt:lpstr>工程量清单说明</vt:lpstr>
      <vt:lpstr>100章</vt:lpstr>
      <vt:lpstr>200章</vt:lpstr>
      <vt:lpstr>300章</vt:lpstr>
      <vt:lpstr>400章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董妮娜</cp:lastModifiedBy>
  <dcterms:created xsi:type="dcterms:W3CDTF">2015-04-04T15:47:00Z</dcterms:created>
  <cp:lastPrinted>2016-01-31T03:37:00Z</cp:lastPrinted>
  <dcterms:modified xsi:type="dcterms:W3CDTF">2025-10-11T13:52:11Z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A561218C92D140C78BEBA8EA62D37183</vt:lpwstr>
  </property>
</Properties>
</file>