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911" windowHeight="11400" activeTab="6"/>
  </bookViews>
  <sheets>
    <sheet name="汇总表" sheetId="2" r:id="rId1"/>
    <sheet name="100章" sheetId="3" r:id="rId2"/>
    <sheet name="200章" sheetId="4" r:id="rId3"/>
    <sheet name="300章" sheetId="5" r:id="rId4"/>
    <sheet name="600章" sheetId="8" r:id="rId5"/>
    <sheet name="400章" sheetId="6" state="hidden" r:id="rId6"/>
    <sheet name="700章" sheetId="7" r:id="rId7"/>
  </sheets>
  <definedNames>
    <definedName name="_xlnm.Print_Titles" localSheetId="2">'200章'!$1:$4</definedName>
    <definedName name="_xlnm.Print_Titles" localSheetId="5">'400章'!$1:$4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<sst xmlns="http://schemas.openxmlformats.org/spreadsheetml/2006/main" count="177" uniqueCount="110">
  <si>
    <t>投标报价汇总表</t>
  </si>
  <si>
    <t>合同段：宝日呼岱乡村砂石路改造工程</t>
  </si>
  <si>
    <t>序  号</t>
  </si>
  <si>
    <t>章  次</t>
  </si>
  <si>
    <t>科  目  名  称</t>
  </si>
  <si>
    <t>金额(元)</t>
  </si>
  <si>
    <t>1</t>
  </si>
  <si>
    <t>100</t>
  </si>
  <si>
    <t>清单 第100章  总则</t>
  </si>
  <si>
    <t>2</t>
  </si>
  <si>
    <t>200</t>
  </si>
  <si>
    <t>清单 第200章  路基</t>
  </si>
  <si>
    <t>3</t>
  </si>
  <si>
    <t>300</t>
  </si>
  <si>
    <t>清单 第300章  路面</t>
  </si>
  <si>
    <t>4</t>
  </si>
  <si>
    <t>400</t>
  </si>
  <si>
    <t>清单 第400章  桥梁、涵洞</t>
  </si>
  <si>
    <t>5</t>
  </si>
  <si>
    <t>清单 第600章  安全设施及预埋管线</t>
  </si>
  <si>
    <t>6</t>
  </si>
  <si>
    <t>700</t>
  </si>
  <si>
    <t>清单 第700章  绿化及环境保护设施</t>
  </si>
  <si>
    <t>7</t>
  </si>
  <si>
    <t>第100章至700章清单合计</t>
  </si>
  <si>
    <t>8</t>
  </si>
  <si>
    <t>已包含在清单合计中的材料、工程设备、专业工程暂估价合计</t>
  </si>
  <si>
    <t>9</t>
  </si>
  <si>
    <t>清单合计减去材料、工程设备、专业工程暂估价
合计(即6-7)=8</t>
  </si>
  <si>
    <t>10</t>
  </si>
  <si>
    <t>计日工合计</t>
  </si>
  <si>
    <t>本项目无</t>
  </si>
  <si>
    <t>11</t>
  </si>
  <si>
    <t>暂列金额(不含计日工总额)</t>
  </si>
  <si>
    <r>
      <rPr>
        <sz val="9"/>
        <color rgb="FF000000"/>
        <rFont val="宋体"/>
        <charset val="134"/>
      </rPr>
      <t>投标报价</t>
    </r>
    <r>
      <rPr>
        <sz val="9"/>
        <color rgb="FF000000"/>
        <rFont val="smartSimSun"/>
        <charset val="134"/>
      </rPr>
      <t>(7+10+11)=12</t>
    </r>
  </si>
  <si>
    <t>工程量清单表</t>
  </si>
  <si>
    <t>货币单位: 人民币 元</t>
  </si>
  <si>
    <t>子目号</t>
  </si>
  <si>
    <t>子  目  名  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</si>
  <si>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</si>
  <si>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</si>
  <si>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</si>
  <si>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</si>
  <si>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</si>
  <si>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</si>
  <si>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</si>
  <si>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</si>
  <si>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</si>
  <si>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</si>
  <si>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</si>
  <si>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</si>
  <si>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</si>
  <si>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</si>
  <si>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</si>
  <si>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102-2</t>
  </si>
  <si>
    <t>施工环保费</t>
  </si>
  <si>
    <t>102-3</t>
  </si>
  <si>
    <t>安全生产费</t>
  </si>
  <si>
    <t>清单  第 100 章合计   人民币</t>
  </si>
  <si>
    <t>203</t>
  </si>
  <si>
    <t>挖方路基</t>
  </si>
  <si>
    <t>203-1</t>
  </si>
  <si>
    <t>路基挖方</t>
  </si>
  <si>
    <t>挖土方</t>
  </si>
  <si>
    <t>m3</t>
  </si>
  <si>
    <t>204</t>
  </si>
  <si>
    <t>填方路基</t>
  </si>
  <si>
    <t>204-1</t>
  </si>
  <si>
    <t>路基填筑（包括填前压实）</t>
  </si>
  <si>
    <t>利用土方填筑</t>
  </si>
  <si>
    <t>借土方填筑</t>
  </si>
  <si>
    <t>215</t>
  </si>
  <si>
    <t>路基整形</t>
  </si>
  <si>
    <t>215-1</t>
  </si>
  <si>
    <t>km</t>
  </si>
  <si>
    <t>清单  第 200 章合计   人民币</t>
  </si>
  <si>
    <t>302</t>
  </si>
  <si>
    <t>面层</t>
  </si>
  <si>
    <t>302-2</t>
  </si>
  <si>
    <t>天然砂砾路面</t>
  </si>
  <si>
    <t>20cm天然砂砾面层</t>
  </si>
  <si>
    <t>m2</t>
  </si>
  <si>
    <t>路槽、路肩及中央分隔带</t>
  </si>
  <si>
    <t>314-5</t>
  </si>
  <si>
    <t>路槽整形</t>
  </si>
  <si>
    <t>交叉工程</t>
  </si>
  <si>
    <t>平面交叉</t>
  </si>
  <si>
    <t>公路与等外公路平面交叉</t>
  </si>
  <si>
    <t>处</t>
  </si>
  <si>
    <t>清单  第 300 章合计   人民币</t>
  </si>
  <si>
    <t>604</t>
  </si>
  <si>
    <t>道路交通标志</t>
  </si>
  <si>
    <t>604-1</t>
  </si>
  <si>
    <t>单柱式交通标志</t>
  </si>
  <si>
    <t>○600</t>
  </si>
  <si>
    <t>个</t>
  </si>
  <si>
    <t>△700</t>
  </si>
  <si>
    <t>-C</t>
  </si>
  <si>
    <t>▽700</t>
  </si>
  <si>
    <t>604-8</t>
  </si>
  <si>
    <t>道口标注</t>
  </si>
  <si>
    <t>根</t>
  </si>
  <si>
    <t>清单  第 600 章合计   人民币</t>
  </si>
  <si>
    <t>标段: X644蘑菇滩至城川段及Y723巴图湾至统万城段日常养护工程</t>
  </si>
  <si>
    <t>清单  第 400 章合计   人民币</t>
  </si>
  <si>
    <t>703</t>
  </si>
  <si>
    <t>撒播草种和铺植草皮</t>
  </si>
  <si>
    <t>703-1</t>
  </si>
  <si>
    <t>撒播草种</t>
  </si>
  <si>
    <t>清单  第 700 章合计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</si>
</sst>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smartSimSu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6" borderId="24" applyNumberFormat="0" applyAlignment="0" applyProtection="0">
      <alignment vertical="center"/>
    </xf>
    <xf numFmtId="0" fontId="16" fillId="6" borderId="23" applyNumberFormat="0" applyAlignment="0" applyProtection="0">
      <alignment vertical="center"/>
    </xf>
    <xf numFmtId="0" fontId="17" fillId="7" borderId="25" applyNumberFormat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</cellStyleXfs>
  <cellXfs count="55"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left" vertical="center" shrinkToFit="1"/>
      <protection hidden="1"/>
    </xf>
    <xf numFmtId="0" fontId="2" fillId="0" borderId="1" xfId="0" applyFont="1" applyBorder="1" applyAlignment="1" applyProtection="1">
      <alignment horizontal="center" vertical="center" shrinkToFit="1"/>
      <protection hidden="1"/>
    </xf>
    <xf numFmtId="0" fontId="3" fillId="2" borderId="1" xfId="51" applyFont="1" applyFill="1" applyBorder="1" applyAlignment="1">
      <alignment horizontal="center" vertical="center" wrapText="1"/>
    </xf>
    <xf numFmtId="0" fontId="3" fillId="2" borderId="1" xfId="51" applyFont="1" applyFill="1" applyBorder="1" applyAlignment="1">
      <alignment horizontal="left" vertical="center" wrapText="1"/>
    </xf>
    <xf numFmtId="0" fontId="3" fillId="2" borderId="1" xfId="5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shrinkToFit="1"/>
      <protection hidden="1"/>
    </xf>
    <xf numFmtId="0" fontId="2" fillId="0" borderId="1" xfId="0" applyFont="1" applyBorder="1" applyAlignment="1" applyProtection="1">
      <alignment horizontal="right" shrinkToFit="1"/>
      <protection hidden="1"/>
    </xf>
    <xf numFmtId="0" fontId="2" fillId="0" borderId="1" xfId="0" applyFont="1" applyBorder="1" applyAlignment="1" applyProtection="1">
      <alignment horizontal="left" shrinkToFit="1"/>
      <protection hidden="1"/>
    </xf>
    <xf numFmtId="0" fontId="2" fillId="0" borderId="2" xfId="0" applyFont="1" applyBorder="1" applyAlignment="1" applyProtection="1">
      <alignment horizontal="center" vertical="center" shrinkToFit="1"/>
      <protection hidden="1"/>
    </xf>
    <xf numFmtId="0" fontId="2" fillId="0" borderId="3" xfId="0" applyFont="1" applyBorder="1" applyAlignment="1" applyProtection="1">
      <alignment horizontal="right" vertical="center" shrinkToFit="1"/>
      <protection hidden="1"/>
    </xf>
    <xf numFmtId="0" fontId="2" fillId="0" borderId="3" xfId="0" applyFont="1" applyBorder="1" applyAlignment="1" applyProtection="1">
      <alignment horizontal="center" vertical="center" shrinkToFit="1"/>
      <protection hidden="1"/>
    </xf>
    <xf numFmtId="0" fontId="2" fillId="0" borderId="3" xfId="0" applyFont="1" applyBorder="1" applyAlignment="1" applyProtection="1">
      <alignment vertical="center" shrinkToFit="1"/>
      <protection hidden="1"/>
    </xf>
    <xf numFmtId="0" fontId="2" fillId="0" borderId="4" xfId="0" applyFont="1" applyBorder="1" applyAlignment="1" applyProtection="1">
      <alignment horizontal="center" vertical="center" shrinkToFit="1"/>
      <protection hidden="1"/>
    </xf>
    <xf numFmtId="0" fontId="2" fillId="0" borderId="1" xfId="0" applyFont="1" applyBorder="1" applyAlignment="1" applyProtection="1">
      <alignment horizontal="right" shrinkToFit="1"/>
      <protection locked="0"/>
    </xf>
    <xf numFmtId="0" fontId="2" fillId="0" borderId="4" xfId="0" applyFont="1" applyBorder="1" applyAlignment="1" applyProtection="1">
      <alignment vertical="center" shrinkToFit="1"/>
      <protection hidden="1"/>
    </xf>
    <xf numFmtId="0" fontId="3" fillId="2" borderId="5" xfId="51" applyFont="1" applyFill="1" applyBorder="1" applyAlignment="1">
      <alignment horizontal="center" vertical="center" wrapText="1"/>
    </xf>
    <xf numFmtId="0" fontId="3" fillId="2" borderId="6" xfId="51" applyFont="1" applyFill="1" applyBorder="1" applyAlignment="1">
      <alignment horizontal="left" vertical="center" wrapText="1"/>
    </xf>
    <xf numFmtId="0" fontId="3" fillId="2" borderId="6" xfId="51" applyFont="1" applyFill="1" applyBorder="1" applyAlignment="1">
      <alignment horizontal="center" vertical="center" wrapText="1"/>
    </xf>
    <xf numFmtId="0" fontId="3" fillId="2" borderId="6" xfId="51" applyFont="1" applyFill="1" applyBorder="1" applyAlignment="1">
      <alignment horizontal="right" vertical="center" wrapText="1"/>
    </xf>
    <xf numFmtId="0" fontId="3" fillId="2" borderId="1" xfId="51" applyFont="1" applyFill="1" applyBorder="1" applyAlignment="1" applyProtection="1">
      <alignment horizontal="center" vertical="center" wrapText="1"/>
      <protection locked="0"/>
    </xf>
    <xf numFmtId="49" fontId="3" fillId="2" borderId="5" xfId="5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shrinkToFit="1"/>
      <protection locked="0" hidden="1"/>
    </xf>
    <xf numFmtId="0" fontId="3" fillId="3" borderId="7" xfId="51" applyFont="1" applyFill="1" applyBorder="1" applyAlignment="1">
      <alignment horizontal="center" vertical="center" wrapText="1"/>
    </xf>
    <xf numFmtId="0" fontId="3" fillId="3" borderId="8" xfId="51" applyFont="1" applyFill="1" applyBorder="1" applyAlignment="1">
      <alignment horizontal="left" vertical="center" wrapText="1"/>
    </xf>
    <xf numFmtId="0" fontId="3" fillId="3" borderId="8" xfId="5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shrinkToFit="1"/>
      <protection hidden="1"/>
    </xf>
    <xf numFmtId="0" fontId="2" fillId="0" borderId="1" xfId="0" applyFont="1" applyBorder="1" applyAlignment="1" applyProtection="1">
      <alignment horizontal="left" vertical="center" shrinkToFit="1"/>
      <protection hidden="1"/>
    </xf>
    <xf numFmtId="0" fontId="2" fillId="0" borderId="1" xfId="0" applyFont="1" applyBorder="1" applyAlignment="1" applyProtection="1">
      <alignment horizontal="right" vertical="center" shrinkToFit="1"/>
      <protection hidden="1"/>
    </xf>
    <xf numFmtId="0" fontId="3" fillId="2" borderId="6" xfId="51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Border="1" applyAlignment="1" applyProtection="1">
      <alignment horizontal="center" vertical="center" shrinkToFit="1"/>
      <protection hidden="1"/>
    </xf>
    <xf numFmtId="0" fontId="3" fillId="2" borderId="6" xfId="5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shrinkToFit="1"/>
      <protection hidden="1"/>
    </xf>
    <xf numFmtId="0" fontId="2" fillId="0" borderId="9" xfId="0" applyFont="1" applyBorder="1" applyAlignment="1" applyProtection="1">
      <alignment horizontal="left" vertical="center" shrinkToFit="1"/>
      <protection hidden="1"/>
    </xf>
    <xf numFmtId="0" fontId="0" fillId="0" borderId="0" xfId="50" applyAlignment="1" applyProtection="1">
      <alignment horizontal="left" vertical="center" wrapText="1"/>
      <protection hidden="1"/>
    </xf>
    <xf numFmtId="0" fontId="1" fillId="0" borderId="0" xfId="50" applyFont="1" applyAlignment="1" applyProtection="1">
      <alignment horizontal="center" vertical="center" shrinkToFit="1"/>
      <protection hidden="1"/>
    </xf>
    <xf numFmtId="0" fontId="4" fillId="0" borderId="0" xfId="50" applyFont="1" applyAlignment="1" applyProtection="1">
      <alignment horizontal="left" vertical="center" shrinkToFit="1"/>
      <protection hidden="1"/>
    </xf>
    <xf numFmtId="0" fontId="2" fillId="0" borderId="0" xfId="50" applyFont="1" applyAlignment="1" applyProtection="1">
      <alignment horizontal="left" vertical="center" shrinkToFit="1"/>
      <protection hidden="1"/>
    </xf>
    <xf numFmtId="0" fontId="2" fillId="0" borderId="10" xfId="50" applyFont="1" applyBorder="1" applyAlignment="1" applyProtection="1">
      <alignment horizontal="center" vertical="center" shrinkToFit="1"/>
      <protection hidden="1"/>
    </xf>
    <xf numFmtId="0" fontId="2" fillId="0" borderId="11" xfId="50" applyFont="1" applyBorder="1" applyAlignment="1" applyProtection="1">
      <alignment horizontal="center" vertical="center" shrinkToFit="1"/>
      <protection hidden="1"/>
    </xf>
    <xf numFmtId="0" fontId="2" fillId="0" borderId="12" xfId="50" applyFont="1" applyBorder="1" applyAlignment="1" applyProtection="1">
      <alignment horizontal="center" vertical="center" shrinkToFit="1"/>
      <protection hidden="1"/>
    </xf>
    <xf numFmtId="0" fontId="2" fillId="0" borderId="13" xfId="50" applyFont="1" applyBorder="1" applyAlignment="1" applyProtection="1">
      <alignment horizontal="center" vertical="center" shrinkToFit="1"/>
      <protection hidden="1"/>
    </xf>
    <xf numFmtId="0" fontId="2" fillId="0" borderId="1" xfId="50" applyFont="1" applyBorder="1" applyAlignment="1" applyProtection="1">
      <alignment horizontal="center" vertical="center" shrinkToFit="1"/>
      <protection hidden="1"/>
    </xf>
    <xf numFmtId="0" fontId="2" fillId="0" borderId="14" xfId="50" applyFont="1" applyBorder="1" applyAlignment="1" applyProtection="1">
      <alignment horizontal="center" vertical="center" shrinkToFit="1"/>
      <protection hidden="1"/>
    </xf>
    <xf numFmtId="0" fontId="2" fillId="0" borderId="2" xfId="50" applyFont="1" applyBorder="1" applyAlignment="1" applyProtection="1">
      <alignment horizontal="center" vertical="center" shrinkToFit="1"/>
      <protection hidden="1"/>
    </xf>
    <xf numFmtId="0" fontId="2" fillId="0" borderId="15" xfId="50" applyFont="1" applyBorder="1" applyAlignment="1" applyProtection="1">
      <alignment horizontal="center" vertical="center" shrinkToFit="1"/>
      <protection hidden="1"/>
    </xf>
    <xf numFmtId="0" fontId="2" fillId="0" borderId="16" xfId="50" applyFont="1" applyBorder="1" applyAlignment="1" applyProtection="1">
      <alignment horizontal="center" vertical="center" shrinkToFit="1"/>
      <protection hidden="1"/>
    </xf>
    <xf numFmtId="0" fontId="2" fillId="0" borderId="15" xfId="50" applyFont="1" applyBorder="1" applyAlignment="1" applyProtection="1">
      <alignment horizontal="center" vertical="center" wrapText="1"/>
      <protection hidden="1"/>
    </xf>
    <xf numFmtId="0" fontId="2" fillId="0" borderId="17" xfId="50" applyFont="1" applyBorder="1" applyAlignment="1" applyProtection="1">
      <alignment horizontal="center" vertical="center" shrinkToFit="1"/>
      <protection hidden="1"/>
    </xf>
    <xf numFmtId="0" fontId="4" fillId="0" borderId="18" xfId="50" applyFont="1" applyBorder="1" applyAlignment="1" applyProtection="1">
      <alignment horizontal="center" vertical="center" shrinkToFit="1"/>
      <protection hidden="1"/>
    </xf>
    <xf numFmtId="0" fontId="2" fillId="0" borderId="18" xfId="50" applyFont="1" applyBorder="1" applyAlignment="1" applyProtection="1">
      <alignment horizontal="center" vertical="center" shrinkToFit="1"/>
      <protection hidden="1"/>
    </xf>
    <xf numFmtId="0" fontId="2" fillId="0" borderId="19" xfId="50" applyFont="1" applyBorder="1" applyAlignment="1" applyProtection="1">
      <alignment horizontal="center" vertical="center" shrinkToFit="1"/>
      <protection hidden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Normal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Zeros="0" view="pageBreakPreview" zoomScale="130" zoomScaleNormal="100" workbookViewId="0">
      <selection activeCell="B3" sqref="B3"/>
    </sheetView>
  </sheetViews>
  <sheetFormatPr defaultColWidth="9" defaultRowHeight="15.6" outlineLevelCol="4"/>
  <cols>
    <col min="1" max="1" width="8.8" style="37" customWidth="1"/>
    <col min="2" max="2" width="12.2" style="37" customWidth="1"/>
    <col min="3" max="3" width="16.2" style="37" customWidth="1"/>
    <col min="4" max="4" width="30.3" style="37" customWidth="1"/>
    <col min="5" max="5" width="12.2" style="37" customWidth="1"/>
    <col min="6" max="6" width="20" style="37" customWidth="1"/>
    <col min="7" max="16384" width="8.8" style="37"/>
  </cols>
  <sheetData>
    <row r="1" ht="33" customHeight="1" spans="1:5">
      <c r="A1" s="38" t="s">
        <v>0</v>
      </c>
      <c r="B1" s="38"/>
      <c r="C1" s="38"/>
      <c r="D1" s="38"/>
      <c r="E1" s="38"/>
    </row>
    <row r="2" ht="16.8" customHeight="1" spans="1:4">
      <c r="A2" s="39" t="s">
        <v>1</v>
      </c>
      <c r="B2" s="40"/>
      <c r="C2" s="40"/>
      <c r="D2" s="40"/>
    </row>
    <row r="3" ht="27.75" customHeight="1" spans="1:5">
      <c r="A3" s="41" t="s">
        <v>2</v>
      </c>
      <c r="B3" s="42" t="s">
        <v>3</v>
      </c>
      <c r="C3" s="42" t="s">
        <v>4</v>
      </c>
      <c r="D3" s="42"/>
      <c r="E3" s="43" t="s">
        <v>5</v>
      </c>
    </row>
    <row r="4" ht="28.5" customHeight="1" spans="1:5">
      <c r="A4" s="44" t="s">
        <v>6</v>
      </c>
      <c r="B4" s="45" t="s">
        <v>7</v>
      </c>
      <c r="C4" s="45" t="s">
        <v>8</v>
      </c>
      <c r="D4" s="45"/>
      <c r="E4" s="46">
        <f>'100章'!F16</f>
        <v>44366</v>
      </c>
    </row>
    <row r="5" ht="27.75" customHeight="1" spans="1:5">
      <c r="A5" s="44" t="s">
        <v>9</v>
      </c>
      <c r="B5" s="45" t="s">
        <v>10</v>
      </c>
      <c r="C5" s="45" t="s">
        <v>11</v>
      </c>
      <c r="D5" s="45"/>
      <c r="E5" s="46">
        <f>'200章'!F20</f>
        <v>0</v>
      </c>
    </row>
    <row r="6" ht="28.5" customHeight="1" spans="1:5">
      <c r="A6" s="44" t="s">
        <v>12</v>
      </c>
      <c r="B6" s="45" t="s">
        <v>13</v>
      </c>
      <c r="C6" s="45" t="s">
        <v>14</v>
      </c>
      <c r="D6" s="45"/>
      <c r="E6" s="46">
        <f>'300章'!F13</f>
        <v>0</v>
      </c>
    </row>
    <row r="7" ht="28.5" customHeight="1" spans="1:5">
      <c r="A7" s="44" t="s">
        <v>15</v>
      </c>
      <c r="B7" s="45" t="s">
        <v>16</v>
      </c>
      <c r="C7" s="45" t="s">
        <v>17</v>
      </c>
      <c r="D7" s="45"/>
      <c r="E7" s="46">
        <f>'400章'!F20</f>
        <v>0</v>
      </c>
    </row>
    <row r="8" ht="28.5" customHeight="1" spans="1:5">
      <c r="A8" s="44" t="s">
        <v>18</v>
      </c>
      <c r="B8" s="45">
        <v>600</v>
      </c>
      <c r="C8" s="45" t="s">
        <v>19</v>
      </c>
      <c r="D8" s="45"/>
      <c r="E8" s="46">
        <f>'600章'!F18</f>
        <v>0</v>
      </c>
    </row>
    <row r="9" ht="28.5" customHeight="1" spans="1:5">
      <c r="A9" s="44" t="s">
        <v>20</v>
      </c>
      <c r="B9" s="45" t="s">
        <v>21</v>
      </c>
      <c r="C9" s="45" t="s">
        <v>22</v>
      </c>
      <c r="D9" s="45"/>
      <c r="E9" s="46">
        <f>'700章'!F13</f>
        <v>0</v>
      </c>
    </row>
    <row r="10" ht="27.75" customHeight="1" spans="1:5">
      <c r="A10" s="44" t="s">
        <v>23</v>
      </c>
      <c r="B10" s="47" t="s">
        <v>24</v>
      </c>
      <c r="C10" s="47"/>
      <c r="D10" s="47"/>
      <c r="E10" s="46">
        <f>SUM(E4:E9)</f>
        <v>44366</v>
      </c>
    </row>
    <row r="11" ht="27.75" customHeight="1" spans="1:5">
      <c r="A11" s="44" t="s">
        <v>25</v>
      </c>
      <c r="B11" s="48" t="s">
        <v>26</v>
      </c>
      <c r="C11" s="48"/>
      <c r="D11" s="48"/>
      <c r="E11" s="49"/>
    </row>
    <row r="12" ht="27.75" customHeight="1" spans="1:5">
      <c r="A12" s="44" t="s">
        <v>27</v>
      </c>
      <c r="B12" s="50" t="s">
        <v>28</v>
      </c>
      <c r="C12" s="50"/>
      <c r="D12" s="50"/>
      <c r="E12" s="49"/>
    </row>
    <row r="13" ht="27.15" customHeight="1" spans="1:5">
      <c r="A13" s="44" t="s">
        <v>29</v>
      </c>
      <c r="B13" s="48" t="s">
        <v>30</v>
      </c>
      <c r="C13" s="48"/>
      <c r="D13" s="48"/>
      <c r="E13" s="49" t="s">
        <v>31</v>
      </c>
    </row>
    <row r="14" ht="27.75" customHeight="1" spans="1:5">
      <c r="A14" s="44" t="s">
        <v>32</v>
      </c>
      <c r="B14" s="48" t="s">
        <v>33</v>
      </c>
      <c r="C14" s="48"/>
      <c r="D14" s="48"/>
      <c r="E14" s="49"/>
    </row>
    <row r="15" ht="27.75" customHeight="1" spans="1:5">
      <c r="A15" s="51">
        <v>12</v>
      </c>
      <c r="B15" s="52" t="s">
        <v>34</v>
      </c>
      <c r="C15" s="53"/>
      <c r="D15" s="53"/>
      <c r="E15" s="54">
        <f>E10+E14</f>
        <v>44366</v>
      </c>
    </row>
    <row r="16" ht="19.8" customHeight="1"/>
    <row r="17" ht="19.8" customHeight="1"/>
    <row r="18" ht="19.8" customHeight="1"/>
    <row r="19" ht="19.8" customHeight="1"/>
    <row r="20" ht="19.8" customHeight="1"/>
    <row r="21" ht="19.8" customHeight="1"/>
  </sheetData>
  <sheetProtection formatCells="0" formatColumns="0" formatRows="0"/>
  <mergeCells count="15">
    <mergeCell ref="A1:E1"/>
    <mergeCell ref="A2:D2"/>
    <mergeCell ref="C3:D3"/>
    <mergeCell ref="C4:D4"/>
    <mergeCell ref="C5:D5"/>
    <mergeCell ref="C6:D6"/>
    <mergeCell ref="C7:D7"/>
    <mergeCell ref="C8:D8"/>
    <mergeCell ref="C9:D9"/>
    <mergeCell ref="B10:D10"/>
    <mergeCell ref="B11:D11"/>
    <mergeCell ref="B12:D12"/>
    <mergeCell ref="B13:D13"/>
    <mergeCell ref="B14:D14"/>
    <mergeCell ref="B15:D15"/>
  </mergeCells>
  <pageMargins left="0.7" right="0.7" top="0.75" bottom="0.75" header="0.3" footer="0.3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view="pageBreakPreview" zoomScale="115" zoomScaleNormal="100" topLeftCell="A2" workbookViewId="0">
      <selection activeCell="E12" sqref="E12"/>
    </sheetView>
  </sheetViews>
  <sheetFormatPr defaultColWidth="9" defaultRowHeight="15.6" outlineLevelCol="5"/>
  <cols>
    <col min="1" max="1" width="8.1" style="1" customWidth="1"/>
    <col min="2" max="2" width="32.4916666666667" style="1" customWidth="1"/>
    <col min="3" max="3" width="8.1" style="1" customWidth="1"/>
    <col min="4" max="4" width="9.7" style="1" customWidth="1"/>
    <col min="5" max="5" width="12.2" style="1" customWidth="1"/>
    <col min="6" max="6" width="8.04166666666667" style="28" customWidth="1"/>
    <col min="7" max="7" width="20" style="1" customWidth="1"/>
    <col min="8" max="16384" width="8.8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29" t="str">
        <f>汇总表!A2</f>
        <v>合同段：宝日呼岱乡村砂石路改造工程</v>
      </c>
      <c r="B2" s="3"/>
      <c r="C2" s="3"/>
      <c r="D2" s="3"/>
      <c r="E2" s="3" t="s">
        <v>36</v>
      </c>
      <c r="F2" s="3"/>
    </row>
    <row r="3" ht="33" customHeight="1" spans="1:6">
      <c r="A3" s="4" t="s">
        <v>8</v>
      </c>
      <c r="B3" s="4"/>
      <c r="C3" s="4"/>
      <c r="D3" s="4"/>
      <c r="E3" s="4"/>
      <c r="F3" s="4"/>
    </row>
    <row r="4" ht="16.8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8.5" customHeight="1" spans="1:6">
      <c r="A5" s="4" t="s">
        <v>43</v>
      </c>
      <c r="B5" s="30" t="s">
        <v>44</v>
      </c>
      <c r="C5" s="4"/>
      <c r="D5" s="31"/>
      <c r="E5" s="31"/>
      <c r="F5" s="31"/>
    </row>
    <row r="6" ht="27.75" customHeight="1" spans="1:6">
      <c r="A6" s="4" t="s">
        <v>45</v>
      </c>
      <c r="B6" s="30" t="s">
        <v>46</v>
      </c>
      <c r="C6" s="4"/>
      <c r="D6" s="31"/>
      <c r="E6" s="31"/>
      <c r="F6" s="31"/>
    </row>
    <row r="7" ht="28.5" customHeight="1" spans="1:6">
      <c r="A7" s="4" t="s">
        <v>47</v>
      </c>
      <c r="B7" s="30" t="s">
        <v>48</v>
      </c>
      <c r="C7" s="4" t="s">
        <v>49</v>
      </c>
      <c r="D7" s="4">
        <v>1</v>
      </c>
      <c r="E7" s="32"/>
      <c r="F7" s="33">
        <f>ROUND(E7*D7,0)</f>
        <v>0</v>
      </c>
    </row>
    <row r="8" ht="27.75" customHeight="1" spans="1:6">
      <c r="A8" s="4" t="s">
        <v>50</v>
      </c>
      <c r="B8" s="30" t="s">
        <v>51</v>
      </c>
      <c r="C8" s="4" t="s">
        <v>49</v>
      </c>
      <c r="D8" s="4">
        <v>1</v>
      </c>
      <c r="E8" s="34">
        <v>4000</v>
      </c>
      <c r="F8" s="33">
        <f>ROUND(E8*D8,0)</f>
        <v>4000</v>
      </c>
    </row>
    <row r="9" ht="28.5" customHeight="1" spans="1:6">
      <c r="A9" s="4" t="s">
        <v>52</v>
      </c>
      <c r="B9" s="30" t="s">
        <v>53</v>
      </c>
      <c r="C9" s="4"/>
      <c r="D9" s="4"/>
      <c r="E9" s="32"/>
      <c r="F9" s="33"/>
    </row>
    <row r="10" ht="27.75" customHeight="1" spans="1:6">
      <c r="A10" s="4" t="s">
        <v>54</v>
      </c>
      <c r="B10" s="30" t="s">
        <v>55</v>
      </c>
      <c r="C10" s="4" t="s">
        <v>49</v>
      </c>
      <c r="D10" s="4">
        <v>1</v>
      </c>
      <c r="E10" s="32"/>
      <c r="F10" s="33">
        <f>ROUND(E10*D10,0)</f>
        <v>0</v>
      </c>
    </row>
    <row r="11" ht="28.5" customHeight="1" spans="1:6">
      <c r="A11" s="4" t="s">
        <v>56</v>
      </c>
      <c r="B11" s="30" t="s">
        <v>57</v>
      </c>
      <c r="C11" s="4" t="s">
        <v>49</v>
      </c>
      <c r="D11" s="4">
        <v>1</v>
      </c>
      <c r="E11" s="34">
        <v>40366</v>
      </c>
      <c r="F11" s="33">
        <f>ROUND(E11*D11,0)</f>
        <v>40366</v>
      </c>
    </row>
    <row r="12" ht="27.75" customHeight="1" spans="1:6">
      <c r="A12" s="4"/>
      <c r="B12" s="30"/>
      <c r="C12" s="4"/>
      <c r="D12" s="4"/>
      <c r="E12" s="4"/>
      <c r="F12" s="33"/>
    </row>
    <row r="13" ht="27.75" customHeight="1" spans="1:6">
      <c r="A13" s="4"/>
      <c r="B13" s="30"/>
      <c r="C13" s="4"/>
      <c r="D13" s="4"/>
      <c r="E13" s="4"/>
      <c r="F13" s="33"/>
    </row>
    <row r="14" ht="28.5" customHeight="1" spans="1:6">
      <c r="A14" s="4"/>
      <c r="B14" s="30"/>
      <c r="C14" s="4"/>
      <c r="D14" s="31"/>
      <c r="E14" s="4"/>
      <c r="F14" s="33"/>
    </row>
    <row r="15" ht="27.75" customHeight="1" spans="1:6">
      <c r="A15" s="35"/>
      <c r="B15" s="36"/>
      <c r="C15" s="35"/>
      <c r="D15" s="4"/>
      <c r="E15" s="35"/>
      <c r="F15" s="33"/>
    </row>
    <row r="16" ht="33" customHeight="1" spans="1:6">
      <c r="A16" s="11"/>
      <c r="B16" s="12" t="s">
        <v>58</v>
      </c>
      <c r="C16" s="13"/>
      <c r="D16" s="14"/>
      <c r="E16" s="14"/>
      <c r="F16" s="15">
        <f>SUM(F7:F15)</f>
        <v>44366</v>
      </c>
    </row>
  </sheetData>
  <sheetProtection formatCells="0" formatColumns="0" formatRows="0"/>
  <protectedRanges>
    <protectedRange sqref="E12:E13 E15" name="区域1"/>
  </protectedRanges>
  <mergeCells count="4">
    <mergeCell ref="A1:F1"/>
    <mergeCell ref="A2:D2"/>
    <mergeCell ref="E2:F2"/>
    <mergeCell ref="A3:F3"/>
  </mergeCells>
  <pageMargins left="0.7" right="0.7" top="0.75" bottom="0.75" header="0.3" footer="0.3"/>
  <pageSetup paperSize="9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showZeros="0" workbookViewId="0">
      <selection activeCell="D7" sqref="D7"/>
    </sheetView>
  </sheetViews>
  <sheetFormatPr defaultColWidth="9" defaultRowHeight="15.6" outlineLevelCol="5"/>
  <cols>
    <col min="1" max="1" width="8.1" style="1" customWidth="1"/>
    <col min="2" max="2" width="27.8" style="1" customWidth="1"/>
    <col min="3" max="3" width="8.1" style="1" customWidth="1"/>
    <col min="4" max="4" width="9.7" style="1" customWidth="1"/>
    <col min="5" max="6" width="13.3" style="1" customWidth="1"/>
    <col min="7" max="7" width="20" style="1" customWidth="1"/>
    <col min="8" max="16384" width="8.8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3" t="str">
        <f>汇总表!A2</f>
        <v>合同段：宝日呼岱乡村砂石路改造工程</v>
      </c>
      <c r="B2" s="3"/>
      <c r="C2" s="3"/>
      <c r="D2" s="3"/>
      <c r="E2" s="3" t="s">
        <v>36</v>
      </c>
      <c r="F2" s="3"/>
    </row>
    <row r="3" ht="33" customHeight="1" spans="1:6">
      <c r="A3" s="4" t="s">
        <v>11</v>
      </c>
      <c r="B3" s="4"/>
      <c r="C3" s="4"/>
      <c r="D3" s="4"/>
      <c r="E3" s="4"/>
      <c r="F3" s="4"/>
    </row>
    <row r="4" ht="29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9" customHeight="1" spans="1:6">
      <c r="A5" s="18" t="s">
        <v>59</v>
      </c>
      <c r="B5" s="19" t="s">
        <v>60</v>
      </c>
      <c r="C5" s="20"/>
      <c r="D5" s="21"/>
      <c r="E5" s="4"/>
      <c r="F5" s="4"/>
    </row>
    <row r="6" ht="29" customHeight="1" spans="1:6">
      <c r="A6" s="18" t="s">
        <v>61</v>
      </c>
      <c r="B6" s="19" t="s">
        <v>62</v>
      </c>
      <c r="C6" s="20"/>
      <c r="D6" s="20"/>
      <c r="E6" s="4"/>
      <c r="F6" s="4"/>
    </row>
    <row r="7" ht="29" customHeight="1" spans="1:6">
      <c r="A7" s="18" t="s">
        <v>47</v>
      </c>
      <c r="B7" s="19" t="s">
        <v>63</v>
      </c>
      <c r="C7" s="20" t="s">
        <v>64</v>
      </c>
      <c r="D7" s="20">
        <v>3018</v>
      </c>
      <c r="E7" s="4"/>
      <c r="F7" s="4">
        <f t="shared" ref="F7:F11" si="0">ROUND(E7*D7,0)</f>
        <v>0</v>
      </c>
    </row>
    <row r="8" ht="30.6" customHeight="1" spans="1:6">
      <c r="A8" s="18" t="s">
        <v>65</v>
      </c>
      <c r="B8" s="19" t="s">
        <v>66</v>
      </c>
      <c r="C8" s="20"/>
      <c r="D8" s="20"/>
      <c r="E8" s="22"/>
      <c r="F8" s="4">
        <f t="shared" si="0"/>
        <v>0</v>
      </c>
    </row>
    <row r="9" ht="30.6" customHeight="1" spans="1:6">
      <c r="A9" s="18" t="s">
        <v>67</v>
      </c>
      <c r="B9" s="19" t="s">
        <v>68</v>
      </c>
      <c r="C9" s="20"/>
      <c r="D9" s="20"/>
      <c r="E9" s="22"/>
      <c r="F9" s="4">
        <f t="shared" si="0"/>
        <v>0</v>
      </c>
    </row>
    <row r="10" ht="27.75" customHeight="1" spans="1:6">
      <c r="A10" s="18" t="s">
        <v>47</v>
      </c>
      <c r="B10" s="19" t="s">
        <v>69</v>
      </c>
      <c r="C10" s="20" t="s">
        <v>64</v>
      </c>
      <c r="D10" s="20">
        <v>2453.659</v>
      </c>
      <c r="E10" s="24"/>
      <c r="F10" s="4">
        <f t="shared" si="0"/>
        <v>0</v>
      </c>
    </row>
    <row r="11" ht="27.75" customHeight="1" spans="1:6">
      <c r="A11" s="18" t="s">
        <v>50</v>
      </c>
      <c r="B11" s="19" t="s">
        <v>70</v>
      </c>
      <c r="C11" s="20" t="s">
        <v>64</v>
      </c>
      <c r="D11" s="20">
        <v>8204.065</v>
      </c>
      <c r="E11" s="24"/>
      <c r="F11" s="4">
        <f t="shared" si="0"/>
        <v>0</v>
      </c>
    </row>
    <row r="12" ht="27.75" customHeight="1" spans="1:6">
      <c r="A12" s="18" t="s">
        <v>71</v>
      </c>
      <c r="B12" s="19" t="s">
        <v>72</v>
      </c>
      <c r="C12" s="20"/>
      <c r="D12" s="20"/>
      <c r="E12" s="24"/>
      <c r="F12" s="4">
        <f t="shared" ref="F12:F19" si="1">ROUND(E12*D12,0)</f>
        <v>0</v>
      </c>
    </row>
    <row r="13" ht="27.75" customHeight="1" spans="1:6">
      <c r="A13" s="18" t="s">
        <v>73</v>
      </c>
      <c r="B13" s="19" t="s">
        <v>72</v>
      </c>
      <c r="C13" s="20" t="s">
        <v>74</v>
      </c>
      <c r="D13" s="20">
        <v>12.701</v>
      </c>
      <c r="E13" s="4"/>
      <c r="F13" s="4">
        <f t="shared" si="1"/>
        <v>0</v>
      </c>
    </row>
    <row r="14" ht="27.75" customHeight="1" spans="1:6">
      <c r="A14" s="25"/>
      <c r="B14" s="26"/>
      <c r="C14" s="27"/>
      <c r="D14" s="27"/>
      <c r="E14" s="24"/>
      <c r="F14" s="4">
        <f t="shared" si="1"/>
        <v>0</v>
      </c>
    </row>
    <row r="15" ht="27.75" customHeight="1" spans="1:6">
      <c r="A15" s="5"/>
      <c r="B15" s="19"/>
      <c r="C15" s="5"/>
      <c r="D15" s="5"/>
      <c r="E15" s="24"/>
      <c r="F15" s="4">
        <f t="shared" si="1"/>
        <v>0</v>
      </c>
    </row>
    <row r="16" ht="27.75" customHeight="1" spans="1:6">
      <c r="A16" s="5"/>
      <c r="B16" s="19"/>
      <c r="C16" s="5"/>
      <c r="D16" s="5"/>
      <c r="E16" s="24"/>
      <c r="F16" s="4">
        <f t="shared" si="1"/>
        <v>0</v>
      </c>
    </row>
    <row r="17" ht="27.75" customHeight="1" spans="1:6">
      <c r="A17" s="5"/>
      <c r="B17" s="19"/>
      <c r="C17" s="5"/>
      <c r="D17" s="5"/>
      <c r="E17" s="24"/>
      <c r="F17" s="4">
        <f t="shared" si="1"/>
        <v>0</v>
      </c>
    </row>
    <row r="18" ht="27.75" customHeight="1" spans="1:6">
      <c r="A18" s="5"/>
      <c r="B18" s="19"/>
      <c r="C18" s="5"/>
      <c r="D18" s="5"/>
      <c r="E18" s="24"/>
      <c r="F18" s="4">
        <f t="shared" si="1"/>
        <v>0</v>
      </c>
    </row>
    <row r="19" ht="27.75" customHeight="1" spans="1:6">
      <c r="A19" s="5"/>
      <c r="B19" s="19"/>
      <c r="C19" s="5"/>
      <c r="D19" s="5"/>
      <c r="E19" s="24"/>
      <c r="F19" s="4">
        <f t="shared" si="1"/>
        <v>0</v>
      </c>
    </row>
    <row r="20" ht="33" customHeight="1" spans="1:6">
      <c r="A20" s="11"/>
      <c r="B20" s="12" t="s">
        <v>75</v>
      </c>
      <c r="C20" s="13"/>
      <c r="D20" s="14"/>
      <c r="E20" s="14"/>
      <c r="F20" s="15">
        <f>SUM(F6:F19)</f>
        <v>0</v>
      </c>
    </row>
  </sheetData>
  <sheetProtection formatCells="0" formatColumns="0" formatRows="0"/>
  <protectedRanges>
    <protectedRange sqref="E13" name="区域1"/>
    <protectedRange sqref="E7" name="区域2"/>
  </protectedRanges>
  <mergeCells count="4">
    <mergeCell ref="A1:F1"/>
    <mergeCell ref="A2:D2"/>
    <mergeCell ref="E2:F2"/>
    <mergeCell ref="A3:F3"/>
  </mergeCells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Zeros="0" view="pageBreakPreview" zoomScaleNormal="100" workbookViewId="0">
      <selection activeCell="D7" sqref="D7"/>
    </sheetView>
  </sheetViews>
  <sheetFormatPr defaultColWidth="9" defaultRowHeight="15.6" outlineLevelCol="5"/>
  <cols>
    <col min="1" max="1" width="8.1" style="1" customWidth="1"/>
    <col min="2" max="2" width="28.6" style="1" customWidth="1"/>
    <col min="3" max="3" width="8.1" style="1" customWidth="1"/>
    <col min="4" max="4" width="9.7" style="1" customWidth="1"/>
    <col min="5" max="6" width="11.8" style="1" customWidth="1"/>
    <col min="7" max="7" width="20" style="1" customWidth="1"/>
    <col min="8" max="16381" width="8.8" style="1"/>
    <col min="16382" max="16384" width="9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3" t="str">
        <f>汇总表!A2</f>
        <v>合同段：宝日呼岱乡村砂石路改造工程</v>
      </c>
      <c r="B2" s="3"/>
      <c r="C2" s="3"/>
      <c r="D2" s="3"/>
      <c r="E2" s="3" t="s">
        <v>36</v>
      </c>
      <c r="F2" s="3"/>
    </row>
    <row r="3" ht="33" customHeight="1" spans="1:6">
      <c r="A3" s="4" t="s">
        <v>14</v>
      </c>
      <c r="B3" s="4"/>
      <c r="C3" s="4"/>
      <c r="D3" s="4"/>
      <c r="E3" s="4"/>
      <c r="F3" s="4"/>
    </row>
    <row r="4" ht="16.8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4.15" customHeight="1" spans="1:6">
      <c r="A5" s="18" t="s">
        <v>76</v>
      </c>
      <c r="B5" s="19" t="s">
        <v>77</v>
      </c>
      <c r="C5" s="20"/>
      <c r="D5" s="20"/>
      <c r="E5" s="24"/>
      <c r="F5" s="4">
        <f t="shared" ref="F5:F9" si="0">D5*E5</f>
        <v>0</v>
      </c>
    </row>
    <row r="6" ht="24.15" customHeight="1" spans="1:6">
      <c r="A6" s="18" t="s">
        <v>78</v>
      </c>
      <c r="B6" s="19" t="s">
        <v>79</v>
      </c>
      <c r="C6" s="20"/>
      <c r="D6" s="20"/>
      <c r="E6" s="24"/>
      <c r="F6" s="4">
        <f t="shared" si="0"/>
        <v>0</v>
      </c>
    </row>
    <row r="7" ht="24.15" customHeight="1" spans="1:6">
      <c r="A7" s="18" t="s">
        <v>47</v>
      </c>
      <c r="B7" s="19" t="s">
        <v>80</v>
      </c>
      <c r="C7" s="20" t="s">
        <v>81</v>
      </c>
      <c r="D7" s="20">
        <v>55884</v>
      </c>
      <c r="E7" s="24"/>
      <c r="F7" s="4">
        <f t="shared" si="0"/>
        <v>0</v>
      </c>
    </row>
    <row r="8" ht="24.15" customHeight="1" spans="1:6">
      <c r="A8" s="18">
        <v>314</v>
      </c>
      <c r="B8" s="19" t="s">
        <v>82</v>
      </c>
      <c r="C8" s="20"/>
      <c r="D8" s="20"/>
      <c r="E8" s="24"/>
      <c r="F8" s="4">
        <f t="shared" si="0"/>
        <v>0</v>
      </c>
    </row>
    <row r="9" ht="24.15" customHeight="1" spans="1:6">
      <c r="A9" s="18" t="s">
        <v>83</v>
      </c>
      <c r="B9" s="19" t="s">
        <v>84</v>
      </c>
      <c r="C9" s="20" t="s">
        <v>81</v>
      </c>
      <c r="D9" s="20">
        <v>60965</v>
      </c>
      <c r="E9" s="24"/>
      <c r="F9" s="4">
        <f t="shared" si="0"/>
        <v>0</v>
      </c>
    </row>
    <row r="10" ht="24.15" customHeight="1" spans="1:6">
      <c r="A10" s="18" t="s">
        <v>76</v>
      </c>
      <c r="B10" s="19" t="s">
        <v>85</v>
      </c>
      <c r="C10" s="20"/>
      <c r="D10" s="20"/>
      <c r="E10" s="24"/>
      <c r="F10" s="4"/>
    </row>
    <row r="11" ht="24.15" customHeight="1" spans="1:6">
      <c r="A11" s="18" t="s">
        <v>78</v>
      </c>
      <c r="B11" s="19" t="s">
        <v>86</v>
      </c>
      <c r="C11" s="20"/>
      <c r="D11" s="20"/>
      <c r="E11" s="24"/>
      <c r="F11" s="4"/>
    </row>
    <row r="12" ht="24.15" customHeight="1" spans="1:6">
      <c r="A12" s="18" t="s">
        <v>47</v>
      </c>
      <c r="B12" s="19" t="s">
        <v>87</v>
      </c>
      <c r="C12" s="20" t="s">
        <v>88</v>
      </c>
      <c r="D12" s="20">
        <v>15</v>
      </c>
      <c r="E12" s="24"/>
      <c r="F12" s="4">
        <f>D12*E12</f>
        <v>0</v>
      </c>
    </row>
    <row r="13" ht="38" customHeight="1" spans="1:6">
      <c r="A13" s="11"/>
      <c r="B13" s="12" t="s">
        <v>89</v>
      </c>
      <c r="C13" s="13"/>
      <c r="D13" s="14"/>
      <c r="E13" s="14"/>
      <c r="F13" s="15">
        <f>SUM(F5:F12)</f>
        <v>0</v>
      </c>
    </row>
  </sheetData>
  <sheetProtection formatCells="0" formatColumns="0" formatRows="0"/>
  <mergeCells count="4">
    <mergeCell ref="A1:F1"/>
    <mergeCell ref="A2:D2"/>
    <mergeCell ref="E2:F2"/>
    <mergeCell ref="A3:F3"/>
  </mergeCells>
  <pageMargins left="0.7" right="0.7" top="0.75" bottom="0.75" header="0.3" footer="0.3"/>
  <pageSetup paperSize="9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showZeros="0" view="pageBreakPreview" zoomScaleNormal="100" workbookViewId="0">
      <selection activeCell="D12" sqref="D12"/>
    </sheetView>
  </sheetViews>
  <sheetFormatPr defaultColWidth="9" defaultRowHeight="15.6" outlineLevelCol="5"/>
  <cols>
    <col min="1" max="1" width="8.1" style="1" customWidth="1"/>
    <col min="2" max="2" width="28.6" style="1" customWidth="1"/>
    <col min="3" max="3" width="8.1" style="1" customWidth="1"/>
    <col min="4" max="4" width="9.7" style="1" customWidth="1"/>
    <col min="5" max="6" width="11.8" style="1" customWidth="1"/>
    <col min="7" max="7" width="20" style="1" customWidth="1"/>
    <col min="8" max="16381" width="8.8" style="1"/>
    <col min="16382" max="16384" width="9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3" t="str">
        <f>汇总表!A2</f>
        <v>合同段：宝日呼岱乡村砂石路改造工程</v>
      </c>
      <c r="B2" s="3"/>
      <c r="C2" s="3"/>
      <c r="D2" s="3"/>
      <c r="E2" s="3" t="s">
        <v>36</v>
      </c>
      <c r="F2" s="3"/>
    </row>
    <row r="3" ht="33" customHeight="1" spans="1:6">
      <c r="A3" s="4" t="s">
        <v>19</v>
      </c>
      <c r="B3" s="4"/>
      <c r="C3" s="4"/>
      <c r="D3" s="4"/>
      <c r="E3" s="4"/>
      <c r="F3" s="4"/>
    </row>
    <row r="4" ht="16.8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4.15" customHeight="1" spans="1:6">
      <c r="A5" s="18" t="s">
        <v>90</v>
      </c>
      <c r="B5" s="19" t="s">
        <v>91</v>
      </c>
      <c r="C5" s="20"/>
      <c r="D5" s="21"/>
      <c r="E5" s="22"/>
      <c r="F5" s="4">
        <f t="shared" ref="F5:F12" si="0">ROUND(E5*D5,0)</f>
        <v>0</v>
      </c>
    </row>
    <row r="6" ht="24.15" customHeight="1" spans="1:6">
      <c r="A6" s="18" t="s">
        <v>92</v>
      </c>
      <c r="B6" s="19" t="s">
        <v>93</v>
      </c>
      <c r="C6" s="20"/>
      <c r="D6" s="20"/>
      <c r="E6" s="22"/>
      <c r="F6" s="4">
        <f t="shared" si="0"/>
        <v>0</v>
      </c>
    </row>
    <row r="7" ht="24.15" customHeight="1" spans="1:6">
      <c r="A7" s="18" t="s">
        <v>47</v>
      </c>
      <c r="B7" s="19" t="s">
        <v>94</v>
      </c>
      <c r="C7" s="20" t="s">
        <v>95</v>
      </c>
      <c r="D7" s="20">
        <v>4</v>
      </c>
      <c r="E7" s="22"/>
      <c r="F7" s="4">
        <f t="shared" si="0"/>
        <v>0</v>
      </c>
    </row>
    <row r="8" ht="24.15" customHeight="1" spans="1:6">
      <c r="A8" s="18" t="s">
        <v>50</v>
      </c>
      <c r="B8" s="19" t="s">
        <v>96</v>
      </c>
      <c r="C8" s="20" t="s">
        <v>95</v>
      </c>
      <c r="D8" s="20">
        <v>22</v>
      </c>
      <c r="E8" s="22"/>
      <c r="F8" s="4">
        <f t="shared" si="0"/>
        <v>0</v>
      </c>
    </row>
    <row r="9" ht="24.15" customHeight="1" spans="1:6">
      <c r="A9" s="23" t="s">
        <v>97</v>
      </c>
      <c r="B9" s="19" t="s">
        <v>98</v>
      </c>
      <c r="C9" s="20" t="s">
        <v>95</v>
      </c>
      <c r="D9" s="20">
        <v>4</v>
      </c>
      <c r="E9" s="22"/>
      <c r="F9" s="4">
        <f t="shared" si="0"/>
        <v>0</v>
      </c>
    </row>
    <row r="10" ht="24.15" customHeight="1" spans="1:6">
      <c r="A10" s="18" t="s">
        <v>99</v>
      </c>
      <c r="B10" s="19" t="s">
        <v>100</v>
      </c>
      <c r="C10" s="20"/>
      <c r="D10" s="20"/>
      <c r="E10" s="22"/>
      <c r="F10" s="4">
        <f t="shared" si="0"/>
        <v>0</v>
      </c>
    </row>
    <row r="11" ht="24.15" customHeight="1" spans="1:6">
      <c r="A11" s="18" t="s">
        <v>47</v>
      </c>
      <c r="B11" s="19" t="s">
        <v>100</v>
      </c>
      <c r="C11" s="20" t="s">
        <v>101</v>
      </c>
      <c r="D11" s="20">
        <v>50</v>
      </c>
      <c r="E11" s="22"/>
      <c r="F11" s="4">
        <f t="shared" si="0"/>
        <v>0</v>
      </c>
    </row>
    <row r="12" ht="24.15" customHeight="1" spans="1:6">
      <c r="A12" s="18"/>
      <c r="B12" s="19"/>
      <c r="C12" s="20"/>
      <c r="D12" s="20"/>
      <c r="E12" s="22"/>
      <c r="F12" s="4">
        <f t="shared" si="0"/>
        <v>0</v>
      </c>
    </row>
    <row r="13" ht="24.15" customHeight="1" spans="1:6">
      <c r="A13" s="5"/>
      <c r="B13" s="6"/>
      <c r="C13" s="5"/>
      <c r="D13" s="5"/>
      <c r="E13" s="22"/>
      <c r="F13" s="4"/>
    </row>
    <row r="14" ht="24.15" customHeight="1" spans="1:6">
      <c r="A14" s="5"/>
      <c r="B14" s="6"/>
      <c r="C14" s="5"/>
      <c r="D14" s="5"/>
      <c r="E14" s="22"/>
      <c r="F14" s="4"/>
    </row>
    <row r="15" ht="24.15" customHeight="1" spans="1:6">
      <c r="A15" s="5"/>
      <c r="B15" s="6"/>
      <c r="C15" s="5"/>
      <c r="D15" s="5"/>
      <c r="E15" s="22"/>
      <c r="F15" s="4"/>
    </row>
    <row r="16" ht="24.15" customHeight="1" spans="1:6">
      <c r="A16" s="5"/>
      <c r="B16" s="6"/>
      <c r="C16" s="5"/>
      <c r="D16" s="5"/>
      <c r="E16" s="22"/>
      <c r="F16" s="4"/>
    </row>
    <row r="17" ht="24.15" customHeight="1" spans="1:6">
      <c r="A17" s="5"/>
      <c r="B17" s="6"/>
      <c r="C17" s="5"/>
      <c r="D17" s="5"/>
      <c r="E17" s="22"/>
      <c r="F17" s="4">
        <f>ROUND(E17*D17,0)</f>
        <v>0</v>
      </c>
    </row>
    <row r="18" ht="38" customHeight="1" spans="1:6">
      <c r="A18" s="11"/>
      <c r="B18" s="12" t="s">
        <v>102</v>
      </c>
      <c r="C18" s="13"/>
      <c r="D18" s="14"/>
      <c r="E18" s="14"/>
      <c r="F18" s="15">
        <f>SUM(F5:F17)</f>
        <v>0</v>
      </c>
    </row>
  </sheetData>
  <sheetProtection formatCells="0" formatColumns="0" formatRows="0"/>
  <mergeCells count="4">
    <mergeCell ref="A1:F1"/>
    <mergeCell ref="A2:D2"/>
    <mergeCell ref="E2:F2"/>
    <mergeCell ref="A3:F3"/>
  </mergeCells>
  <pageMargins left="0.7" right="0.7" top="0.75" bottom="0.75" header="0.3" footer="0.3"/>
  <pageSetup paperSize="9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showZeros="0" workbookViewId="0">
      <selection activeCell="G13" sqref="G13"/>
    </sheetView>
  </sheetViews>
  <sheetFormatPr defaultColWidth="9" defaultRowHeight="15.6" outlineLevelCol="5"/>
  <cols>
    <col min="1" max="1" width="8.1" style="1" customWidth="1"/>
    <col min="2" max="2" width="29.5" style="1" customWidth="1"/>
    <col min="3" max="3" width="8.1" style="1" customWidth="1"/>
    <col min="4" max="4" width="9.7" style="1" customWidth="1"/>
    <col min="5" max="6" width="12.1" style="1" customWidth="1"/>
    <col min="7" max="7" width="20" style="1" customWidth="1"/>
    <col min="8" max="16384" width="8.8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3" t="s">
        <v>103</v>
      </c>
      <c r="B2" s="3"/>
      <c r="C2" s="3"/>
      <c r="D2" s="3"/>
      <c r="E2" s="3" t="s">
        <v>36</v>
      </c>
      <c r="F2" s="3"/>
    </row>
    <row r="3" ht="33" customHeight="1" spans="1:6">
      <c r="A3" s="4" t="s">
        <v>17</v>
      </c>
      <c r="B3" s="4"/>
      <c r="C3" s="4"/>
      <c r="D3" s="4"/>
      <c r="E3" s="4"/>
      <c r="F3" s="4"/>
    </row>
    <row r="4" ht="16.8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5.05" customHeight="1" spans="1:6">
      <c r="A5" s="8"/>
      <c r="B5" s="10"/>
      <c r="C5" s="8"/>
      <c r="D5" s="9"/>
      <c r="E5" s="16"/>
      <c r="F5" s="9"/>
    </row>
    <row r="6" ht="25.05" customHeight="1" spans="1:6">
      <c r="A6" s="8"/>
      <c r="B6" s="10"/>
      <c r="C6" s="8"/>
      <c r="D6" s="9"/>
      <c r="E6" s="16"/>
      <c r="F6" s="9"/>
    </row>
    <row r="7" ht="25.05" customHeight="1" spans="1:6">
      <c r="A7" s="8"/>
      <c r="B7" s="10"/>
      <c r="C7" s="8"/>
      <c r="D7" s="9"/>
      <c r="E7" s="16"/>
      <c r="F7" s="9"/>
    </row>
    <row r="8" ht="25.05" customHeight="1" spans="1:6">
      <c r="A8" s="8"/>
      <c r="B8" s="10"/>
      <c r="C8" s="8"/>
      <c r="D8" s="9"/>
      <c r="E8" s="16"/>
      <c r="F8" s="9"/>
    </row>
    <row r="9" ht="25.05" customHeight="1" spans="1:6">
      <c r="A9" s="8"/>
      <c r="B9" s="10"/>
      <c r="C9" s="8"/>
      <c r="D9" s="9"/>
      <c r="E9" s="16"/>
      <c r="F9" s="9"/>
    </row>
    <row r="10" ht="25.05" customHeight="1" spans="1:6">
      <c r="A10" s="8"/>
      <c r="B10" s="10"/>
      <c r="C10" s="8"/>
      <c r="D10" s="9"/>
      <c r="E10" s="16"/>
      <c r="F10" s="9"/>
    </row>
    <row r="11" ht="25.05" customHeight="1" spans="1:6">
      <c r="A11" s="8"/>
      <c r="B11" s="10"/>
      <c r="C11" s="8"/>
      <c r="D11" s="9"/>
      <c r="E11" s="16"/>
      <c r="F11" s="9"/>
    </row>
    <row r="12" ht="25.05" customHeight="1" spans="1:6">
      <c r="A12" s="8"/>
      <c r="B12" s="10"/>
      <c r="C12" s="8"/>
      <c r="D12" s="9"/>
      <c r="E12" s="16"/>
      <c r="F12" s="9"/>
    </row>
    <row r="13" ht="25.05" customHeight="1" spans="1:6">
      <c r="A13" s="8"/>
      <c r="B13" s="10"/>
      <c r="C13" s="8"/>
      <c r="D13" s="9"/>
      <c r="E13" s="16"/>
      <c r="F13" s="9"/>
    </row>
    <row r="14" ht="25.05" customHeight="1" spans="1:6">
      <c r="A14" s="8"/>
      <c r="B14" s="10"/>
      <c r="C14" s="8"/>
      <c r="D14" s="9"/>
      <c r="E14" s="16"/>
      <c r="F14" s="9"/>
    </row>
    <row r="15" ht="25.05" customHeight="1" spans="1:6">
      <c r="A15" s="8"/>
      <c r="B15" s="10"/>
      <c r="C15" s="8"/>
      <c r="D15" s="9"/>
      <c r="E15" s="16"/>
      <c r="F15" s="9"/>
    </row>
    <row r="16" ht="25.05" customHeight="1" spans="1:6">
      <c r="A16" s="8"/>
      <c r="B16" s="10"/>
      <c r="C16" s="8"/>
      <c r="D16" s="9"/>
      <c r="E16" s="16"/>
      <c r="F16" s="9"/>
    </row>
    <row r="17" ht="25.05" customHeight="1" spans="1:6">
      <c r="A17" s="8"/>
      <c r="B17" s="10"/>
      <c r="C17" s="8"/>
      <c r="D17" s="9"/>
      <c r="E17" s="16"/>
      <c r="F17" s="9"/>
    </row>
    <row r="18" ht="25.05" customHeight="1" spans="1:6">
      <c r="A18" s="8"/>
      <c r="B18" s="10"/>
      <c r="C18" s="8"/>
      <c r="D18" s="9"/>
      <c r="E18" s="16"/>
      <c r="F18" s="9"/>
    </row>
    <row r="19" ht="25.05" customHeight="1" spans="1:6">
      <c r="A19" s="8"/>
      <c r="B19" s="10"/>
      <c r="C19" s="8"/>
      <c r="D19" s="9"/>
      <c r="E19" s="16"/>
      <c r="F19" s="9"/>
    </row>
    <row r="20" ht="33" customHeight="1" spans="1:6">
      <c r="A20" s="11"/>
      <c r="B20" s="12" t="s">
        <v>104</v>
      </c>
      <c r="C20" s="13"/>
      <c r="D20" s="14"/>
      <c r="E20" s="14"/>
      <c r="F20" s="17">
        <f>SUM(F5:F19)</f>
        <v>0</v>
      </c>
    </row>
  </sheetData>
  <sheetProtection password="CF7A" sheet="1" formatCells="0" formatColumns="0" formatRows="0" objects="1"/>
  <mergeCells count="4">
    <mergeCell ref="A1:F1"/>
    <mergeCell ref="A2:D2"/>
    <mergeCell ref="E2:F2"/>
    <mergeCell ref="A3:F3"/>
  </mergeCells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Zeros="0" tabSelected="1" workbookViewId="0">
      <selection activeCell="D7" sqref="D7"/>
    </sheetView>
  </sheetViews>
  <sheetFormatPr defaultColWidth="9" defaultRowHeight="15.6" outlineLevelCol="5"/>
  <cols>
    <col min="1" max="1" width="8.1" style="1" customWidth="1"/>
    <col min="2" max="2" width="35.1" style="1" customWidth="1"/>
    <col min="3" max="3" width="8.1" style="1" customWidth="1"/>
    <col min="4" max="5" width="9.7" style="1" customWidth="1"/>
    <col min="6" max="6" width="10.6" style="1" customWidth="1"/>
    <col min="7" max="7" width="20" style="1" customWidth="1"/>
    <col min="8" max="16384" width="8.8" style="1"/>
  </cols>
  <sheetData>
    <row r="1" ht="33" customHeight="1" spans="1:6">
      <c r="A1" s="2" t="s">
        <v>35</v>
      </c>
      <c r="B1" s="2"/>
      <c r="C1" s="2"/>
      <c r="D1" s="2"/>
      <c r="E1" s="2"/>
      <c r="F1" s="2"/>
    </row>
    <row r="2" ht="16.8" customHeight="1" spans="1:6">
      <c r="A2" s="3" t="str">
        <f>汇总表!A2</f>
        <v>合同段：宝日呼岱乡村砂石路改造工程</v>
      </c>
      <c r="B2" s="3"/>
      <c r="C2" s="3"/>
      <c r="D2" s="3"/>
      <c r="E2" s="3" t="s">
        <v>36</v>
      </c>
      <c r="F2" s="3"/>
    </row>
    <row r="3" ht="33" customHeight="1" spans="1:6">
      <c r="A3" s="4" t="s">
        <v>22</v>
      </c>
      <c r="B3" s="4"/>
      <c r="C3" s="4"/>
      <c r="D3" s="4"/>
      <c r="E3" s="4"/>
      <c r="F3" s="4"/>
    </row>
    <row r="4" ht="16.8" customHeight="1" spans="1:6">
      <c r="A4" s="4" t="s">
        <v>37</v>
      </c>
      <c r="B4" s="4" t="s">
        <v>38</v>
      </c>
      <c r="C4" s="4" t="s">
        <v>39</v>
      </c>
      <c r="D4" s="4" t="s">
        <v>40</v>
      </c>
      <c r="E4" s="4" t="s">
        <v>41</v>
      </c>
      <c r="F4" s="4" t="s">
        <v>42</v>
      </c>
    </row>
    <row r="5" ht="27.75" customHeight="1" spans="1:6">
      <c r="A5" s="5" t="s">
        <v>105</v>
      </c>
      <c r="B5" s="6" t="s">
        <v>106</v>
      </c>
      <c r="C5" s="5"/>
      <c r="D5" s="5"/>
      <c r="E5" s="7"/>
      <c r="F5" s="4">
        <f t="shared" ref="F5" si="0">ROUND(E5*D5,0)</f>
        <v>0</v>
      </c>
    </row>
    <row r="6" ht="28.5" customHeight="1" spans="1:6">
      <c r="A6" s="5" t="s">
        <v>107</v>
      </c>
      <c r="B6" s="6" t="s">
        <v>108</v>
      </c>
      <c r="C6" s="5" t="s">
        <v>81</v>
      </c>
      <c r="D6" s="5">
        <v>2020</v>
      </c>
      <c r="E6" s="4"/>
      <c r="F6" s="4">
        <f>D6*E6</f>
        <v>0</v>
      </c>
    </row>
    <row r="7" ht="27.75" customHeight="1" spans="1:6">
      <c r="A7" s="8"/>
      <c r="B7" s="6"/>
      <c r="C7" s="8"/>
      <c r="D7" s="9"/>
      <c r="E7" s="4"/>
      <c r="F7" s="4">
        <f>D7*E7</f>
        <v>0</v>
      </c>
    </row>
    <row r="8" ht="28.5" customHeight="1" spans="1:6">
      <c r="A8" s="5"/>
      <c r="B8" s="6"/>
      <c r="C8" s="5"/>
      <c r="D8" s="5"/>
      <c r="E8" s="4"/>
      <c r="F8" s="4">
        <f>D8*E8</f>
        <v>0</v>
      </c>
    </row>
    <row r="9" ht="28.5" customHeight="1" spans="1:6">
      <c r="A9" s="5"/>
      <c r="B9" s="6"/>
      <c r="C9" s="5"/>
      <c r="D9" s="5"/>
      <c r="E9" s="4"/>
      <c r="F9" s="4">
        <f>D9*E9</f>
        <v>0</v>
      </c>
    </row>
    <row r="10" ht="27.75" customHeight="1" spans="1:6">
      <c r="A10" s="8"/>
      <c r="B10" s="10"/>
      <c r="C10" s="8"/>
      <c r="D10" s="9"/>
      <c r="E10" s="9"/>
      <c r="F10" s="9"/>
    </row>
    <row r="11" ht="28.5" customHeight="1" spans="1:6">
      <c r="A11" s="8"/>
      <c r="B11" s="10"/>
      <c r="C11" s="8"/>
      <c r="D11" s="9"/>
      <c r="E11" s="9"/>
      <c r="F11" s="9"/>
    </row>
    <row r="12" ht="27.75" customHeight="1" spans="1:6">
      <c r="A12" s="8"/>
      <c r="B12" s="10"/>
      <c r="C12" s="8"/>
      <c r="D12" s="9"/>
      <c r="E12" s="9"/>
      <c r="F12" s="9"/>
    </row>
    <row r="13" ht="33" customHeight="1" spans="1:6">
      <c r="A13" s="11"/>
      <c r="B13" s="12" t="s">
        <v>109</v>
      </c>
      <c r="C13" s="13"/>
      <c r="D13" s="14"/>
      <c r="E13" s="14"/>
      <c r="F13" s="15">
        <f>SUM(F5:F12)</f>
        <v>0</v>
      </c>
    </row>
    <row r="14" ht="16.05" customHeight="1" spans="1:6">
      <c r="A14" s="3"/>
      <c r="B14" s="3"/>
      <c r="C14" s="3"/>
      <c r="D14" s="3"/>
      <c r="E14" s="3"/>
      <c r="F14" s="3"/>
    </row>
    <row r="15" ht="16.8" customHeight="1" spans="1:6">
      <c r="A15" s="3"/>
      <c r="B15" s="3"/>
      <c r="C15" s="3"/>
      <c r="D15" s="3"/>
      <c r="E15" s="3"/>
      <c r="F15" s="3"/>
    </row>
  </sheetData>
  <sheetProtection formatCells="0" formatColumns="0" formatRows="0"/>
  <protectedRanges>
    <protectedRange sqref="E5:E12" name="区域1"/>
  </protectedRanges>
  <mergeCells count="6">
    <mergeCell ref="A1:F1"/>
    <mergeCell ref="A2:D2"/>
    <mergeCell ref="E2:F2"/>
    <mergeCell ref="A3:F3"/>
    <mergeCell ref="A14:F14"/>
    <mergeCell ref="A15:F15"/>
  </mergeCells>
  <pageMargins left="0.7" right="0.7" top="0.75" bottom="0.75" header="0.3" footer="0.3"/>
  <pageSetup paperSize="9" fitToWidth="0" fitToHeight="0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3" master="" otherUserPermission="visible">
    <arrUserId title="区域1" rangeCreator="" othersAccessPermission="edit"/>
  </rangeList>
  <rangeList sheetStid="4" master="" otherUserPermission="visible">
    <arrUserId title="区域1" rangeCreator="" othersAccessPermission="edit"/>
    <arrUserId title="区域2" rangeCreator="" othersAccessPermission="edit"/>
  </rangeList>
  <rangeList sheetStid="5" master="" otherUserPermission="visible"/>
  <rangeList sheetStid="8" master="" otherUserPermission="visible"/>
  <rangeList sheetStid="6" master="" otherUserPermission="visible"/>
  <rangeList sheetStid="7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汇总表</vt:lpstr>
      <vt:lpstr>100章</vt:lpstr>
      <vt:lpstr>200章</vt:lpstr>
      <vt:lpstr>300章</vt:lpstr>
      <vt:lpstr>600章</vt:lpstr>
      <vt:lpstr>400章</vt:lpstr>
      <vt:lpstr>700章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朱强。</cp:lastModifiedBy>
  <dcterms:created xsi:type="dcterms:W3CDTF">2022-08-30T08:32:00Z</dcterms:created>
  <cp:lastPrinted>2022-08-31T03:36:00Z</cp:lastPrinted>
  <dcterms:modified xsi:type="dcterms:W3CDTF">2025-09-16T01:37:04Z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E4037AD8FE5E4703BC729B9E9CA55377</vt:lpwstr>
  </property>
  <property fmtid="{D5CDD505-2E9C-101B-9397-08002B2CF9AE}" pid="3" name="KSOProductBuildVer">
    <vt:lpwstr>2052-12.1.0.22529</vt:lpwstr>
  </property>
</Properties>
</file>