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 tabRatio="694"/>
  </bookViews>
  <sheets>
    <sheet name="装修" sheetId="13" r:id="rId1"/>
  </sheets>
  <definedNames>
    <definedName name="_xlnm.Print_Area" localSheetId="0">装修!$A$1:$E$65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<sst xmlns="http://schemas.openxmlformats.org/spreadsheetml/2006/main" count="187" uniqueCount="107">
  <si>
    <t>技术参数1</t>
  </si>
  <si>
    <t>序号</t>
  </si>
  <si>
    <t>名称</t>
  </si>
  <si>
    <t>工艺做法要求</t>
  </si>
  <si>
    <t>单位</t>
  </si>
  <si>
    <t>数量</t>
  </si>
  <si>
    <t>一、</t>
  </si>
  <si>
    <t>侦查中心</t>
  </si>
  <si>
    <t>地面、顶面拆除</t>
  </si>
  <si>
    <t>1、拆除地面800*800地砖，砸水泥地面深度8CM，2、拆除墙面踢脚线，3、拆除顶面轻钢龙骨石膏板、矿棉板吊顶。4、建筑垃圾清运至1楼，拉运至15公里外建筑垃圾点。</t>
  </si>
  <si>
    <t>平米</t>
  </si>
  <si>
    <t>地面铺砖</t>
  </si>
  <si>
    <t>1、800*800抛釉瓷砖，2、辅料32.5R水泥，铺贴厚度8CM。3、环氧树脂专用勾缝剂。</t>
  </si>
  <si>
    <t>电路改造</t>
  </si>
  <si>
    <t>原始线路废除，重新布置线路。</t>
  </si>
  <si>
    <t>六类网线</t>
  </si>
  <si>
    <t>机房到工位网线，顶部布线，预埋地面。</t>
  </si>
  <si>
    <t>m</t>
  </si>
  <si>
    <t>窗帘</t>
  </si>
  <si>
    <t>一层遮光纱帘，一层布帘，1.8倍褶数。</t>
  </si>
  <si>
    <t>窗帘盒</t>
  </si>
  <si>
    <t>1、木工板打底，石膏板封面，多乐士腻子三遍，面喷三遍多乐士五合一乳胶漆，2、塑钢连体式窗帘轨道。</t>
  </si>
  <si>
    <t>电动玻璃门</t>
  </si>
  <si>
    <t>10MM厚定制超白钢化玻璃门。</t>
  </si>
  <si>
    <t>电动玻璃轨道</t>
  </si>
  <si>
    <t>成品安装,长度2400MM。</t>
  </si>
  <si>
    <t>套</t>
  </si>
  <si>
    <t>电动门电机</t>
  </si>
  <si>
    <t>电机单门承重160KG,电机瓦数85W，成品安装。</t>
  </si>
  <si>
    <t>石膏板造型吊顶</t>
  </si>
  <si>
    <t>1、壁厚0.8MM轻钢龙骨双层石膏板吊顶。</t>
  </si>
  <si>
    <t>顶面软膜</t>
  </si>
  <si>
    <t>阻燃B1级超白透光膜。</t>
  </si>
  <si>
    <t>顶面刮腻子</t>
  </si>
  <si>
    <t>1、刷108胶或白乳胶加水封底一遍，原墙皮铲除，不含防瓷耐水腻子，壁纸铲除。2、批刮家居821腻子两遍、高级装潢腻子一遍打磨平整。3、原墙空鼓须铲除后水泥沙浆找平。4、不含沙灰墙、保温墙、防水腻子等处理。</t>
  </si>
  <si>
    <t>顶面乳胶漆</t>
  </si>
  <si>
    <t>1、五合一乳胶漆喷涂3遍。</t>
  </si>
  <si>
    <t>墙面木质基层</t>
  </si>
  <si>
    <t>1、墙面开10MM孔木楔打点找平后15MM厚欧松板找平。</t>
  </si>
  <si>
    <t>墙面金属墙板</t>
  </si>
  <si>
    <t>1、8MM厚E0级碳晶金属拉丝墙面饰面板。2、墙面使用中性硅酮胶排版粘贴。</t>
  </si>
  <si>
    <t>5孔插座</t>
  </si>
  <si>
    <t>包含材料费、安装费等。</t>
  </si>
  <si>
    <t>个</t>
  </si>
  <si>
    <t>网线面板</t>
  </si>
  <si>
    <t>三开开关</t>
  </si>
  <si>
    <t>地插</t>
  </si>
  <si>
    <t>灯具（3.5寸筒灯）</t>
  </si>
  <si>
    <t>3.5寸筒灯，包含安装费等。</t>
  </si>
  <si>
    <t>墙面型材灯带</t>
  </si>
  <si>
    <t>1、嵌入式铝槽线性灯槽，内嵌软灯条，2、配LED  24V-100W灯带变压器。</t>
  </si>
  <si>
    <t>米</t>
  </si>
  <si>
    <t>发光踢脚线</t>
  </si>
  <si>
    <t>1、80MM高金属踢脚线，内嵌软灯条，2、配LED灯带变压器。</t>
  </si>
  <si>
    <t>原始家具搬离及恢复</t>
  </si>
  <si>
    <t>原室内22张办公桌、一张3.5米会议室、椅子49把、书柜11个，拆开后移至负一层地下车库。</t>
  </si>
  <si>
    <t>项</t>
  </si>
  <si>
    <t>二、</t>
  </si>
  <si>
    <t>走廊项目</t>
  </si>
  <si>
    <t>顶面拆除</t>
  </si>
  <si>
    <t>1、拆除顶面轻钢龙骨石膏板吊顶。2、建筑垃圾清运至1楼，拉运至15公里外建筑垃圾点。</t>
  </si>
  <si>
    <t>墙面文化长廊造型墙</t>
  </si>
  <si>
    <t>1、木质龙骨架及石膏板造型，2、内嵌软灯条，2、配LED灯带变压器。</t>
  </si>
  <si>
    <t>顶面金属线型灯</t>
  </si>
  <si>
    <t>1、刷108胶或白乳胶加水封底一遍，原墙皮铲除，不含防瓷耐水腻子，壁纸铲除。2、批刮腻子两遍、高级装潢腻子一遍打磨平整。3、原墙空鼓须铲除后水泥沙浆找平。4、不含沙灰墙、保温墙、防水腻子等处理。</t>
  </si>
  <si>
    <t>五合一乳胶漆喷涂3遍。</t>
  </si>
  <si>
    <t>墙面刮腻子</t>
  </si>
  <si>
    <t>墙面乳胶漆</t>
  </si>
  <si>
    <t>电井隐形门</t>
  </si>
  <si>
    <t>成品定制安装木质多层实木复合门，尺寸：宽500mm*高1800mm。</t>
  </si>
  <si>
    <t>更改空调出风口位置</t>
  </si>
  <si>
    <t>更改原始空调口位置（增加出风口管道8米，每米100 出风口、进风口各2个  出风100、进风口80 ）。</t>
  </si>
  <si>
    <t>1、嵌入式铝槽线性灯槽，内嵌软灯条，2、配LED 24V-100W灯带变压器。</t>
  </si>
  <si>
    <t>三、</t>
  </si>
  <si>
    <t>大厅项目</t>
  </si>
  <si>
    <t>顶面加固</t>
  </si>
  <si>
    <t>原始顶面灯池欧松板找平，面贴9MM石膏，三遍腻子，两遍乳胶漆。</t>
  </si>
  <si>
    <t>顶面电路改造</t>
  </si>
  <si>
    <t>墙面造型墙</t>
  </si>
  <si>
    <t>根据客户需求定制</t>
  </si>
  <si>
    <t>顶面灯带</t>
  </si>
  <si>
    <t>1、嵌入式铝槽线性灯槽，内嵌软灯条，2、配LED灯带变压器。</t>
  </si>
  <si>
    <t>更换地毯</t>
  </si>
  <si>
    <t>更换地台块状8MM厚丙纶地毯。</t>
  </si>
  <si>
    <t>灯具</t>
  </si>
  <si>
    <t>3.5寸双斗胆筒灯  35个单价100（包含人工）</t>
  </si>
  <si>
    <t>更改原始空调口位置（增加28米出风口管道 每米100  出风口、进风口各4个  出风100、进风口80  ）。</t>
  </si>
  <si>
    <t>更换门厅背景墙</t>
  </si>
  <si>
    <t>1、18厚多层实木背景墙成品安装。2、宽7630*高2940。</t>
  </si>
  <si>
    <t xml:space="preserve">亚克力字 </t>
  </si>
  <si>
    <t>1、15MM厚透明亚克力+3MM厚蓝色亚克力面，包含安装费。2、汉字数量17个（字高350*350），蒙文13个（字高110*320）。</t>
  </si>
  <si>
    <t>四、</t>
  </si>
  <si>
    <t>配套设施设备</t>
  </si>
  <si>
    <t>办公桌</t>
  </si>
  <si>
    <t>定制安装（包含：家具材质、规格、运输、二次搬运、安装、税金）1.台面板：台面木质环保颗粒板贴防火板板面25mm。内部为复合板，整体厚度不低于25mm。
2.框架结构：优质冷轧钢板，内部主框架冷轧钢板1.5mm 激光切割成型，数控设备制作，做工精良，防静电喷塑处理，确保使用寿命五年以上。
3.前后门板：优质冷轧钢板，静电喷塑，1.2mm厚。
4.配有键盘抽屉和托盘，台面50mm走线孔
5.后背板：铝合型材，防静电喷塑处理，有用于显示器支架悬挂的凹槽</t>
  </si>
  <si>
    <t>办公椅子</t>
  </si>
  <si>
    <t>人体工学椅 龙纹特网镂空坐垫 搁脚加大办公椅  3D独立腰靠 曲面 135°后仰</t>
  </si>
  <si>
    <t>把</t>
  </si>
  <si>
    <t>三角功能桌</t>
  </si>
  <si>
    <t>五、</t>
  </si>
  <si>
    <t>其他</t>
  </si>
  <si>
    <t>垃圾清运费用</t>
  </si>
  <si>
    <t>垃圾人工推运下楼，装车外运。（预计：20m³）</t>
  </si>
  <si>
    <t>成品保护</t>
  </si>
  <si>
    <t>现场家具及墙地面、门窗施工期间保护。</t>
  </si>
  <si>
    <t>完工保洁</t>
  </si>
  <si>
    <t>3次清理工作，800㎡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</si>
</sst>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3">
    <font>
      <sz val="11"/>
      <color theme="1"/>
      <name val="等线"/>
      <charset val="134"/>
      <scheme val="minor"/>
    </font>
    <font>
      <sz val="9"/>
      <name val="微软雅黑"/>
      <charset val="134"/>
    </font>
    <font>
      <b/>
      <sz val="11"/>
      <name val="宋体"/>
      <charset val="134"/>
    </font>
    <font>
      <b/>
      <sz val="9"/>
      <name val="微软雅黑"/>
      <charset val="134"/>
    </font>
    <font>
      <sz val="9"/>
      <color theme="1"/>
      <name val="微软雅黑"/>
      <charset val="134"/>
    </font>
    <font>
      <sz val="12"/>
      <name val="宋体"/>
      <charset val="134"/>
    </font>
    <font>
      <b/>
      <sz val="18"/>
      <name val="等线"/>
      <charset val="134"/>
      <scheme val="minor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2"/>
      <color indexed="12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0000"/>
      <name val="宋体"/>
      <charset val="134"/>
    </font>
    <font>
      <sz val="10"/>
      <color rgb="FF000000"/>
      <name val="Times New Roman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6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>
      <protection locked="0"/>
    </xf>
    <xf numFmtId="0" fontId="0" fillId="0" borderId="0"/>
    <xf numFmtId="0" fontId="31" fillId="0" borderId="0"/>
    <xf numFmtId="0" fontId="5" fillId="0" borderId="0"/>
    <xf numFmtId="0" fontId="5" fillId="0" borderId="0"/>
    <xf numFmtId="0" fontId="32" fillId="0" borderId="0">
      <alignment vertical="center"/>
    </xf>
    <xf numFmtId="43" fontId="5" fillId="0" borderId="0" applyFont="0" applyFill="0" applyBorder="0" applyAlignment="0" applyProtection="0"/>
  </cellStyleXfs>
  <cellXfs count="48">
    <xf numFmtId="0" fontId="0" fillId="0" borderId="0" xfId="0"/>
    <xf numFmtId="0" fontId="1" fillId="2" borderId="0" xfId="53" applyFont="1" applyFill="1" applyAlignment="1">
      <alignment horizontal="center" vertical="center"/>
    </xf>
    <xf numFmtId="0" fontId="2" fillId="2" borderId="0" xfId="53" applyFont="1" applyFill="1" applyAlignment="1">
      <alignment horizontal="center" vertical="center"/>
    </xf>
    <xf numFmtId="0" fontId="3" fillId="0" borderId="0" xfId="53" applyFont="1" applyAlignment="1">
      <alignment horizontal="left" vertical="center"/>
    </xf>
    <xf numFmtId="0" fontId="1" fillId="0" borderId="0" xfId="53" applyFont="1" applyAlignment="1">
      <alignment horizontal="left" vertical="center"/>
    </xf>
    <xf numFmtId="0" fontId="4" fillId="2" borderId="0" xfId="53" applyFont="1" applyFill="1" applyAlignment="1">
      <alignment horizontal="left" vertical="center"/>
    </xf>
    <xf numFmtId="0" fontId="5" fillId="0" borderId="0" xfId="53"/>
    <xf numFmtId="0" fontId="1" fillId="2" borderId="0" xfId="53" applyFont="1" applyFill="1" applyAlignment="1">
      <alignment horizontal="left" vertical="center" wrapText="1"/>
    </xf>
    <xf numFmtId="0" fontId="1" fillId="2" borderId="0" xfId="53" applyFont="1" applyFill="1" applyAlignment="1">
      <alignment horizontal="left" vertical="center"/>
    </xf>
    <xf numFmtId="43" fontId="1" fillId="2" borderId="0" xfId="53" applyNumberFormat="1" applyFont="1" applyFill="1" applyAlignment="1">
      <alignment horizontal="left" vertical="center"/>
    </xf>
    <xf numFmtId="0" fontId="6" fillId="0" borderId="0" xfId="52" applyFont="1" applyAlignment="1">
      <alignment horizontal="center" vertical="center"/>
    </xf>
    <xf numFmtId="43" fontId="1" fillId="2" borderId="0" xfId="53" applyNumberFormat="1" applyFont="1" applyFill="1" applyAlignment="1">
      <alignment horizontal="center" vertical="center"/>
    </xf>
    <xf numFmtId="0" fontId="2" fillId="2" borderId="1" xfId="53" applyFont="1" applyFill="1" applyBorder="1" applyAlignment="1">
      <alignment horizontal="center" vertical="center"/>
    </xf>
    <xf numFmtId="0" fontId="2" fillId="2" borderId="2" xfId="53" applyFont="1" applyFill="1" applyBorder="1" applyAlignment="1">
      <alignment horizontal="center" vertical="center" wrapText="1"/>
    </xf>
    <xf numFmtId="176" fontId="2" fillId="2" borderId="2" xfId="53" applyNumberFormat="1" applyFont="1" applyFill="1" applyBorder="1" applyAlignment="1">
      <alignment horizontal="center" vertical="center" wrapText="1"/>
    </xf>
    <xf numFmtId="0" fontId="2" fillId="2" borderId="2" xfId="53" applyFont="1" applyFill="1" applyBorder="1" applyAlignment="1">
      <alignment horizontal="center" vertical="center"/>
    </xf>
    <xf numFmtId="0" fontId="2" fillId="2" borderId="3" xfId="53" applyFont="1" applyFill="1" applyBorder="1" applyAlignment="1">
      <alignment horizontal="center" vertical="center"/>
    </xf>
    <xf numFmtId="43" fontId="7" fillId="2" borderId="0" xfId="52" applyNumberFormat="1" applyFont="1" applyFill="1" applyAlignment="1">
      <alignment horizontal="center" vertical="center" wrapText="1"/>
    </xf>
    <xf numFmtId="49" fontId="7" fillId="2" borderId="0" xfId="52" applyNumberFormat="1" applyFont="1" applyFill="1" applyAlignment="1">
      <alignment horizontal="center" vertical="center" wrapText="1"/>
    </xf>
    <xf numFmtId="0" fontId="7" fillId="0" borderId="4" xfId="53" applyFont="1" applyBorder="1" applyAlignment="1">
      <alignment horizontal="center" vertical="center"/>
    </xf>
    <xf numFmtId="0" fontId="7" fillId="0" borderId="5" xfId="53" applyFont="1" applyBorder="1" applyAlignment="1">
      <alignment vertical="center" wrapText="1"/>
    </xf>
    <xf numFmtId="0" fontId="7" fillId="0" borderId="5" xfId="53" applyFont="1" applyBorder="1" applyAlignment="1">
      <alignment horizontal="center" vertical="center"/>
    </xf>
    <xf numFmtId="43" fontId="3" fillId="0" borderId="0" xfId="53" applyNumberFormat="1" applyFont="1" applyAlignment="1">
      <alignment horizontal="left" vertical="center"/>
    </xf>
    <xf numFmtId="0" fontId="8" fillId="0" borderId="6" xfId="55" applyFont="1" applyBorder="1" applyAlignment="1">
      <alignment horizontal="center" vertical="center"/>
    </xf>
    <xf numFmtId="0" fontId="8" fillId="0" borderId="7" xfId="55" applyFont="1" applyBorder="1" applyAlignment="1">
      <alignment vertical="center" wrapText="1"/>
    </xf>
    <xf numFmtId="0" fontId="8" fillId="0" borderId="7" xfId="54" applyFont="1" applyBorder="1" applyAlignment="1">
      <alignment horizontal="center" vertical="center"/>
    </xf>
    <xf numFmtId="0" fontId="8" fillId="0" borderId="7" xfId="55" applyFont="1" applyBorder="1" applyAlignment="1">
      <alignment horizontal="center" vertical="center"/>
    </xf>
    <xf numFmtId="43" fontId="1" fillId="0" borderId="0" xfId="53" applyNumberFormat="1" applyFont="1" applyAlignment="1">
      <alignment horizontal="left" vertical="center"/>
    </xf>
    <xf numFmtId="0" fontId="1" fillId="0" borderId="0" xfId="53" applyFont="1" applyAlignment="1">
      <alignment horizontal="left" vertical="center" wrapText="1"/>
    </xf>
    <xf numFmtId="0" fontId="9" fillId="0" borderId="7" xfId="55" applyFont="1" applyBorder="1" applyAlignment="1">
      <alignment vertical="center" wrapText="1"/>
    </xf>
    <xf numFmtId="0" fontId="10" fillId="0" borderId="7" xfId="55" applyFont="1" applyBorder="1" applyAlignment="1">
      <alignment horizontal="left" vertical="center" wrapText="1"/>
    </xf>
    <xf numFmtId="0" fontId="10" fillId="0" borderId="7" xfId="54" applyFont="1" applyBorder="1" applyAlignment="1">
      <alignment horizontal="center" vertical="center"/>
    </xf>
    <xf numFmtId="43" fontId="4" fillId="2" borderId="0" xfId="53" applyNumberFormat="1" applyFont="1" applyFill="1" applyAlignment="1">
      <alignment horizontal="left" vertical="center"/>
    </xf>
    <xf numFmtId="0" fontId="8" fillId="0" borderId="7" xfId="54" applyFont="1" applyBorder="1" applyAlignment="1">
      <alignment vertical="center" wrapText="1"/>
    </xf>
    <xf numFmtId="43" fontId="5" fillId="0" borderId="0" xfId="53" applyNumberFormat="1"/>
    <xf numFmtId="0" fontId="8" fillId="0" borderId="7" xfId="54" applyFont="1" applyBorder="1" applyAlignment="1">
      <alignment horizontal="center" vertical="center" wrapText="1"/>
    </xf>
    <xf numFmtId="0" fontId="9" fillId="2" borderId="6" xfId="53" applyFont="1" applyFill="1" applyBorder="1" applyAlignment="1">
      <alignment horizontal="center" vertical="center"/>
    </xf>
    <xf numFmtId="0" fontId="8" fillId="0" borderId="7" xfId="54" applyFont="1" applyFill="1" applyBorder="1" applyAlignment="1">
      <alignment vertical="center" wrapText="1"/>
    </xf>
    <xf numFmtId="0" fontId="9" fillId="2" borderId="7" xfId="53" applyFont="1" applyFill="1" applyBorder="1" applyAlignment="1">
      <alignment vertical="center" wrapText="1"/>
    </xf>
    <xf numFmtId="0" fontId="9" fillId="2" borderId="7" xfId="53" applyFont="1" applyFill="1" applyBorder="1" applyAlignment="1">
      <alignment horizontal="center" vertical="center"/>
    </xf>
    <xf numFmtId="0" fontId="9" fillId="2" borderId="6" xfId="53" applyFont="1" applyFill="1" applyBorder="1" applyAlignment="1">
      <alignment horizontal="center" vertical="center" wrapText="1"/>
    </xf>
    <xf numFmtId="0" fontId="9" fillId="2" borderId="7" xfId="53" applyFont="1" applyFill="1" applyBorder="1" applyAlignment="1">
      <alignment horizontal="center" vertical="center" wrapText="1"/>
    </xf>
    <xf numFmtId="0" fontId="1" fillId="2" borderId="0" xfId="53" applyFont="1" applyFill="1" applyAlignment="1">
      <alignment horizontal="center" vertical="center" wrapText="1"/>
    </xf>
    <xf numFmtId="0" fontId="3" fillId="0" borderId="0" xfId="53" applyFont="1" applyAlignment="1">
      <alignment horizontal="left" vertical="center" wrapText="1"/>
    </xf>
    <xf numFmtId="0" fontId="11" fillId="0" borderId="0" xfId="6" applyFill="1" applyBorder="1" applyAlignment="1" applyProtection="1">
      <alignment horizontal="left" vertical="center" wrapText="1"/>
    </xf>
    <xf numFmtId="0" fontId="11" fillId="2" borderId="0" xfId="6" applyFill="1" applyBorder="1" applyAlignment="1" applyProtection="1">
      <alignment horizontal="left" vertical="center" wrapText="1"/>
    </xf>
    <xf numFmtId="0" fontId="4" fillId="2" borderId="0" xfId="53" applyFont="1" applyFill="1" applyAlignment="1">
      <alignment horizontal="left" vertical="center" wrapText="1"/>
    </xf>
    <xf numFmtId="0" fontId="5" fillId="0" borderId="0" xfId="53" applyAlignment="1">
      <alignment wrapText="1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2" xfId="51"/>
    <cellStyle name="常规 3" xfId="52"/>
    <cellStyle name="常规 4" xfId="53"/>
    <cellStyle name="常规_Sheet1" xfId="54"/>
    <cellStyle name="常规_Sheet1_2" xfId="55"/>
    <cellStyle name="千位分隔 2" xfId="56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65"/>
  <sheetViews>
    <sheetView tabSelected="1" view="pageBreakPreview" zoomScale="130" zoomScaleNormal="85" workbookViewId="0">
      <selection activeCell="A1" sqref="A1:E1"/>
    </sheetView>
  </sheetViews>
  <sheetFormatPr defaultColWidth="10.1083333333333" defaultRowHeight="14.25"/>
  <cols>
    <col min="1" max="1" width="5.21666666666667" style="1" customWidth="1"/>
    <col min="2" max="2" width="20.5583333333333" style="7" customWidth="1"/>
    <col min="3" max="3" width="49.3333333333333" style="7" customWidth="1"/>
    <col min="4" max="4" width="9.66666666666667" style="1" customWidth="1"/>
    <col min="5" max="5" width="10.6666666666667" style="1" customWidth="1"/>
    <col min="6" max="6" width="10.1083333333333" style="8"/>
    <col min="7" max="7" width="15.1083333333333" style="9" customWidth="1"/>
    <col min="8" max="8" width="15.1083333333333" style="8" customWidth="1"/>
    <col min="9" max="9" width="15.1083333333333" style="7" customWidth="1"/>
    <col min="10" max="10" width="15.1083333333333" style="9" customWidth="1"/>
    <col min="11" max="11" width="15.1083333333333" style="8" customWidth="1"/>
    <col min="12" max="12" width="15.1083333333333" style="7" customWidth="1"/>
    <col min="13" max="13" width="15.1083333333333" style="9" customWidth="1"/>
    <col min="14" max="14" width="15.1083333333333" style="8" customWidth="1"/>
    <col min="15" max="15" width="15.1083333333333" style="7" customWidth="1"/>
    <col min="16" max="16384" width="10.1083333333333" style="8"/>
  </cols>
  <sheetData>
    <row r="1" s="1" customFormat="1" ht="33" customHeight="1" spans="1:15">
      <c r="A1" s="10" t="s">
        <v>0</v>
      </c>
      <c r="B1" s="10"/>
      <c r="C1" s="10"/>
      <c r="D1" s="10"/>
      <c r="E1" s="10"/>
      <c r="G1" s="11"/>
      <c r="I1" s="42"/>
      <c r="J1" s="11"/>
      <c r="L1" s="42"/>
      <c r="M1" s="11"/>
      <c r="O1" s="42"/>
    </row>
    <row r="2" s="2" customFormat="1" ht="24" customHeight="1" spans="1:15">
      <c r="A2" s="12" t="s">
        <v>1</v>
      </c>
      <c r="B2" s="13" t="s">
        <v>2</v>
      </c>
      <c r="C2" s="14" t="s">
        <v>3</v>
      </c>
      <c r="D2" s="15" t="s">
        <v>4</v>
      </c>
      <c r="E2" s="16" t="s">
        <v>5</v>
      </c>
      <c r="G2" s="17"/>
      <c r="H2" s="18"/>
      <c r="I2" s="18"/>
      <c r="J2" s="17"/>
      <c r="K2" s="18"/>
      <c r="L2" s="18"/>
      <c r="M2" s="17"/>
      <c r="N2" s="18"/>
      <c r="O2" s="18"/>
    </row>
    <row r="3" s="3" customFormat="1" ht="19.95" customHeight="1" spans="1:15">
      <c r="A3" s="19" t="s">
        <v>6</v>
      </c>
      <c r="B3" s="20" t="s">
        <v>7</v>
      </c>
      <c r="C3" s="20"/>
      <c r="D3" s="21"/>
      <c r="E3" s="21"/>
      <c r="G3" s="22"/>
      <c r="I3" s="43"/>
      <c r="J3" s="22"/>
      <c r="L3" s="43"/>
      <c r="M3" s="22"/>
      <c r="O3" s="43"/>
    </row>
    <row r="4" s="4" customFormat="1" ht="46.05" customHeight="1" spans="1:15">
      <c r="A4" s="23">
        <v>1</v>
      </c>
      <c r="B4" s="24" t="s">
        <v>8</v>
      </c>
      <c r="C4" s="24" t="s">
        <v>9</v>
      </c>
      <c r="D4" s="25" t="s">
        <v>10</v>
      </c>
      <c r="E4" s="26">
        <v>85.3</v>
      </c>
      <c r="G4" s="27"/>
      <c r="H4" s="28"/>
      <c r="I4" s="28"/>
      <c r="J4" s="27"/>
      <c r="L4" s="28"/>
      <c r="M4" s="27"/>
      <c r="O4" s="28"/>
    </row>
    <row r="5" s="4" customFormat="1" ht="33" customHeight="1" spans="1:15">
      <c r="A5" s="23">
        <v>2</v>
      </c>
      <c r="B5" s="24" t="s">
        <v>11</v>
      </c>
      <c r="C5" s="24" t="s">
        <v>12</v>
      </c>
      <c r="D5" s="25" t="s">
        <v>10</v>
      </c>
      <c r="E5" s="26">
        <f>E4</f>
        <v>85.3</v>
      </c>
      <c r="G5" s="27"/>
      <c r="I5" s="44"/>
      <c r="J5" s="27"/>
      <c r="L5" s="44"/>
      <c r="M5" s="27"/>
      <c r="O5" s="44"/>
    </row>
    <row r="6" ht="16.95" customHeight="1" spans="1:5">
      <c r="A6" s="23">
        <v>3</v>
      </c>
      <c r="B6" s="29" t="s">
        <v>13</v>
      </c>
      <c r="C6" s="24" t="s">
        <v>14</v>
      </c>
      <c r="D6" s="25" t="s">
        <v>10</v>
      </c>
      <c r="E6" s="25">
        <f>E5</f>
        <v>85.3</v>
      </c>
    </row>
    <row r="7" ht="16.95" customHeight="1" spans="1:5">
      <c r="A7" s="23">
        <v>4</v>
      </c>
      <c r="B7" s="29" t="s">
        <v>15</v>
      </c>
      <c r="C7" s="24" t="s">
        <v>16</v>
      </c>
      <c r="D7" s="25" t="s">
        <v>17</v>
      </c>
      <c r="E7" s="25">
        <v>500</v>
      </c>
    </row>
    <row r="8" ht="16.95" customHeight="1" spans="1:5">
      <c r="A8" s="23">
        <v>5</v>
      </c>
      <c r="B8" s="24" t="s">
        <v>18</v>
      </c>
      <c r="C8" s="24" t="s">
        <v>19</v>
      </c>
      <c r="D8" s="25" t="s">
        <v>17</v>
      </c>
      <c r="E8" s="25">
        <v>30</v>
      </c>
    </row>
    <row r="9" ht="33" customHeight="1" spans="1:15">
      <c r="A9" s="23">
        <v>6</v>
      </c>
      <c r="B9" s="24" t="s">
        <v>20</v>
      </c>
      <c r="C9" s="24" t="s">
        <v>21</v>
      </c>
      <c r="D9" s="25" t="s">
        <v>17</v>
      </c>
      <c r="E9" s="25">
        <v>15</v>
      </c>
      <c r="I9" s="45"/>
      <c r="L9" s="45"/>
      <c r="O9" s="45"/>
    </row>
    <row r="10" ht="24" customHeight="1" spans="1:5">
      <c r="A10" s="23">
        <v>7</v>
      </c>
      <c r="B10" s="24" t="s">
        <v>22</v>
      </c>
      <c r="C10" s="24" t="s">
        <v>23</v>
      </c>
      <c r="D10" s="25" t="s">
        <v>10</v>
      </c>
      <c r="E10" s="25">
        <f>2.4*2.3</f>
        <v>5.52</v>
      </c>
    </row>
    <row r="11" s="5" customFormat="1" ht="24" customHeight="1" spans="1:15">
      <c r="A11" s="23">
        <v>8</v>
      </c>
      <c r="B11" s="30" t="s">
        <v>24</v>
      </c>
      <c r="C11" s="30" t="s">
        <v>25</v>
      </c>
      <c r="D11" s="31" t="s">
        <v>26</v>
      </c>
      <c r="E11" s="31">
        <v>1</v>
      </c>
      <c r="G11" s="32"/>
      <c r="I11" s="46"/>
      <c r="J11" s="32"/>
      <c r="L11" s="46"/>
      <c r="M11" s="32"/>
      <c r="O11" s="46"/>
    </row>
    <row r="12" s="5" customFormat="1" ht="24" customHeight="1" spans="1:15">
      <c r="A12" s="23">
        <v>9</v>
      </c>
      <c r="B12" s="30" t="s">
        <v>27</v>
      </c>
      <c r="C12" s="30" t="s">
        <v>28</v>
      </c>
      <c r="D12" s="31" t="s">
        <v>26</v>
      </c>
      <c r="E12" s="31">
        <v>1</v>
      </c>
      <c r="G12" s="32"/>
      <c r="I12" s="46"/>
      <c r="J12" s="32"/>
      <c r="L12" s="46"/>
      <c r="M12" s="32"/>
      <c r="O12" s="46"/>
    </row>
    <row r="13" s="6" customFormat="1" ht="24" customHeight="1" spans="1:15">
      <c r="A13" s="23">
        <v>10</v>
      </c>
      <c r="B13" s="24" t="s">
        <v>29</v>
      </c>
      <c r="C13" s="33" t="s">
        <v>30</v>
      </c>
      <c r="D13" s="25" t="s">
        <v>10</v>
      </c>
      <c r="E13" s="25">
        <f>E5</f>
        <v>85.3</v>
      </c>
      <c r="G13" s="34"/>
      <c r="I13" s="47"/>
      <c r="J13" s="34"/>
      <c r="L13" s="47"/>
      <c r="M13" s="34"/>
      <c r="O13" s="47"/>
    </row>
    <row r="14" s="6" customFormat="1" ht="24" customHeight="1" spans="1:15">
      <c r="A14" s="23">
        <v>11</v>
      </c>
      <c r="B14" s="24" t="s">
        <v>31</v>
      </c>
      <c r="C14" s="33" t="s">
        <v>32</v>
      </c>
      <c r="D14" s="25" t="s">
        <v>10</v>
      </c>
      <c r="E14" s="25">
        <v>15</v>
      </c>
      <c r="G14" s="34"/>
      <c r="I14" s="47"/>
      <c r="J14" s="34"/>
      <c r="L14" s="47"/>
      <c r="M14" s="34"/>
      <c r="O14" s="47"/>
    </row>
    <row r="15" ht="55.95" customHeight="1" spans="1:5">
      <c r="A15" s="23">
        <v>12</v>
      </c>
      <c r="B15" s="24" t="s">
        <v>33</v>
      </c>
      <c r="C15" s="24" t="s">
        <v>34</v>
      </c>
      <c r="D15" s="25" t="s">
        <v>10</v>
      </c>
      <c r="E15" s="25">
        <f>E5</f>
        <v>85.3</v>
      </c>
    </row>
    <row r="16" ht="18" customHeight="1" spans="1:5">
      <c r="A16" s="23">
        <v>13</v>
      </c>
      <c r="B16" s="24" t="s">
        <v>35</v>
      </c>
      <c r="C16" s="24" t="s">
        <v>36</v>
      </c>
      <c r="D16" s="25" t="s">
        <v>10</v>
      </c>
      <c r="E16" s="25">
        <f>E15</f>
        <v>85.3</v>
      </c>
    </row>
    <row r="17" ht="36" customHeight="1" spans="1:5">
      <c r="A17" s="23">
        <v>14</v>
      </c>
      <c r="B17" s="24" t="s">
        <v>37</v>
      </c>
      <c r="C17" s="24" t="s">
        <v>38</v>
      </c>
      <c r="D17" s="25" t="s">
        <v>10</v>
      </c>
      <c r="E17" s="25">
        <f>38.5*3.5</f>
        <v>134.75</v>
      </c>
    </row>
    <row r="18" ht="31.05" customHeight="1" spans="1:5">
      <c r="A18" s="23">
        <v>15</v>
      </c>
      <c r="B18" s="24" t="s">
        <v>39</v>
      </c>
      <c r="C18" s="24" t="s">
        <v>40</v>
      </c>
      <c r="D18" s="25" t="s">
        <v>10</v>
      </c>
      <c r="E18" s="25">
        <f>E17</f>
        <v>134.75</v>
      </c>
    </row>
    <row r="19" ht="25.05" customHeight="1" spans="1:15">
      <c r="A19" s="23">
        <v>16</v>
      </c>
      <c r="B19" s="24" t="s">
        <v>41</v>
      </c>
      <c r="C19" s="35" t="s">
        <v>42</v>
      </c>
      <c r="D19" s="25" t="s">
        <v>43</v>
      </c>
      <c r="E19" s="25">
        <v>15</v>
      </c>
      <c r="I19" s="45"/>
      <c r="L19" s="45"/>
      <c r="O19" s="45"/>
    </row>
    <row r="20" ht="25.05" customHeight="1" spans="1:9">
      <c r="A20" s="23"/>
      <c r="B20" s="24" t="s">
        <v>44</v>
      </c>
      <c r="C20" s="35"/>
      <c r="D20" s="25" t="s">
        <v>43</v>
      </c>
      <c r="E20" s="25">
        <v>18</v>
      </c>
      <c r="I20" s="45"/>
    </row>
    <row r="21" ht="25.05" customHeight="1" spans="1:5">
      <c r="A21" s="23"/>
      <c r="B21" s="24" t="s">
        <v>45</v>
      </c>
      <c r="C21" s="35"/>
      <c r="D21" s="25" t="s">
        <v>43</v>
      </c>
      <c r="E21" s="25">
        <v>3</v>
      </c>
    </row>
    <row r="22" ht="25.05" customHeight="1" spans="1:5">
      <c r="A22" s="23"/>
      <c r="B22" s="24" t="s">
        <v>46</v>
      </c>
      <c r="C22" s="35"/>
      <c r="D22" s="25" t="s">
        <v>43</v>
      </c>
      <c r="E22" s="25">
        <v>1</v>
      </c>
    </row>
    <row r="23" ht="19.05" customHeight="1" spans="1:5">
      <c r="A23" s="23">
        <v>17</v>
      </c>
      <c r="B23" s="24" t="s">
        <v>47</v>
      </c>
      <c r="C23" s="33" t="s">
        <v>48</v>
      </c>
      <c r="D23" s="25" t="s">
        <v>43</v>
      </c>
      <c r="E23" s="25">
        <v>26</v>
      </c>
    </row>
    <row r="24" ht="31.05" customHeight="1" spans="1:5">
      <c r="A24" s="23">
        <v>18</v>
      </c>
      <c r="B24" s="24" t="s">
        <v>49</v>
      </c>
      <c r="C24" s="33" t="s">
        <v>50</v>
      </c>
      <c r="D24" s="25" t="s">
        <v>51</v>
      </c>
      <c r="E24" s="25">
        <f>13*2.7</f>
        <v>35.1</v>
      </c>
    </row>
    <row r="25" ht="27" customHeight="1" spans="1:5">
      <c r="A25" s="23">
        <v>19</v>
      </c>
      <c r="B25" s="24" t="s">
        <v>52</v>
      </c>
      <c r="C25" s="33" t="s">
        <v>53</v>
      </c>
      <c r="D25" s="25" t="s">
        <v>51</v>
      </c>
      <c r="E25" s="25">
        <v>39</v>
      </c>
    </row>
    <row r="26" ht="31.05" customHeight="1" spans="1:5">
      <c r="A26" s="23">
        <v>20</v>
      </c>
      <c r="B26" s="24" t="s">
        <v>54</v>
      </c>
      <c r="C26" s="33" t="s">
        <v>55</v>
      </c>
      <c r="D26" s="25" t="s">
        <v>56</v>
      </c>
      <c r="E26" s="25">
        <v>1</v>
      </c>
    </row>
    <row r="27" s="4" customFormat="1" ht="19.95" customHeight="1" spans="1:15">
      <c r="A27" s="19" t="s">
        <v>57</v>
      </c>
      <c r="B27" s="20" t="s">
        <v>58</v>
      </c>
      <c r="C27" s="20"/>
      <c r="D27" s="21"/>
      <c r="E27" s="21"/>
      <c r="G27" s="27"/>
      <c r="I27" s="28"/>
      <c r="J27" s="27"/>
      <c r="L27" s="28"/>
      <c r="M27" s="27"/>
      <c r="O27" s="28"/>
    </row>
    <row r="28" s="4" customFormat="1" ht="43.95" customHeight="1" spans="1:15">
      <c r="A28" s="23">
        <v>1</v>
      </c>
      <c r="B28" s="24" t="s">
        <v>59</v>
      </c>
      <c r="C28" s="24" t="s">
        <v>60</v>
      </c>
      <c r="D28" s="25" t="s">
        <v>10</v>
      </c>
      <c r="E28" s="26">
        <v>47.8</v>
      </c>
      <c r="G28" s="27"/>
      <c r="I28" s="28"/>
      <c r="J28" s="27"/>
      <c r="L28" s="28"/>
      <c r="M28" s="27"/>
      <c r="O28" s="28"/>
    </row>
    <row r="29" ht="19.95" customHeight="1" spans="1:5">
      <c r="A29" s="23">
        <v>2</v>
      </c>
      <c r="B29" s="24" t="s">
        <v>13</v>
      </c>
      <c r="C29" s="24" t="s">
        <v>14</v>
      </c>
      <c r="D29" s="25" t="s">
        <v>10</v>
      </c>
      <c r="E29" s="25">
        <f>E28</f>
        <v>47.8</v>
      </c>
    </row>
    <row r="30" ht="30" customHeight="1" spans="1:5">
      <c r="A30" s="23">
        <v>3</v>
      </c>
      <c r="B30" s="24" t="s">
        <v>37</v>
      </c>
      <c r="C30" s="24" t="s">
        <v>38</v>
      </c>
      <c r="D30" s="25" t="s">
        <v>10</v>
      </c>
      <c r="E30" s="25">
        <f>16*3</f>
        <v>48</v>
      </c>
    </row>
    <row r="31" ht="30" customHeight="1" spans="1:5">
      <c r="A31" s="23">
        <v>4</v>
      </c>
      <c r="B31" s="24" t="s">
        <v>39</v>
      </c>
      <c r="C31" s="24" t="s">
        <v>40</v>
      </c>
      <c r="D31" s="25" t="s">
        <v>10</v>
      </c>
      <c r="E31" s="25">
        <f>E30</f>
        <v>48</v>
      </c>
    </row>
    <row r="32" ht="30" customHeight="1" spans="1:5">
      <c r="A32" s="23">
        <v>5</v>
      </c>
      <c r="B32" s="24" t="s">
        <v>61</v>
      </c>
      <c r="C32" s="33" t="s">
        <v>62</v>
      </c>
      <c r="D32" s="25" t="s">
        <v>10</v>
      </c>
      <c r="E32" s="25">
        <v>48</v>
      </c>
    </row>
    <row r="33" s="6" customFormat="1" ht="22.05" customHeight="1" spans="1:15">
      <c r="A33" s="23">
        <v>6</v>
      </c>
      <c r="B33" s="24" t="s">
        <v>29</v>
      </c>
      <c r="C33" s="33" t="s">
        <v>30</v>
      </c>
      <c r="D33" s="25" t="s">
        <v>10</v>
      </c>
      <c r="E33" s="25">
        <f>E29</f>
        <v>47.8</v>
      </c>
      <c r="G33" s="34"/>
      <c r="I33" s="47"/>
      <c r="J33" s="34"/>
      <c r="L33" s="47"/>
      <c r="M33" s="34"/>
      <c r="O33" s="47"/>
    </row>
    <row r="34" s="6" customFormat="1" ht="28.95" customHeight="1" spans="1:15">
      <c r="A34" s="23">
        <v>7</v>
      </c>
      <c r="B34" s="24" t="s">
        <v>63</v>
      </c>
      <c r="C34" s="33" t="s">
        <v>50</v>
      </c>
      <c r="D34" s="25" t="s">
        <v>51</v>
      </c>
      <c r="E34" s="25">
        <v>16</v>
      </c>
      <c r="G34" s="34"/>
      <c r="I34" s="47"/>
      <c r="J34" s="34"/>
      <c r="L34" s="47"/>
      <c r="M34" s="34"/>
      <c r="O34" s="47"/>
    </row>
    <row r="35" ht="58.95" customHeight="1" spans="1:5">
      <c r="A35" s="23">
        <v>8</v>
      </c>
      <c r="B35" s="24" t="s">
        <v>33</v>
      </c>
      <c r="C35" s="24" t="s">
        <v>64</v>
      </c>
      <c r="D35" s="25" t="s">
        <v>10</v>
      </c>
      <c r="E35" s="25">
        <f>E29</f>
        <v>47.8</v>
      </c>
    </row>
    <row r="36" ht="18" customHeight="1" spans="1:5">
      <c r="A36" s="23">
        <v>9</v>
      </c>
      <c r="B36" s="24" t="s">
        <v>35</v>
      </c>
      <c r="C36" s="24" t="s">
        <v>65</v>
      </c>
      <c r="D36" s="25" t="s">
        <v>10</v>
      </c>
      <c r="E36" s="25">
        <f>E35</f>
        <v>47.8</v>
      </c>
    </row>
    <row r="37" ht="55.95" customHeight="1" spans="1:5">
      <c r="A37" s="23">
        <v>10</v>
      </c>
      <c r="B37" s="24" t="s">
        <v>66</v>
      </c>
      <c r="C37" s="24" t="s">
        <v>64</v>
      </c>
      <c r="D37" s="25" t="s">
        <v>10</v>
      </c>
      <c r="E37" s="25">
        <f>25*3.5</f>
        <v>87.5</v>
      </c>
    </row>
    <row r="38" ht="31.05" customHeight="1" spans="1:5">
      <c r="A38" s="23">
        <v>11</v>
      </c>
      <c r="B38" s="24" t="s">
        <v>67</v>
      </c>
      <c r="C38" s="24" t="s">
        <v>65</v>
      </c>
      <c r="D38" s="25" t="s">
        <v>10</v>
      </c>
      <c r="E38" s="25">
        <f>E37</f>
        <v>87.5</v>
      </c>
    </row>
    <row r="39" ht="31.05" customHeight="1" spans="1:5">
      <c r="A39" s="23">
        <v>12</v>
      </c>
      <c r="B39" s="24" t="s">
        <v>68</v>
      </c>
      <c r="C39" s="33" t="s">
        <v>69</v>
      </c>
      <c r="D39" s="25" t="s">
        <v>26</v>
      </c>
      <c r="E39" s="25">
        <v>2</v>
      </c>
    </row>
    <row r="40" ht="31.05" customHeight="1" spans="1:5">
      <c r="A40" s="23">
        <v>13</v>
      </c>
      <c r="B40" s="24" t="s">
        <v>70</v>
      </c>
      <c r="C40" s="33" t="s">
        <v>71</v>
      </c>
      <c r="D40" s="25" t="s">
        <v>56</v>
      </c>
      <c r="E40" s="25">
        <v>1</v>
      </c>
    </row>
    <row r="41" ht="31.05" customHeight="1" spans="1:5">
      <c r="A41" s="23">
        <v>14</v>
      </c>
      <c r="B41" s="24" t="s">
        <v>49</v>
      </c>
      <c r="C41" s="33" t="s">
        <v>72</v>
      </c>
      <c r="D41" s="25" t="s">
        <v>51</v>
      </c>
      <c r="E41" s="25">
        <v>45</v>
      </c>
    </row>
    <row r="42" s="4" customFormat="1" ht="19.95" customHeight="1" spans="1:15">
      <c r="A42" s="19" t="s">
        <v>73</v>
      </c>
      <c r="B42" s="20" t="s">
        <v>74</v>
      </c>
      <c r="C42" s="20"/>
      <c r="D42" s="21"/>
      <c r="E42" s="21"/>
      <c r="G42" s="27"/>
      <c r="I42" s="28"/>
      <c r="J42" s="27"/>
      <c r="L42" s="28"/>
      <c r="M42" s="27"/>
      <c r="O42" s="28"/>
    </row>
    <row r="43" s="4" customFormat="1" ht="30" customHeight="1" spans="1:15">
      <c r="A43" s="23">
        <v>1</v>
      </c>
      <c r="B43" s="24" t="s">
        <v>75</v>
      </c>
      <c r="C43" s="24" t="s">
        <v>76</v>
      </c>
      <c r="D43" s="25" t="s">
        <v>10</v>
      </c>
      <c r="E43" s="26">
        <v>190</v>
      </c>
      <c r="G43" s="27"/>
      <c r="I43" s="28"/>
      <c r="J43" s="27"/>
      <c r="K43" s="27"/>
      <c r="L43" s="28"/>
      <c r="M43" s="27"/>
      <c r="O43" s="28"/>
    </row>
    <row r="44" ht="30" customHeight="1" spans="1:5">
      <c r="A44" s="23">
        <v>2</v>
      </c>
      <c r="B44" s="24" t="s">
        <v>77</v>
      </c>
      <c r="C44" s="24" t="s">
        <v>14</v>
      </c>
      <c r="D44" s="25" t="s">
        <v>10</v>
      </c>
      <c r="E44" s="25">
        <f>E43</f>
        <v>190</v>
      </c>
    </row>
    <row r="45" ht="30" customHeight="1" spans="1:5">
      <c r="A45" s="23">
        <v>3</v>
      </c>
      <c r="B45" s="24" t="s">
        <v>78</v>
      </c>
      <c r="C45" s="24" t="s">
        <v>79</v>
      </c>
      <c r="D45" s="25" t="s">
        <v>10</v>
      </c>
      <c r="E45" s="25">
        <f>5*3.5</f>
        <v>17.5</v>
      </c>
    </row>
    <row r="46" s="6" customFormat="1" ht="30" customHeight="1" spans="1:15">
      <c r="A46" s="23">
        <v>4</v>
      </c>
      <c r="B46" s="24" t="s">
        <v>29</v>
      </c>
      <c r="C46" s="33" t="s">
        <v>30</v>
      </c>
      <c r="D46" s="25" t="s">
        <v>10</v>
      </c>
      <c r="E46" s="25">
        <f>E44</f>
        <v>190</v>
      </c>
      <c r="G46" s="34"/>
      <c r="I46" s="47"/>
      <c r="J46" s="34"/>
      <c r="L46" s="47"/>
      <c r="M46" s="34"/>
      <c r="O46" s="47"/>
    </row>
    <row r="47" s="6" customFormat="1" ht="30" customHeight="1" spans="1:15">
      <c r="A47" s="23">
        <v>5</v>
      </c>
      <c r="B47" s="24" t="s">
        <v>31</v>
      </c>
      <c r="C47" s="33" t="s">
        <v>32</v>
      </c>
      <c r="D47" s="25" t="s">
        <v>10</v>
      </c>
      <c r="E47" s="25">
        <v>80</v>
      </c>
      <c r="G47" s="34"/>
      <c r="I47" s="47"/>
      <c r="J47" s="34"/>
      <c r="L47" s="47"/>
      <c r="M47" s="34"/>
      <c r="O47" s="47"/>
    </row>
    <row r="48" s="6" customFormat="1" ht="33" customHeight="1" spans="1:15">
      <c r="A48" s="23">
        <v>6</v>
      </c>
      <c r="B48" s="24" t="s">
        <v>80</v>
      </c>
      <c r="C48" s="33" t="s">
        <v>81</v>
      </c>
      <c r="D48" s="25" t="s">
        <v>51</v>
      </c>
      <c r="E48" s="25">
        <f>18*6+10*2</f>
        <v>128</v>
      </c>
      <c r="G48" s="34"/>
      <c r="I48" s="47"/>
      <c r="J48" s="34"/>
      <c r="L48" s="47"/>
      <c r="M48" s="34"/>
      <c r="O48" s="47"/>
    </row>
    <row r="49" ht="58.05" customHeight="1" spans="1:5">
      <c r="A49" s="23">
        <v>7</v>
      </c>
      <c r="B49" s="24" t="s">
        <v>33</v>
      </c>
      <c r="C49" s="24" t="s">
        <v>64</v>
      </c>
      <c r="D49" s="25" t="s">
        <v>10</v>
      </c>
      <c r="E49" s="25">
        <f>E44</f>
        <v>190</v>
      </c>
    </row>
    <row r="50" ht="22.95" customHeight="1" spans="1:5">
      <c r="A50" s="23">
        <v>8</v>
      </c>
      <c r="B50" s="24" t="s">
        <v>35</v>
      </c>
      <c r="C50" s="24" t="s">
        <v>65</v>
      </c>
      <c r="D50" s="25" t="s">
        <v>10</v>
      </c>
      <c r="E50" s="25">
        <f>E49</f>
        <v>190</v>
      </c>
    </row>
    <row r="51" ht="57" customHeight="1" spans="1:5">
      <c r="A51" s="23">
        <v>9</v>
      </c>
      <c r="B51" s="24" t="s">
        <v>66</v>
      </c>
      <c r="C51" s="24" t="s">
        <v>64</v>
      </c>
      <c r="D51" s="25" t="s">
        <v>10</v>
      </c>
      <c r="E51" s="25">
        <f>25*3.5</f>
        <v>87.5</v>
      </c>
    </row>
    <row r="52" ht="22.95" customHeight="1" spans="1:5">
      <c r="A52" s="23">
        <v>10</v>
      </c>
      <c r="B52" s="24" t="s">
        <v>67</v>
      </c>
      <c r="C52" s="24" t="s">
        <v>65</v>
      </c>
      <c r="D52" s="25" t="s">
        <v>10</v>
      </c>
      <c r="E52" s="25">
        <f>E51</f>
        <v>87.5</v>
      </c>
    </row>
    <row r="53" ht="22.95" customHeight="1" spans="1:15">
      <c r="A53" s="23">
        <v>11</v>
      </c>
      <c r="B53" s="24" t="s">
        <v>82</v>
      </c>
      <c r="C53" s="33" t="s">
        <v>83</v>
      </c>
      <c r="D53" s="25" t="s">
        <v>10</v>
      </c>
      <c r="E53" s="25">
        <v>155.7</v>
      </c>
      <c r="I53" s="45"/>
      <c r="L53" s="45"/>
      <c r="O53" s="45"/>
    </row>
    <row r="54" ht="22.95" customHeight="1" spans="1:15">
      <c r="A54" s="23">
        <v>12</v>
      </c>
      <c r="B54" s="24" t="s">
        <v>84</v>
      </c>
      <c r="C54" s="33" t="s">
        <v>85</v>
      </c>
      <c r="D54" s="25" t="s">
        <v>56</v>
      </c>
      <c r="E54" s="25">
        <v>1</v>
      </c>
      <c r="I54" s="45"/>
      <c r="L54" s="45"/>
      <c r="O54" s="45"/>
    </row>
    <row r="55" ht="22.95" customHeight="1" spans="1:5">
      <c r="A55" s="23">
        <v>13</v>
      </c>
      <c r="B55" s="24" t="s">
        <v>70</v>
      </c>
      <c r="C55" s="33" t="s">
        <v>86</v>
      </c>
      <c r="D55" s="25" t="s">
        <v>56</v>
      </c>
      <c r="E55" s="25">
        <v>1</v>
      </c>
    </row>
    <row r="56" ht="22.95" customHeight="1" spans="1:15">
      <c r="A56" s="23">
        <v>14</v>
      </c>
      <c r="B56" s="24" t="s">
        <v>87</v>
      </c>
      <c r="C56" s="33" t="s">
        <v>88</v>
      </c>
      <c r="D56" s="25" t="s">
        <v>10</v>
      </c>
      <c r="E56" s="25">
        <v>21.2</v>
      </c>
      <c r="I56" s="45"/>
      <c r="L56" s="45"/>
      <c r="O56" s="45"/>
    </row>
    <row r="57" ht="22.95" customHeight="1" spans="1:5">
      <c r="A57" s="23">
        <v>15</v>
      </c>
      <c r="B57" s="24" t="s">
        <v>89</v>
      </c>
      <c r="C57" s="33" t="s">
        <v>90</v>
      </c>
      <c r="D57" s="25" t="s">
        <v>56</v>
      </c>
      <c r="E57" s="25">
        <v>1</v>
      </c>
    </row>
    <row r="58" ht="19.95" customHeight="1" spans="1:5">
      <c r="A58" s="19" t="s">
        <v>91</v>
      </c>
      <c r="B58" s="20" t="s">
        <v>92</v>
      </c>
      <c r="C58" s="20"/>
      <c r="D58" s="21"/>
      <c r="E58" s="21"/>
    </row>
    <row r="59" ht="133.95" customHeight="1" spans="1:5">
      <c r="A59" s="36">
        <v>1</v>
      </c>
      <c r="B59" s="37" t="s">
        <v>93</v>
      </c>
      <c r="C59" s="38" t="s">
        <v>94</v>
      </c>
      <c r="D59" s="39" t="s">
        <v>26</v>
      </c>
      <c r="E59" s="39">
        <v>12</v>
      </c>
    </row>
    <row r="60" ht="37.05" customHeight="1" spans="1:5">
      <c r="A60" s="36">
        <v>2</v>
      </c>
      <c r="B60" s="37" t="s">
        <v>95</v>
      </c>
      <c r="C60" s="38" t="s">
        <v>96</v>
      </c>
      <c r="D60" s="39" t="s">
        <v>97</v>
      </c>
      <c r="E60" s="39">
        <v>12</v>
      </c>
    </row>
    <row r="61" ht="133.95" customHeight="1" spans="1:5">
      <c r="A61" s="40">
        <v>3</v>
      </c>
      <c r="B61" s="37" t="s">
        <v>98</v>
      </c>
      <c r="C61" s="38" t="s">
        <v>94</v>
      </c>
      <c r="D61" s="41" t="s">
        <v>26</v>
      </c>
      <c r="E61" s="41">
        <v>2</v>
      </c>
    </row>
    <row r="62" s="6" customFormat="1" ht="19.95" customHeight="1" spans="1:15">
      <c r="A62" s="19" t="s">
        <v>99</v>
      </c>
      <c r="B62" s="20" t="s">
        <v>100</v>
      </c>
      <c r="C62" s="20"/>
      <c r="D62" s="21"/>
      <c r="E62" s="21"/>
      <c r="G62" s="34"/>
      <c r="I62" s="47"/>
      <c r="J62" s="34"/>
      <c r="L62" s="47"/>
      <c r="M62" s="34"/>
      <c r="O62" s="47"/>
    </row>
    <row r="63" ht="19.95" customHeight="1" spans="1:5">
      <c r="A63" s="36">
        <v>1</v>
      </c>
      <c r="B63" s="24" t="s">
        <v>101</v>
      </c>
      <c r="C63" s="33" t="s">
        <v>102</v>
      </c>
      <c r="D63" s="25" t="s">
        <v>56</v>
      </c>
      <c r="E63" s="25">
        <v>1</v>
      </c>
    </row>
    <row r="64" s="6" customFormat="1" ht="19.95" customHeight="1" spans="1:15">
      <c r="A64" s="36">
        <v>2</v>
      </c>
      <c r="B64" s="38" t="s">
        <v>103</v>
      </c>
      <c r="C64" s="38" t="s">
        <v>104</v>
      </c>
      <c r="D64" s="25" t="s">
        <v>56</v>
      </c>
      <c r="E64" s="39">
        <v>1</v>
      </c>
      <c r="G64" s="34"/>
      <c r="I64" s="47"/>
      <c r="J64" s="34"/>
      <c r="L64" s="47"/>
      <c r="M64" s="34"/>
      <c r="O64" s="47"/>
    </row>
    <row r="65" s="6" customFormat="1" ht="19.95" customHeight="1" spans="1:15">
      <c r="A65" s="36">
        <v>3</v>
      </c>
      <c r="B65" s="38" t="s">
        <v>105</v>
      </c>
      <c r="C65" s="38" t="s">
        <v>106</v>
      </c>
      <c r="D65" s="25" t="s">
        <v>56</v>
      </c>
      <c r="E65" s="39">
        <v>1</v>
      </c>
      <c r="G65" s="34"/>
      <c r="I65" s="47"/>
      <c r="J65" s="34"/>
      <c r="L65" s="47"/>
      <c r="M65" s="34"/>
      <c r="O65" s="47"/>
    </row>
  </sheetData>
  <mergeCells count="3">
    <mergeCell ref="A1:E1"/>
    <mergeCell ref="A19:A22"/>
    <mergeCell ref="C19:C22"/>
  </mergeCells>
  <printOptions horizontalCentered="1"/>
  <pageMargins left="0.551181102362205" right="0.354330708661417" top="0.669291338582677" bottom="0.826771653543307" header="0.708661417322835" footer="0.669291338582677"/>
  <pageSetup paperSize="9" fitToHeight="0" orientation="landscape" useFirstPageNumber="1" errors="NA"/>
  <headerFooter alignWithMargins="0" scaleWithDoc="0">
    <oddFooter>&amp;R&amp;10共&amp;N页--第&amp;P页-</oddFooter>
  </headerFooter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装修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vis-txf</dc:creator>
  <cp:lastModifiedBy>24h</cp:lastModifiedBy>
  <dcterms:created xsi:type="dcterms:W3CDTF">2015-06-05T18:19:00Z</dcterms:created>
  <dcterms:modified xsi:type="dcterms:W3CDTF">2025-07-18T05:04:19Z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33696AE2C07D4BC0B36B290E29F0C1D4</vt:lpwstr>
  </property>
  <property fmtid="{D5CDD505-2E9C-101B-9397-08002B2CF9AE}" pid="3" name="KSOProductBuildVer">
    <vt:lpwstr>2052-12.1.0.21915</vt:lpwstr>
  </property>
</Properties>
</file>