
<file path=[Content_Types].xml><?xml version="1.0" encoding="utf-8"?>
<Types xmlns="http://schemas.openxmlformats.org/package/2006/content-types">
  <Default Extension="xml" ContentType="application/xml"/>
  <Default Extension="jpeg" ContentType="image/jpeg"/>
  <Default Extension="JPG" ContentType="image/.jp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0" activeTab="2"/>
  </bookViews>
  <sheets>
    <sheet name="扉页-控" sheetId="24" r:id="rId1"/>
    <sheet name="汇总-控" sheetId="9" r:id="rId2"/>
    <sheet name="化学顶装" sheetId="1" r:id="rId3"/>
    <sheet name="化学创新" sheetId="17" r:id="rId4"/>
    <sheet name="化学准备" sheetId="10" r:id="rId5"/>
    <sheet name="生物顶装" sheetId="2" r:id="rId6"/>
    <sheet name="生物创新" sheetId="16" r:id="rId7"/>
    <sheet name="数码显微" sheetId="5" r:id="rId8"/>
    <sheet name="生物准备" sheetId="12" r:id="rId9"/>
    <sheet name="物理塔吊" sheetId="4" r:id="rId10"/>
    <sheet name="物理创新" sheetId="18" r:id="rId11"/>
    <sheet name="物理准备" sheetId="11" r:id="rId12"/>
    <sheet name="化学实验箱" sheetId="14" r:id="rId13"/>
    <sheet name="生物实验箱" sheetId="15" r:id="rId14"/>
    <sheet name="物理实验箱" sheetId="13" r:id="rId15"/>
    <sheet name="手工室" sheetId="21" r:id="rId16"/>
    <sheet name="地理探究" sheetId="19" r:id="rId17"/>
    <sheet name="地理虚拟" sheetId="20" r:id="rId18"/>
    <sheet name="心理健康" sheetId="22" r:id="rId19"/>
  </sheets>
  <definedNames>
    <definedName name="________tsb1" localSheetId="17">#REF!</definedName>
    <definedName name="________tsb1">#REF!</definedName>
    <definedName name="_______ath8" localSheetId="17">#REF!</definedName>
    <definedName name="_______ath8">#REF!</definedName>
    <definedName name="_Hlk487016056" localSheetId="16">地理探究!#REF!</definedName>
    <definedName name="_Hlk487016056" localSheetId="17">地理虚拟!#REF!</definedName>
    <definedName name="OLE_LINK1" localSheetId="16">地理探究!#REF!</definedName>
    <definedName name="OLE_LINK1" localSheetId="17">地理虚拟!#REF!</definedName>
    <definedName name="_xlnm.Print_Area" localSheetId="1">'汇总-控'!$A$1:$D$44</definedName>
    <definedName name="_xlnm.Print_Area" localSheetId="10">物理创新!$A$1:$G$113</definedName>
    <definedName name="_xlnm.Print_Titles" localSheetId="16">地理探究!$1:$2</definedName>
    <definedName name="_xlnm.Print_Titles" localSheetId="17">地理虚拟!$1:$2</definedName>
    <definedName name="_xlnm.Print_Titles" localSheetId="3">化学创新!$1:$2</definedName>
    <definedName name="_xlnm.Print_Titles" localSheetId="2">化学顶装!$1:$2</definedName>
    <definedName name="_xlnm.Print_Titles" localSheetId="12">化学实验箱!$1:$2</definedName>
    <definedName name="_xlnm.Print_Titles" localSheetId="4">化学准备!$1:$2</definedName>
    <definedName name="_xlnm.Print_Titles" localSheetId="6">生物创新!$1:$2</definedName>
    <definedName name="_xlnm.Print_Titles" localSheetId="5">生物顶装!$1:$2</definedName>
    <definedName name="_xlnm.Print_Titles" localSheetId="13">生物实验箱!$1:$2</definedName>
    <definedName name="_xlnm.Print_Titles" localSheetId="8">生物准备!$1:$2</definedName>
    <definedName name="_xlnm.Print_Titles" localSheetId="15">手工室!$1:$2</definedName>
    <definedName name="_xlnm.Print_Titles" localSheetId="7">数码显微!$1:$2</definedName>
    <definedName name="_xlnm.Print_Titles" localSheetId="10">物理创新!$1:$2</definedName>
    <definedName name="_xlnm.Print_Titles" localSheetId="14">物理实验箱!$1:$2</definedName>
    <definedName name="_xlnm.Print_Titles" localSheetId="9">物理塔吊!$1:$2</definedName>
    <definedName name="_xlnm.Print_Titles" localSheetId="11">物理准备!$1:$2</definedName>
    <definedName name="_xlnm.Print_Titles" localSheetId="18">心理健康!$1:$2</definedName>
    <definedName name="_xlnm.Print_Area" localSheetId="4">化学准备!$A$1:$G$19</definedName>
    <definedName name="_xlnm.Print_Area" localSheetId="16">地理探究!$A$1:$G$35</definedName>
    <definedName name="_xlnm._FilterDatabase" localSheetId="2" hidden="1">化学顶装!$A$1:$G$62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<sst xmlns="http://schemas.openxmlformats.org/spreadsheetml/2006/main" count="2716" uniqueCount="1424">
  <si>
    <t xml:space="preserve"> 锡市蒙古族中学高中实验室及信息化
建设项目</t>
  </si>
  <si>
    <t>招标工程量清单</t>
  </si>
  <si>
    <t>招  标  人：</t>
  </si>
  <si>
    <t>造价咨询人：</t>
  </si>
  <si>
    <t>(单位盖章)</t>
  </si>
  <si>
    <t>(单位资质专用章)</t>
  </si>
  <si>
    <t>法定代理人
或其授权人：</t>
  </si>
  <si>
    <t>(签字或盖章)</t>
  </si>
  <si>
    <t>编  制  人：</t>
  </si>
  <si>
    <t>复  核  人：</t>
  </si>
  <si>
    <t>(造价人员签字盖专用章)</t>
  </si>
  <si>
    <t>(造价工程师签字盖专用章)</t>
  </si>
  <si>
    <t>编 制 时 间：</t>
  </si>
  <si>
    <t xml:space="preserve">    年   月   日</t>
  </si>
  <si>
    <t>复 核 时 间：</t>
  </si>
  <si>
    <t>序号</t>
  </si>
  <si>
    <t>类别</t>
  </si>
  <si>
    <t>名称</t>
  </si>
  <si>
    <t>投标金额（元）</t>
  </si>
  <si>
    <t>一</t>
  </si>
  <si>
    <t>设备采购部分</t>
  </si>
  <si>
    <t>化学</t>
  </si>
  <si>
    <t>化学吊装实验室</t>
  </si>
  <si>
    <t>化学数字化仪器</t>
  </si>
  <si>
    <t>化学准备间</t>
  </si>
  <si>
    <t>生物</t>
  </si>
  <si>
    <t>生物吊装实验室</t>
  </si>
  <si>
    <t>生物数字化仪器</t>
  </si>
  <si>
    <t>生物数码显微镜</t>
  </si>
  <si>
    <t>生物准备间</t>
  </si>
  <si>
    <t>物理</t>
  </si>
  <si>
    <t>物理吊装实验室</t>
  </si>
  <si>
    <t>物理数字化实验室</t>
  </si>
  <si>
    <t>物理准备间</t>
  </si>
  <si>
    <t>化学实验箱</t>
  </si>
  <si>
    <t>生物实验箱</t>
  </si>
  <si>
    <t>物理实验箱</t>
  </si>
  <si>
    <t>技术</t>
  </si>
  <si>
    <t>金工木工及电子探究实验室</t>
  </si>
  <si>
    <t>数字化地理教室-互动探究型</t>
  </si>
  <si>
    <t>数字化地理教室-虚拟现实型</t>
  </si>
  <si>
    <t>心理</t>
  </si>
  <si>
    <t>心理健康</t>
  </si>
  <si>
    <t>二</t>
  </si>
  <si>
    <t>实验室装修改造部分</t>
  </si>
  <si>
    <t>48座化学智能顶装实验室（岛式）</t>
  </si>
  <si>
    <t>48座化学智能通风顶装实验室（岛式）-装修改造</t>
  </si>
  <si>
    <t>48座化学智能通风顶装实验室（岛式）-电气</t>
  </si>
  <si>
    <t>48座化学智能通风顶装实验室（岛式）-给排水</t>
  </si>
  <si>
    <t>48座化学智能通风顶装实验室（岛式）-采暖</t>
  </si>
  <si>
    <t>48座生物智能顶装实验室（岛式）</t>
  </si>
  <si>
    <t>48座生物智能顶装实验室（岛式）-装修改造</t>
  </si>
  <si>
    <t>48座生物智能顶装实验室（岛式）-电气</t>
  </si>
  <si>
    <t>48座生物智能顶装实验室（岛式）-给排水</t>
  </si>
  <si>
    <t>48座生物智能顶装实验室（岛式）-采暖</t>
  </si>
  <si>
    <t>48座物理创新塔吊实验室</t>
  </si>
  <si>
    <t>48座物理创新塔吊实验室-装修改造</t>
  </si>
  <si>
    <t>48座物理创新塔吊实验室-电气</t>
  </si>
  <si>
    <t>48座物理创新塔吊实验室-采暖</t>
  </si>
  <si>
    <t>技术设计探究、电子控制技术实践室</t>
  </si>
  <si>
    <t>技术设计探究、电子控制技术实践室-装修改造</t>
  </si>
  <si>
    <t>技术设计探究、电子控制技术实践室-电气</t>
  </si>
  <si>
    <t>技术设计探究、电子控制技术实践室-采暖</t>
  </si>
  <si>
    <t>金工技术与木工技术实践教室</t>
  </si>
  <si>
    <t>金工技术与木工技术实践教室-装修改造</t>
  </si>
  <si>
    <t>金工技术与木工技术实践教室-电气</t>
  </si>
  <si>
    <t>金工技术与木工技术实践教室-采暖</t>
  </si>
  <si>
    <t>合计</t>
  </si>
  <si>
    <t>名 称</t>
  </si>
  <si>
    <t>技术参数</t>
  </si>
  <si>
    <t>单位</t>
  </si>
  <si>
    <t>数量</t>
  </si>
  <si>
    <t>投标单价</t>
  </si>
  <si>
    <t>投标合价</t>
  </si>
  <si>
    <t>教师演示控制</t>
  </si>
  <si>
    <t>教师演示讲台</t>
  </si>
  <si>
    <t>1、规格：≥2400×700×850mm
2、结构：演示台设有储物柜，中间为演示台,设置电源主控系统、多媒体设备（主机、显示器、中控、功放交换机）的位置预留。
3、桌身：整体采用≥1.0mm厚冷轧钢板，全部钢制镀膜防锈处理。
4、滑道：抽屉全部采用三节承重式滚珠滑道。
5、脚垫：采用柜体内置可调ABS脚垫。
6、台面：采用≥25mm实芯双面理化膜优抗板台面。为满足实验室对台面的要求，需满足承载要求≥650kg、保压300小时以上、破坏要求需满足≥16000N、断裂要求需满足≥60Mpa。</t>
  </si>
  <si>
    <t>张</t>
  </si>
  <si>
    <t>演示通风柜</t>
  </si>
  <si>
    <t>1.结构组合：≥1500*850*2350mm采用三段组合式柜体，上部柜体三面为≥12mm热弯整块玻璃，视线无任何遮挡，实验时学生全方位观看柜内操作过程，中间（操作台面），下部柜体（内含单侧独立抽气式组成柜及另侧独立水、电、气体管线系统容纳柜设计）；
2、外壳材质：冷轧钢板厚≥1.0mm；
3、台面材质实芯理化板厚≥12mm，边缘做圆弧形处理；
4、照明：≥30W日光灯，并设有≥5mm厚磨沙玻璃罩；
5、气流板：安装位置与角度需使排气分布均匀，无死角，导流板上方与中、下方出风口排风量比例各约50±10%，以确保不同比重之气体均能有效排除，另并具手动可调排风量比例设计，可提高中、下方出风口排风量比例至80%以上；
6、化验水斗材质：PP制作；
7、化验水咀材质：单口烤漆；
8、窗口材质：钢化防暴玻璃厚≥5mm。内部采用平衡装置，可以停留在上下任何位置；</t>
  </si>
  <si>
    <t>嵌入式教师电源模块</t>
  </si>
  <si>
    <t>1、铝合金压铸，拉丝面板。
2、钢制底座保护盒，耐火保护，五孔电源10A。</t>
  </si>
  <si>
    <t>套</t>
  </si>
  <si>
    <t>教师水槽</t>
  </si>
  <si>
    <t xml:space="preserve">1、台下盆规格：≥440×330×200mm。材质：实验室高密度PP一体化成型水槽，壁厚≥6mm
2、具有台面残水自然回流功能；网状漏水口与下水口用ABS塑料链条连接。
</t>
  </si>
  <si>
    <t>三联高低位龙头</t>
  </si>
  <si>
    <t>1、鹅颈式实验室化验水嘴：防酸碱、防锈、防虹吸、防阻塞，表面环氧树脂喷涂。
2、出水嘴为铜质瓷芯，高头。</t>
  </si>
  <si>
    <t>实验转椅</t>
  </si>
  <si>
    <t>1、规格:≥590×600×960/1060mm
2、靠背及下座采用高密度网布格。
3、面料为网布格。
4、骨架钢管电镀，气动升降。</t>
  </si>
  <si>
    <t>台式单口紧急洗眼器</t>
  </si>
  <si>
    <t>1、洗眼喷头：具有过滤泡棉及防尘功能，上面防尘盖平常可防尘，使用时可随时被水冲开，并降低突然打开时短暂的高水压，避免冲伤眼睛。
2、控水阀采用黄铜制作，阀门可自动关闭，密封可靠。</t>
  </si>
  <si>
    <t>个</t>
  </si>
  <si>
    <t>落地式紧急冲淋</t>
  </si>
  <si>
    <t>1、紧急冲淋洗眼装置的关节采用插拔式的连接方式，检修及部件更换更加便捷。
2、主体、底座、冲淋阀、洗眼阀、冲淋头、洗眼盆、拉手、推手和脚踏等部件均采用卫生级304不锈钢无缝钢管，镍含量≥8%，耐腐蚀。
3、洗眼喷头内置减压装置，防止对眼睛二次伤害；配置水压调节系统来适应不同场所的水压。
4、冲淋球阀和洗眼球阀均采用双片式阀门结构。
5、阀门管道采用由任（即活接头）的管道连接设计。</t>
  </si>
  <si>
    <t>学生实验操作及学习区</t>
  </si>
  <si>
    <t>学生实验桌</t>
  </si>
  <si>
    <t>1、规格：≥1200mm*600mm*780mm。
2、台面：一体化台面，采用≥15mm厚无甲醛环保陶瓷台面，台面表面为实验室专业耐腐蚀、耐刻刮、耐污染釉面。台面表面耐高温≥1200度。
3、桌身：由桌腿、立柱、前横梁、中横梁、后横梁组成，学生位镂空式。
4、桌腿：采用Z字型压铸铝一次成型，材料表面经高压静电喷涂环氧树脂防护层，耐酸碱，耐腐蚀处理。
5、上腿规格：≥长580mm宽60mm高85mm，壁厚≥3.5mm。
6、下腿规格：≥长550mm宽65mm高140mm，壁厚≥3.5mm。
7、立柱：采用≥570mm*50×mm100mm，壁厚≥1.4mm。
8、前横梁采用≥1124mm*40mm×50mm，壁厚≥1.2mm。
9、中横梁采用≥1103mm*25mm×25mm，壁厚≥1.2mm。
10、后横梁：采用≥1124mm*40mm×120mm，壁厚≥1.2mm。
11、加强横支撑件：采用≥1080mm*30mm×60mm椭圆管，壁厚≥1.2mm。
12、书包斗：≥L490×W305×H170mm，壁厚≥3.0mm，采用PP材料。
13、挡水线：一体挡水线正面为1200mm*30mm*40mm（±5mm），左右两侧280mm*30mm*40mm（±5mm）
14、喷涂层外观要求：要求（1）涂层应无漏喷、锈蚀；要求（2）涂层应光滑均匀，色泽一致，应无流挂、疙瘩、皱皮、飞漆等缺陷；
15、电镀层外观要求：要求（1）电镀层表面应无剥落、防锈、毛刺；要求（2）电镀层表面应无烧焦、气泡、针孔、裂纹、花斑、划痕；
16、环保要求：邻苯二甲酸酯（DBP）≤0.1&amp;；（BBP）≤0.1&amp;；（DEHP）≤0.1&amp;；（DNOP）≤0.1&amp;；（DINP）≤0.1&amp;；（DIDP）≤0.1&amp;；检测结果均为合格。多环芳烃(苯并[a]芘)≤1.0mg/kg；(16种多环芳烃（PAH）总量)≤10mg/kg；
17、金属喷漆（塑）涂层理化性能：（1）硬度铅笔法，≥H；（2）冲击强度冲击强度质量1000g，冲击高度：400mm，无剥落、裂纹、皱纹；（3）附着力划格法，不低于2级；
塑铝学生桌整体依据GB/T 21747-2008 教学实验室设备 实验台（桌）的安全要求及试验方法标准检测，力学性能要求，理化性能要求，甲醛释放量。测试结果符合指标要求。▲供货商需提供国家认可的检测机构出具的检测报告扫描件</t>
  </si>
  <si>
    <t>学生凳</t>
  </si>
  <si>
    <t>1、凳面：高密度PP材质，Ф≥300㎜高度可调节（450-500mm）。凳面下装有壁厚为≥1.8㎜厚直径为≥160㎜钢板托盘。2、凳脚：4支凳脚采用：≥17×34×1.5㎜无缝钢管一体折弯成型。</t>
  </si>
  <si>
    <t>多功能移动水槽台</t>
  </si>
  <si>
    <t>1、规格：≥450*600*810mm/1200mm、材质：PP工程塑料
2、内水槽：≥360mm*290mm*260mm。
3、水槽整体：一次性注塑成型，整体分为三段，水槽台面设有紧急洗眼器与洗手液瓶的安装孔并配备了洗手液瓶。
4、滴水架≥6根试管棒，滴水架两侧预留可以安装高低压学生电源的槽位。
5、水槽具有防止溢水功能。
6、软管：采用PP材料注塑已形成形，吸塑PP软管节节可伸缩功能，规格≥1000任意伸缩长度，直径≥50mm。
8、滴水架检修门与下柜门：采用ABS材质，注塑一次性成型，滴水架检修门可拆卸，下柜体门采用柜门挂锁结构。水槽台配有四个静音带刹车万向轮。</t>
  </si>
  <si>
    <t>三联(一高二低），采用陶瓷阀芯≥90°旋转，铜质表面烤漆处理，鹅颈管可360度旋转。</t>
  </si>
  <si>
    <t>废水储存自动排水系统</t>
  </si>
  <si>
    <t>1、废水储水箱材料：PE聚乙烯，一次成型。规格：≥414*163*314mm
2、装有水位控制器液位开关，具有自动开启排水功能。3、耐酸碱环保增压水泵，外壳材料：PPS+PA66，功率≥60W，工作电压24V，流量≥10l/min，最大静态扬程≥12M；具有缺水保护、空转保护、堵转保护、卡死保护、防漏电、防腐蚀、自带止回阀等功能。</t>
  </si>
  <si>
    <t>控制系统</t>
  </si>
  <si>
    <t>智能系统控制柜</t>
  </si>
  <si>
    <t>规格：≥420*215*920mm；总电源开关≥1个、漏电保护器≥1个、电源保护器≥1、单片机控制器及功能扩展模块≥1套，单片机保护模块≥1个、急停控制系统≥1个，工作指示灯系统≥1套（每个学生端一个指示灯，老师随时掌握学生漏电保护器通短），分组控制系统3套（电源控制系统、照明控制系统、给排水控制系统），风机控制系统1套。
1、电源控制系统：可以对220V进行控制，可以单独进行控制，进行单选、全选、反选，分组进行控制；
2、照明控制系统可以对照明进行控制，可以单独进行控制，进行单选、全选、反选，分组进行控制；
3、给排水控制系统：给水系统：每个学生端设有给水控制阀门，可以对给水进行控制，可以单独进行控制，进行单选、全选、反选，分组进行控制，教师可以对全室供水系统进行控制，学生功能板设有给水接口，接口与学生水槽柜采用硅胶软管连接，接口均采用自动锁紧插拔式连接方式，用时接上，不用时可收起。自动排水系统：所有排水由智能化控制系统集中控制，学生功能板处设置排水接口，接口与学生水槽柜采用硅胶软管（具有防酸、防碱、耐腐蚀功能）连接，接口均采用自动锁紧插拔式连接方式（拔掉时没有污水流出），用时接上，不用时可收起；
4、智能摇臂控制系统：可以对摇臂进行控制，可以单独进行控制，进行单选、全选、反选，分组进行控制；
5、通风控制系统：采用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3）控制方式：空间电压矢量控制；（4）输出频率：1.00~400.0HZ；（5）过载能力：150%额定电流；（6）保护功能：输入缺相、输入欠压、直流过压、过载等。</t>
  </si>
  <si>
    <t>台</t>
  </si>
  <si>
    <t>智能控制平台</t>
  </si>
  <si>
    <t>规格：≥10英寸触摸屏。
1、集中控制系统。可执行各分项分页控制；
（1）通风控制：触摸数字无极变频控制，具有频率数字显示功能，可精确控制通风风量；
（2）供水控制：集中控制整室给排水；
（3）照明控制：分组控制整室照明；
（4）电源控制：控制学生AC220V电源；
（5）摇臂控制：可以实现单个控制，可以集中控制，可以任意组合控制。2、安全性：包含但不限于(1)标志、(2)内部导线连接、(3)漏电保护、(4)接地措施、(5)发热，≤90K、(6)操作性、(7)电压设置性能指示性等检测。</t>
  </si>
  <si>
    <t>学生端分组控制系统</t>
  </si>
  <si>
    <t>可以对学生端模块的电源控制系统、照明控制系统、给排水控制系统、智能摇臂控制系统经行独立分组控制，实现全选、反选、单选功能</t>
  </si>
  <si>
    <t>吊装控制系统</t>
  </si>
  <si>
    <t>1、APP注册后登录功能，密码方便找回、升级系统。
2、能使用APP能控制总电源关闭、控制学生低压电源的交流电压，且电压值为实测值、控制水电风光源开启与关闭，同时可以扩展功能。
3、APP能显示当前温度、相对湿度及当前时间；</t>
  </si>
  <si>
    <t>温湿度空气质量监视系统</t>
  </si>
  <si>
    <t>通过精密传感装置，实时监测空气质量，提示教室当前的环境是否处在安全的教学环境中。</t>
  </si>
  <si>
    <t>通风系统</t>
  </si>
  <si>
    <t>万向吸风罩</t>
  </si>
  <si>
    <t xml:space="preserve">1、关节材质：PP。
2、关节密封圈材质：橡胶。
3、关节连接杆材质：304不锈钢双头锁杆。
4、关节盖材质：PP材质
5、关节松紧选钮材质：PP材质，与关节连接杆锁合。
6、拱形集气罩：直径≥250mm，材质：铝合金。
7、伸缩导管：≥4节，直径≥60mm抗氧化抗腐蚀的镁硅铝合金，表面做特氟龙表面处理。
8、旋转关节材质：镁硅铝合金，具有旋转功能，内部PVC离合结构。
</t>
  </si>
  <si>
    <t>室内通风系统</t>
  </si>
  <si>
    <t>1、主风管材质：PVC或PP,规格：Ф≥200㎜、支分管Ф≥160㎜，Ф≥110mm。2、风量分配器PVC或PP,Φ≥110mm。3、学生吸风罩噪声消音器PVC或PP,Φ≥110mm。4、PVC或PP风管弯头≥400mm、闸板管卡≥160mm。</t>
  </si>
  <si>
    <t>项</t>
  </si>
  <si>
    <t>室外通风系统</t>
  </si>
  <si>
    <t>1、材质：采用PVC或PP焊接管具有耐酸碱性能。2、规格：主风管直径≥400mm。3、管卡采用碳钢制作，表面经镀铬处理。</t>
  </si>
  <si>
    <t>风机控制线</t>
  </si>
  <si>
    <t>控制线为国标交联聚乙烯绝缘线30m﹑铝塑带绕包总屏蔽﹑低烟无卤聚烯烃内衬层﹑钢丝铠装﹑低烟无卤聚烯烃护套耐火计算机对绞控制电缆。电缆的额定电压300/500V，电缆长期工作温度-30～90℃。（投标文件需提供CCC认证）</t>
  </si>
  <si>
    <t>风机控制变频器</t>
  </si>
  <si>
    <t>1、重载矢量控制变频器，功率≥5.5kVA，额定输入电压：三相380V。
2、控制功能：数码显示、移位、编程、运行、正传切换、数值加减无极调速、停止复位。
3.技术要求：采用集成IGBT模块，PLC运行，智能设计参数，多段速运行，自动节能控制，自动稳压、宽电压设计、多种控制模式，
4.保护功能：具有过载、过热、过压、欠压、过流、缺相、接地、短路、失速等保护。</t>
  </si>
  <si>
    <t>风机减振器</t>
  </si>
  <si>
    <t>1、材质：铸铁；规格：直径≥9cm，高度≥7cm，耐疲劳，强度高，承载力大，使用寿命长等特点。
2、工作环境：在-40℃-110℃环境下正常工作。</t>
  </si>
  <si>
    <t>风机消音器</t>
  </si>
  <si>
    <t>1、规格：外径Ф≥600㎜，内径Ф≥400㎜、高度≥1000mm,圆形，2、材料：PP材质，内置隔音棉。</t>
  </si>
  <si>
    <t>风机进出口软连接</t>
  </si>
  <si>
    <t>1、出风口材质：PVC或PP，规格：直径≥400mm；方转圆地方风机接口，3、技术要求：抗撞强度≥500（MPa）</t>
  </si>
  <si>
    <t>风机出风口防雨帽</t>
  </si>
  <si>
    <t>材质：PVC或PP,规格：内径≥400mm伞型结构。</t>
  </si>
  <si>
    <t>离心式风机</t>
  </si>
  <si>
    <t>1、机壳材料：PP板材料，2、电机功率：≥5.5KW，工作电压：380v4、转速≥1450r/min，流量≥10602-21204M3/h，全压≥1150-748Pa。</t>
  </si>
  <si>
    <t>顶部集成供给系统</t>
  </si>
  <si>
    <t>吊装主体框架</t>
  </si>
  <si>
    <t>1、规格：≥1200*550*260mm；材质：铝型材6、二端面的高度尺寸：45mm±2mm。
3、承重：不低于100kg  4、硬度：≥2H,附着力应不低于2级。</t>
  </si>
  <si>
    <t>主体保护罩</t>
  </si>
  <si>
    <t>规格：≥1750×650×230mm；材质：铝合金和塑料，厚度≥4mm。</t>
  </si>
  <si>
    <t>可伸缩万向吸风罩</t>
  </si>
  <si>
    <t>1、材质：铝合金，规格：尺寸第一节外管直径≥100mm长≥520mm,第二节外管直径72mm长46mm,第三节采用PE材质定向风管外径≥58mm长度≥53mm,随意弯曲定位。万向吸风罩分三段组成，集成于吊装箱体两侧，随摇臂一起升降，实验需要时可进行三节拉出，不使用时收起。
2、伞形吸风罩喇叭口采用进口硅胶制作，无毒环保，耐火耐酸耐碱，不易老化，喇叭口直径≥160mm高度≥75mm。
3、拉力：≥700N，各关节、风罩连接无影响。
风门要求：1.开闭灵活，无卡阻现象，检验结果合格。2.风门开启后，通风有效面积应≥0.3dm²。
3.调节角：≥180°。4.锁定后，漏风间隙≤0.2mm。</t>
  </si>
  <si>
    <t>智能摇臂升降系统</t>
  </si>
  <si>
    <t>1、顶装摇臂动力装置系统控制接收信号为远程智能手动和触摸远程无线操作功能，动力选用了优良的超静音安全低压直流24V或36V低压电机动力，摇臂采用规格为直径≥65mm，厚度≥1.5mm铝合金挤压成型，
2、升降摇臂圆柱采用铝合金材料，管内水电隔离设计，规格Ф≥65mm；壁厚≥1.5mm；长度≥700mm。集成于吊装一体内，随摇臂面板一起升降。</t>
  </si>
  <si>
    <t>集成功能模块</t>
  </si>
  <si>
    <t>规格：≥70*50*670㎜材质：ABS，一体成型。双层，水电隔离，具有留高压、低压、网络、上下水接口位置。</t>
  </si>
  <si>
    <t>多功能吊塔电源</t>
  </si>
  <si>
    <t>1、学生电源材质：采用耐磨、耐腐蚀、耐高温的PC面板，具有控制按钮，数字键盘输入。
2、双面操作，材质：PC板厚度≥2.5㎜，操作面板上有交直流电源切换键、复位键、电压控制键、信息显示模块、交直流输出接线插口，二组国标五孔220V市电插座，保险过载保护。
3、具有交直流输出功能，直流稳压输出：0-16V，额定电流2A；16-30V，额定电流1A。最小调节单元0.1V。交流电压输出：0~18V，额定电流2A；18V-30V，额定电流1A。最小调节单元1V。交直流电源具有过载保护智能检测功能，设置“过载”图标提示。采用按钮复位功能免除反复过载冲击负载。学生高压电源可接收主控电源发送的锁定信号，学生接收老师输送的设定电源电压，教师锁定时，学生自己无法操作，这样可避免学生的误操作。老师端可以分组或独立控制。
4、拓展部分，设有保险模块、急停装置模块、二组485网络模块接口。
5、学生信息显示屏，采用LCD屏，显示温度，湿度，电压，电流值，开关状态等信息。</t>
  </si>
  <si>
    <t>学生电源单元交换机</t>
  </si>
  <si>
    <t>A、摇臂控制系统：教师通过控制箱或移动设备对全室摇臂进行单独或分组控制（上升、下降或暂停，上升或下降到底后摇臂会自动停止）
B、电源控制系统：教师通过控制箱或移动设备对全室220V高压及0-30V低压进行单独或分组控制；
C、照明控制系统：教师通过控制箱或移动设备对全室照明进行单独或分组控制；
D、通风控制系统：标配高端品牌的高性能矢量控制变频器，变频器采用模块化设计，双CPU控制，是集数字技术、计算机技术、现代自控技术于一体的高科技产品，具有精度高、噪音低、转矩大、性能可靠及高效节能等优点。主要参数指标有：1、 LED显示：频率指示、转速指示、状态指示、异常指示等；2、额定输入电压：三相380V；3、额定输入频率：50/60 HZ；4、控制方式：空间电压矢量控制；5、输出频率：1.00～50 HZ；6、过载能力：150%额定电流；7、完善的保护功能：输入缺相、短路、欠压、过流、过压、过载、过热等。
E、供排水控制系统：供水系统：每个学生终端配置一组水流检测传感器，当供水时自动进行排水控制；摇臂下方配有插拔式自动锁紧供水接口，接口与学生水槽柜之间通过优质硅胶软管连接，即插即用，用完拔下收起即可。排水系统：排水由智能化控制系统集中控制，摇臂下方配有插拔式自动锁紧排水接口，接口与学生水槽柜通过具有耐酸、耐碱、耐腐蚀功能的优质硅胶软管连接，即插即用，用完拔下收起即可。供排水管具有到位检测功能，水管未拔下，摇臂不能收起（防摇臂误操作收起检测系统）</t>
  </si>
  <si>
    <t>急停装置</t>
  </si>
  <si>
    <t>保护模块在系统出现异常时，自动切断电源，确保安全性。
急停装置采用铝合金材质，在系统出现故障时可手动紧急自动，确保安全性。</t>
  </si>
  <si>
    <t>保险模块</t>
  </si>
  <si>
    <t>系统出现异常时，自动切断电源。</t>
  </si>
  <si>
    <t>供电线路</t>
  </si>
  <si>
    <t>模块化设计，每组模块间采用活接式连接。采用国标≥2.5mm²电线进行系统布线，约150m。提供CCC认证</t>
  </si>
  <si>
    <t>智能灯光照明系统</t>
  </si>
  <si>
    <t>配置LED线灯1根，灯罩采用PC材质。</t>
  </si>
  <si>
    <t>自动给排水系统</t>
  </si>
  <si>
    <t>给排水系统由模块≥1组、水模拟量控制器≥1组、电源控制器≥1套、自动保护系统≥1组。
所有排水由智能化控制系统集中控制，三联高低位龙头处设置排水接口，接口与学生水槽柜采用硅胶软管连接，接口均采用自动锁紧插拔式连接方式，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</si>
  <si>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</si>
  <si>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快速排水接口采用PP材质专用接口。</t>
  </si>
  <si>
    <t>系统安装辅件</t>
  </si>
  <si>
    <t>采用双槽钢横梁吊装方式，减少楼板承重，防止左右晃动，可进行上下、左右的平衡调节，实验功能板离地2m左右。主要辅件有：槽钢、三角构件、直角座、龙骨架连接件、吊装挂件、安装连接板等，配合吊装设备安装。完善具体数量</t>
  </si>
  <si>
    <t>护眼吸顶灯</t>
  </si>
  <si>
    <t>1、LED教室灯尺寸：长≥1220mm、宽≥290mm，防眩模式；
2、LED教室灯额定功率≤40W，单颗光源功率≥1W。</t>
  </si>
  <si>
    <t>静电地胶</t>
  </si>
  <si>
    <t xml:space="preserve">
≥2.0mmPVC塑胶地板材质为聚氯乙烯：产品结构自上而下分为五层：UV涂层、印花彩膜层、≥0.35mm耐磨层、玻璃纤维稳定层、≥1.65mm密实层。
</t>
  </si>
  <si>
    <t>平方米</t>
  </si>
  <si>
    <t>教师终端</t>
  </si>
  <si>
    <t>一、智慧黑板
1.全金属外壳，三拼接。整体外观尺寸：宽≥4200mm，高≥1200mm，厚≤110mm。
2.显示屏≥86英寸超高清LED液晶屏，显示比例16:9。
3.主屏支持普通粉笔直接书写。
4.嵌入式系统版本不低于Android 13，内存≥2GB，存储空间≥8GB。
5.具备至少6个前置按键，包含但不限于可实现开关机、调出中控菜单、音量+/-、护眼、录屏操作。
6.采用电容触控技术，支持Windows、Android系统中进行20点或以上触控。
7.内置2.2声道扬声器，额定总功率≥60W。
8.内置8阵列麦克风，拾音角度≥180°，拾音距离≥10m。
9.内置广角摄像头和智能拼接摄像头，像素值均≥800万。视场角≥140度且水平视场角≥140度，具有画面畸变矫正功能 。
10.具有一键启动护眼模式
11.手势上滑调出具有人工智能画质调节模式，根据场景自动调整对比度、饱和度、锐利度、色调色相值、高光/阴影。
12.内置双WiF网卡，在Android下支持无线设备同时连接数量≥32个，在Windows系统下支持无线设备同时连接≥8个。
13.具有蓝牙功能。
14.具有发出特定频率的超声波信号，智能手机通过麦克风接收后，智能手机与整机无需在同一局域网内，可实现配对，一键投屏，用户无需手动输入投屏码或扫码获取投屏码。（需提供国家认可的检测机构出具的检测报告扫描件）
15.具有提笔书写功能。
16.无PC状态下，嵌入式Android操作系统下可使用白板书写、WPS软件和网页浏览。
20.ops内置电脑模块：
（1）i5及以上 CPU。
（2）内存：8GB DDR4或以上。
（3）硬盘：256GB或以上SSD固态硬盘。完善cpu及主频核数
二、白板软件
1.具有教师云存储空间功能，教师可在个人云空间中上传存储互动课件、云教案和其他教学资源。
2.具有个人账号功能，支持通过数字账号、微信二维码、硬件密钥方式登录教师个人账号。
3.具有新课程标准的互动式教学课件资源，至少包含人教版各学科教育各学段各地区教材版本。
4.具备智能备课功能，搜索课件库资源，具有不少于十万份课件资源，能按照元素类型思维导图、课堂活动选取课堂教学需要补充课件。
5.具有备授课一体化框架设计，教师可根据教学场景自由切换类PPT界面的备课模式与触控交互教学模式，适用于教室、办公室等不同教学环境，便于教师教学使用。
6.互动课件内容的编辑修改能够自动同步至云空间。
7.支持PPT的原生解析，教师可将PPT课件转化为互动教学课件。
8.内置图片处理功能，可对课件内的图片进行快速抠图，图片主体处理后边缘无明显毛边，且处理后的图片可直接上传至教师云空间供后续复用。内置图片裁切功能，无需调用截图工具即可直接对课件内的图片进行裁切，裁切面积可自由调整。
9.内嵌学科思维导图功能，提供思维导图、鱼骨图及组织结构图等知识结构化工具，思维导图支持自定义连接线、节点样式。
10.具有智能填写功能，支持趣味分类、判断对错和趣味选择三大课堂活动；输入文本后可一键导入，自动填充至题干和正确选项，完成课堂活动的制作。
11.提供覆盖初中、高中的古诗词、古文教学资源：包含原文、翻译、背景介绍、作者介绍、朗诵音频。内嵌诗词百科链接，一键跳转展示诗词及作者详细背景介绍；全部古诗词资源按照年级学段、朝代、诗人进行精细分类。
12.可自由绘制长方体、立方体、圆柱体、圆锥等几何图形。任意调节几何体的大小尺寸，支持几何图形按比例放大缩小和通过单独调整长宽高（半径/高）改变几何体大小。支持为长方体、圆柱体、圆锥等几何体的各面、棱分别填涂颜色，并且可通过360°旋转观察涂色面与未涂色面；几何体支持平面展开，预置长方体、立方体“141、132、222、33”型展开方式，展开后可对涂色面进行查看，有助于学生的空间想象。
13.软件内置的AI智能语义分析模块，可对输入的英文文本的拼写、句型、语法进行错误检查，并支持一键纠错。
14.支持输入英文单词生成单词卡和详解页，包含单词的释义、读音、例句、词组、近义词等，可插入多个单词卡，同时支持教师自定义编辑单词释义、创建未收录的生僻单词供授课使用。
15.配置英语学科听写工具，覆盖初、高中不少于8000个英语单词，支持自定义选择单词。自定义听写频率和次数，一键生成听写卡；授课模式支持一键开启听写朗读。
16.提供化学方程式快速编辑工具，当输入一个化学元素时，软件界面将自动显示出和该元素相关的多个常用化学反应方程式，可直接选择使用。插入后的化学方程式可重新编辑。
17.提供涵盖初中、高中的总知识点不少于9000个，试题数量不少于30万道试题，中学题库需包含语文、数学、英语、物理、化学、生物、政治、历史、地理等多个学科，包含选择、填空、判断、诗歌阅读、完形填空、阅读理解、辨析题、材料题、实验题、作图题等丰富题型。
18.提供涵盖初中、高中学科的微课程视频。
19.为便于校园党建文化宣传，提供100节党建微课视频，包含革命篇、建设篇、改革篇、复兴篇4个篇章。微课内容可在线点播，下载至课件播放。微课视频支持视频关键帧打点标记，播放过程中可一键跳转至标记位置，同时支持一键对视频内容进行截图插入课件。
20.具备所有学科要求的实验内容；物理需至少包含但不限于：声现象、光学、电学、力学、能量、光学；化学需包含：化学基本概念与原理、身边的化学物质、化学实验、化学计算、化学与社会发展；生物需包含：生物与细胞、生物圈中的人、生物圈中的其他生物、生物圈中的绿色植物、健康地生活、生物与生物圈、生物圈中的生命的延续。
21.软件具备空中课堂功能，功能内置于交互式备授课软件中，无需额外安装部署直播软件，在直播课堂中，教师可指定授权学生远程互动，学生可在直播的课件画面进行书写、移动、擦除、参与互动活动等，学生操作过程实时同步至班级其他学生，可支持不少于5位学生同时参与远程互动。
22.要求软件具备集体备课功能，教师可选择教案、课件等资源上传发起研讨，能够设置多重访问权限，支持生成集备报告。报告生成后，参备人可查看具体报告内容和下载集备报告。报告内包含集备信息、数据统计、研讨记录的具体内容。
三、臂挂展台外形规格：≥397*248*72mm；材质：金属与pp相结合。
1.摄像头≥800万像素；采用 USB五伏电源直接供电。
2.A4大小拍摄幅面，1080P动态视频预览达到30帧/秒；托板及挂墙部分采用金属加强，托板承重≥3kg，整机壁挂式安装。
3.展示托板正上方具备LED补光灯，保证展示区域的亮度及展示效果，补光灯开关采用触摸按键设计，同时可通过交互智能平板中的软件直接控制开关。
4.支持对展台画面进行放大、缩小、旋转、自适应、冻结画面等操作。
5.支持展台画面拍照截图并进行多图预览，可对任一图片进行全屏显示。
四、无线麦克
1.无线麦克风集音频发射处理器、天线、电池、拾音麦克风于一体，配合一体化有源音箱。
2.配合一体化有源音箱，扩音延时≤35ms。
3.扩音增益≥15dB。
4.声频响100Hz-16kHz，底噪≤100uVrms，声信噪比≥60dB。
5. 用Wi-Fi射频频段传输。
6.电续航时间≥5小时。
7.采用红外对码方式连接，对码≤5s。
五、有源音箱
1.功放与有源音箱一体化，内置麦克风无线接收模块。
2.输出额定功率: 2*15W，喇叭单元尺寸≥5寸。
3.端口：≥电源开关*1、≥Line in*1、≥USB*1。
4.麦克风和功放音箱之间采用数字Wi-Fi传输技术，
六、智能笔
1.规格笔身长度≤17cm,笔身直径≤13mm，笔身重量≤18g；
2.笔身配置不少于五个按键，兼顾触摸书写。
3.笔头：直径≤3mm；
4.翻页按键：短按上下翻页按键，可实现白板软件/ppt/pdf等文档上下翻页；长按上下翻页按键3s，可实现ppt播放/退出；
5.多功能按键：a.短按多功能按键，可实现播放/暂停音视频或flash；b.双击此按键，可实现空鼠/放大镜/聚光灯等功能切换，切换顺序空鼠&gt;放大镜&gt;聚光灯；c.长按此按键即可实现对应功能(空鼠/放大镜/聚光灯)；
6.语音：内置麦克风，支持按键唤醒语音识别功能，避免杂音造成误唤醒；
7.批注：支持按键调起批注功能，可通过按键实现批注颜色切换，长按按键可实现橡皮擦功能
8.无线：为保障用户在不同场景使用智能笔，支持无线dongle及蓝牙两种连接方式，支持蓝牙5.1协议；
9.无线：无线dongle&amp;蓝牙连接距离≥12m，上下翻页/语音控制/远程批注实现距离≥12m，覆盖标准教室；
10.充电：内置锂电池，支持type-c充电，待机时间≥60h；
七、集控系统
1.支持账号/密码、手机扫码登录、扫码登录。用户首次登录时绑定微信用户ID与账号的对应关系，之后即可通过微信扫一扫安全登录。
2.支持通过设备辅助管理软件，在单台班班通设备关联学校代码后，自动发现并关联同网段下其他班班通设备。
3.支持自定义系统logo和系统名称，适用于校园定制系统。
4.支持远程批量设置设备的冰冻状态，支持实时监测设备冰点存在的风险。
5.支持定时推送设备开关机情况；支持推送指令执行异常的设备信息；支持每周自动生成设备管理周报；支持每天推送出现不良画面的设备及不良内容。
6.支持一键下课锁屏、开机自动锁屏、无网络时验证身份解锁。其中“下课锁屏”功能开启后，老师授课结束后可在班班通设备上点击“下课锁屏”按钮即可锁屏；其中“开机自动锁屏”可根据不同分组的设置规则，设置规则生效后开机自动锁屏。
7.支持同时上传超过500个大于50MB的文件，并可批量发送至超过1000台设备。
8.支持设置即时、定时、循环模式的关机、重启、打铃、锁屏/解锁指令。其中打铃指令支持上传自定义铃声、设置播放时长。
9.支持同时查看9个教室的实时摄像头画面、设备屏幕画面；支持在一个显示界面同时查看单个教室内所有屏幕、所有摄像头的实时画面，以及所有麦克风的声音，其中摄像头画面可直接使用班班通自带摄像头。单台设备巡视时，可远程发送文本消息、语音消息，也可记录备注；支持记录所有管理员的巡视记录。
10.支持远程向已冰冻的设备发送指令、安装软件、传输大文件，设备接收到后会立即执行，并在设备正常关机时触发穿透动作，穿透完成后，设备即可使用已安装软件、已传输文件、执行已接收指令，且穿透过程中无需人为解冻。
11.支持学校高级管理员添加多位管理员协同管理，支持为普通管理员分配不同权限，权限支持按系统功能菜单分配、按管理设备分配方式。支持转让高级管理员给其他管理员。
12.支持查看设备当前使用老师信息，以及最近一次设备解锁时间、解锁方式、解锁老师。
13.支持根据设备类型、设备所属年级/场地/自定义分组、设备开关机状态进行分组管理；支持文字检索设备名称。
14.支持查看、编辑和撤销待执行指令；支持查看已执行指令情况、指令执行实时状态；支持查看设备操作日志，记录设备每次解锁方式、解锁时间、解锁人信息。</t>
  </si>
  <si>
    <t>文化窗帘</t>
  </si>
  <si>
    <t>文化卷帘≥10幅，图案根据甲方需求定制。</t>
  </si>
  <si>
    <t>网络布线</t>
  </si>
  <si>
    <t>六类网线</t>
  </si>
  <si>
    <t>米</t>
  </si>
  <si>
    <t>18U-机柜</t>
  </si>
  <si>
    <t>1、容量：18U网络机柜
2、尺寸：≥1000*600*600mm
3、电源：≥8位铝合金PDU插排
4、风扇：≥120MM直径</t>
  </si>
  <si>
    <t>企业三层交换机</t>
  </si>
  <si>
    <t>包转发率：≥144/166Mpps，电源电压：220V，端口：≥48个10/100/1000BASE-T电口，≥4个1000BASE-XSFP端口，交换容量≥300Gbps</t>
  </si>
  <si>
    <t>路由器</t>
  </si>
  <si>
    <t>网络协议PPP，CHAP，PAP，MS-CHAP，PPPoE，DHCP客户端，DHCP服务器，NAPT，NTP，DDNS，广域网接口≥2个10/100/1000Base-T以太网端口，局域网接口≥3个10/100/1000Base-T以太网端口，≥1个USB接口，≥1个Console口，吞吐量≥500Mbps</t>
  </si>
  <si>
    <t>教师端传感器</t>
  </si>
  <si>
    <t>智能数字实验终端</t>
  </si>
  <si>
    <t>一体式数字化专用实验仪器，集数据采集、分析、存储为一体；具体参数如下：
显示屏幕尺寸：10.1英寸及以上尺寸。
显示触摸屏：IPS触摸屏。
运行内存：不低于6GB。
储存空间：不小于128GB。
具有无线功能
摄像头：前置≥500万像素、后置≥800万像素，支持自动对焦。
电池续航：内置电池续航时间不少于5小时。
内置一体化数据分析软件：配套实验分析系统软件，人机界面友好、简洁，要求为中文界面；自动识别新插入传感器并自动运行、支持多路传感器同时采集；实时显示实验数据或曲线，多种数据显示方式；内置重新实验公式，同时可以完全自定义公式，不套用模版，自主输入公式；具有多种采集模式；自定义采集间隔时间，并采集的两组的间隔时间有倒计时功能，完善的数据统计和曲线分析功能:包含多种拟合方式、积分、放大、缩小等多种曲线分析功能；屏幕上的曲线图可上下、左右滚动或放大、缩小，自由选择所观察的部分，可以选定某段曲线进行分析；可将实验数据输出保存并导入；可以保存多组实验数据，在一个图形中进行对比和分析；具有多曲线模式，可以多种曲线同时采集同时分析；实验报告可以直接通过分析软件上传到教师端。</t>
  </si>
  <si>
    <t>软件包</t>
  </si>
  <si>
    <t>1、支持多通道并行采集；
2、自动识别新插入传感器并自动运行；
3、支持自由设置传感器初始状态；
4、支持多种数据显示方式
5、具有多种采集模式；
6、针对实验过程比较漫长的实验，自定义采集间隔时间，并采集的两组的间隔时间有倒计时功能，
7、表格视图，可以添加常量和变量，变量可以选择指数，递增和递减的方式；可以添加常用公式和自定义公式；
8、表格视图支持添加无属性常驻变量，方便进行多次进行同一个实验时进行数据的对比，同时配备选中自动统计功能
9、采集到的数据可以进行数据导出保存、加载导入和统计等；
10、进行多组实验对比，无需重启软件，可以将上一组实验数据通过添加保留列保存在同一个列表中；开始下一组实验数据采集；数据分析可以选择XY轴，可以将2组实验数据添加在一个坐标轴中分；
11、屏幕上的曲线图可上下、左右平移或放大、缩小，自由选择所观察的部分，可以选定某段曲线进行分析；
12、数据分析可以显示点集、曲线和混合；可以标记点、选择点和截取线段等方式进行曲线操作；
13、支持对曲线大小，颜色，标签等内容的自定义更改
14、支持添加标签，可以选择标签字体大小和颜色、放置位置；
15、具有多种数据分析功能包括拟合、积分、微分、计算频率等；
16、具有多曲线模式，可以多种曲线同时采集同时分析；
17、传感器界面支持裁剪部分曲线并暂存，方便快速采集多组数据；
18、支持多段曲线原样输出，多段曲线对齐等功能，方便快速对比实验结果；
19、数据分析支持单曲线自适应，全曲线自适应大小变化；
20、本着复杂实验操作简单化的原则，提供实验报告模板并支持导出，配备实验操作说明手册等等；
21、支持断续采集，防止因意外操作不得不终止实验时，无需重新开启采集；
22、支持对选中的数据进行复制，可复制到除本软件以外的任何地方；
23、无需借助第三方软件，可以直接将实验报告上传到教师端。</t>
  </si>
  <si>
    <t>微电流传感器</t>
  </si>
  <si>
    <t>1、量程：-100μA～100μA；分度：0.1μA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</si>
  <si>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只</t>
  </si>
  <si>
    <t>高温传感器</t>
  </si>
  <si>
    <t>1、量程：：0～1200℃ 分度：0.01℃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</si>
  <si>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pH传感器</t>
  </si>
  <si>
    <t>1、量程：0~14，分辨率：≤0.01；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</si>
  <si>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多量程电导率传感器</t>
  </si>
  <si>
    <t>1、0～20000μS/cm 分度：1μS/cm；
2、可以通过USB连接线直接与计算机通讯
3、接口为Type-C接口，连接传感器无需辨认方向。</t>
  </si>
  <si>
    <t>氧气传感器</t>
  </si>
  <si>
    <t>1、量程：0~100%，分辨率：≤0.01%；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</si>
  <si>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溶解氧传感器</t>
  </si>
  <si>
    <t>1、量程：0mg/L~20mg/L，分辨率：≤0.01mg/L；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</si>
  <si>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二氧化碳传感器</t>
  </si>
  <si>
    <t>1、量程：0ppm～100000ppm，分辨率：≤1ppm；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</si>
  <si>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色度传感器</t>
  </si>
  <si>
    <t>1、量程：0~100%，分辨率：≤0.01%；
2、包含绿、黄、橙、红四种颜色的光源；
3、也可以选择红绿蓝三色光进行混合调色为黄色、青色等颜色输出；
4、可以通过USB连接线直接与计算机通讯。
▲5.色度传感器产品满足以下性能要求：
1）使用输出符合 LPS 和SELV ；
2）可触及位置（外壳顶部、底部、输入端）无法触及带电部件；
3）稳定性通过≥10°倾斜试验。
以上三项供应商需提供国家认可的检测机构出具的检测报告扫描件</t>
  </si>
  <si>
    <t>浊度传感器</t>
  </si>
  <si>
    <t>1、量程：0-400NTU；分辨率：≤1NTU；配比色皿；
2、可以通过USB连接线直接与计算机通讯；
3、传感器通道接口连接紧密，有效防止脱落，保证数据传输稳定。</t>
  </si>
  <si>
    <t>温度传感器</t>
  </si>
  <si>
    <t>1、量程：-40℃ ~ 125℃ 分度；分辨率：≤0.01℃；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</si>
  <si>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压强传感器</t>
  </si>
  <si>
    <t>1、量程：0kPa～700kPa；分辨率：≤0.1kPa；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</si>
  <si>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二氧化硫传感器</t>
  </si>
  <si>
    <t>1、量程：0ppm~20ppm，分辨率：≤0.01ppm；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</si>
  <si>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氧化还原传感器</t>
  </si>
  <si>
    <t>1、量程：-2000mV～2000mV，分辨率：≤0.1mV；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</si>
  <si>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甲烷传感器</t>
  </si>
  <si>
    <t>量程：0～100%LEL，分辨率：≤0.1%LEL，传感器数据传输端口为智能Type-C接口，能与普通电脑直接连接采集实验数据，传感器采用模块化、可插拔式设计，可进行自由组合；外壳采用高性能工程塑料，具有耐火、耐高温、阻燃等特性。</t>
  </si>
  <si>
    <t>氢气传感器</t>
  </si>
  <si>
    <t>1、量程：0ppm~1000ppm，分辨率：≤1ppm；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</si>
  <si>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溶解二氧化碳传感器</t>
  </si>
  <si>
    <t>1、量程：0～32%；0～500mg/L，分辨率：≤：0.001%；0.01mg/L；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</si>
  <si>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滴定传感器</t>
  </si>
  <si>
    <t>1、量程：0～∞，分辨率：≤1；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</si>
  <si>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相对湿度传感器</t>
  </si>
  <si>
    <t>1、量程：相对湿度0% ～100%  温度0℃～65℃，分辨率：≤相对湿度0.1%、温度0.01℃；
2、可以通过USB数据线与计算机直接通讯；
3、传感器正面带LED双色指示灯；
4、传感器采用塑料外壳精密封装；
5、传感器两侧条纹防滑设计，底面不低于2根防滑防刮条，具有防滑功能；
6、与显示模块插接配合使用，可实现有线通讯、无线通讯及独立数据显示、存储等功能。</t>
  </si>
  <si>
    <t>通用器材</t>
  </si>
  <si>
    <t>包含数据采集器连接线1根，长度不小于1.5米，全铜线芯，多重屏蔽，高效传输；传感器连接线不小于4根，长度不小于1.5米，全铜线芯。连接线带磁环，有效抗干扰。</t>
  </si>
  <si>
    <t>附件</t>
  </si>
  <si>
    <t>铝合金演示箱规格：≥370mm×220mm×85m能实现探究设备的分类存放，设备用软、硬质海绵卡槽固定；有详细数字化实验案例指导手册。</t>
  </si>
  <si>
    <t>无线接收器</t>
  </si>
  <si>
    <t>实现与各种传感器组合，具备独立采集、显示功能：</t>
  </si>
  <si>
    <t>教师端配套实验器材</t>
  </si>
  <si>
    <t>多向转接头</t>
  </si>
  <si>
    <t>材质：铝合金。配套A款口哨型转接器不小于1个、B款圆柱形转接器不小于1个、304不锈钢手拧螺丝不小于4个；手拧螺丝螺帽直径≥20mm。</t>
  </si>
  <si>
    <t>气液相密封实验器</t>
  </si>
  <si>
    <t>与化学传感器密闭连接，与环境参数类、气体类、离子类等类型传感器配合使用，可完成光合作用、种子萌发等实验。</t>
  </si>
  <si>
    <t>多功能电极支架</t>
  </si>
  <si>
    <t>由机械臂、电极固定板、固定夹、底座组成：
1、电极固定板上具有电极孔不少于20个；电极孔口径适合常用生化传感器的电极，方便生化实验操作，电极孔边缘无毛边处理，具有保护传感器不受损坏；
2、机械臂长度≥50cm，能在三维空间内灵活移动并准确定位，稳定性好；提高空间利用率和实验效率功能。
3、底座重量≥600g，可以平稳的固定电极。</t>
  </si>
  <si>
    <t>稀释池</t>
  </si>
  <si>
    <t>倒置三角烧杯结构，上端开口，底端封闭。用于稀释倍数较大，且对初始溶解有一定量要求的化学实验</t>
  </si>
  <si>
    <t>酸碱中和滴定装置</t>
  </si>
  <si>
    <t>由连接器、滴定主板、延长杆、紧固件等构成；配合铁架台、滴定管、电磁搅拌器等完成实验。滴定主板上带有电导率、pH、温度传感器固定孔，电极孔边缘无毛边处理；滴定主板上具有3个滴定管限位孔，方便计算液滴滴数。</t>
  </si>
  <si>
    <t>酸碱反应热实验器</t>
  </si>
  <si>
    <t>双层防散热设计。</t>
  </si>
  <si>
    <t>化学反应速率实验器</t>
  </si>
  <si>
    <t>由密封反应瓶不低于2个、螺口实验用吸管、带开关导管等组成；</t>
  </si>
  <si>
    <t>磁力搅拌器</t>
  </si>
  <si>
    <t>由铝合金材质搅拌器主体和磁力搅拌子组成。
1、具有电源开关、无极调速功能；
2、便携式可移动设计，内置充电电池，支持USB直接充电。</t>
  </si>
  <si>
    <t>原电池实验器</t>
  </si>
  <si>
    <t>由溶液杯、两种不同材质的电极等部件组成。</t>
  </si>
  <si>
    <t>气体密封塞套件</t>
  </si>
  <si>
    <t>内有多个不同尺寸的密封塞，可配合实验室试管及各种实验室传感器使用。</t>
  </si>
  <si>
    <t>学生端传感器</t>
  </si>
  <si>
    <t>一体式数字化专用实验仪器，集数据采集、分析、存储为一体；具体参数如下：
显示屏幕尺寸：10.1英寸及以上尺寸。
显示触摸屏：IPS触摸屏。
运行内存：不低于6GB。
储存空间：不小于128GB。
具有无线功能
摄像头：采用前置≥500万像素、后置≥800万像素，支持自动对焦。
电池续航：内置电池续航时间不少于5小时。
内置一体化数据分析软件：配套实验分析系统软件，人机界面友好、简洁，要求为中文界面；自动识别新插入传感器并自动运行、支持多路传感器同时采集；实时显示实验数据或曲线，多种数据显示方式；内置重新实验公式，同时可以完全自定义公式，不套用模版，自主输入公式；具有多种采集模式；自定义采集间隔时间，并采集的两组的间隔时间有倒计时功能，完善的数据统计和曲线分析功能:包含多种拟合方式、积分、放大、缩小等多种曲线分析功能；屏幕上的曲线图可上下、左右滚动或放大、缩小，自由选择所观察的部分，可以选定某段曲线进行分析；可将实验数据输出保存并导入；可以保存多组实验数据，在一个图形中进行对比和分析；具有多曲线模式，可以多种曲线同时采集同时分析；实验报告可以直接通过分析软件上传到教师端。</t>
  </si>
  <si>
    <t>1、支持多通道并行采集；
2、自动识别新插入传感器并自动运行；
3、支持自由设置传感器初始状态；
4、支持多种数据显示方式；
5、具有多种采集模式；
6、针对实验过程比较漫长的实验，自定义采集间隔时间，并采集的两组的间隔时间有倒计时功能，
7、表格视图，可以添加常量和变量，变量可以选择指数，递增和递减的方式；可以添加常用公式和自定义公式；
8、表格视图支持添加无属性常驻变量，方便进行多次进行同一个实验时进行数据的对比，同时配备选中自动统计功能
9、采集到的数据可以进行数据导出保存、加载导入和统计等；
10、进行多组实验对比，无需重启软件，可以将上一组实验数据通过添加保留列保存在同一个列表中；开始下一组实验数据采集；数据分析可以选择XY轴，可以将2组实验数据添加在一个坐标轴中分；
11、屏幕上的曲线图可上下、左右平移或放大、缩小，自由选择所观察的部分，可以选定某段曲线进行分析；
12、数据分析可以显示点集、曲线和混合；可以标记点、选择点和截取线段等方式进行曲线操作；
13、支持对曲线大小，颜色，标签等内容的自定义更改
14、支持添加标签，可以选择标签字体大小和颜色、放置位置；
15、具有多种数据分析功能包括拟合、积分、微分、计算频率等；
16、具有多曲线模式，可以多种曲线同时采集同时分析；
17、传感器界面支持裁剪部分曲线并暂存，方便快速采集多组数据；
18、支持多段曲线原样输出，多段曲线对齐等功能，方便快速对比实验结果；
19、数据分析支持单曲线自适应，全曲线自适应大小变化；
20、本着复杂实验操作简单化的原则，提供实验报告模板并支持导出，配备实验操作说明手册等等；
21、支持断续采集，防止因意外操作不得不终止实验时，无需重新开启采集；
22、支持对选中的数据进行复制，可复制到除本软件以外的任何地方；
23、无需借助第三方软件，可以直接将实验报告上传到教师端。</t>
  </si>
  <si>
    <t>电导率传感器</t>
  </si>
  <si>
    <t>包含数据采集器连接线1根，长度不小于1.5米，全铜线芯，多重屏蔽，高效传输；传感器连接线不小于4根，长度不小于1.5米，全铜线芯，多重屏蔽，高效传输。连接线带磁环，有效抗干扰。</t>
  </si>
  <si>
    <t>演示箱材质：铝合金，规格：≥370mm×220mm×85m，能实现探究设备的分类存放，设备用软、硬质海绵卡槽固定；有详细数字化实验案例指导手册。</t>
  </si>
  <si>
    <t>学生端配套实验器材</t>
  </si>
  <si>
    <t>☆气液相密封实验器</t>
  </si>
  <si>
    <t>实验器由铝合金材质搅拌器主体和磁力搅拌子组成。
1、具有电源开关、无极调速功能；
2、便携式可移动设计，内置充电电池，支持USB直接充电。</t>
  </si>
  <si>
    <t>实验器由溶液杯、两种不同材质的电极等部件组成。</t>
  </si>
  <si>
    <t>边台</t>
  </si>
  <si>
    <t>1.全钢结构：规格：≥3000*750*800mm
2.台面：采用≥12mm厚理化板,周边加厚至≥24mm,倒圆角处理
2、柜体：不低于2门、2个抽屉，≥1.0mm镀锌钢板。
3、柜体经折弯成型焊接一体成型。
4、抽屉导轨采用：三节静音导轨。
5、合页采用不锈钢防腐合页。</t>
  </si>
  <si>
    <t>实验室专用水槽</t>
  </si>
  <si>
    <t>1、规格：≥440×330×200mm。
2、台下盆采用壁厚≥6mm实验室高密度PP一体化成型水槽，易清洁，耐腐蚀，且利于台面残水自然回流；网状漏水口与下水口用ABS塑料链条连接。</t>
  </si>
  <si>
    <t>鹅颈式实验室化验水嘴：要求防酸碱、防锈、防虹吸、防阻塞，表面环氧树脂喷涂。出水嘴为铜质瓷芯，高头，便于多用途使用，可拆卸清洗阻塞，内有成型螺纹，可方便连接循环等特殊用水水管</t>
  </si>
  <si>
    <t>实验室专用试剂架</t>
  </si>
  <si>
    <t>规格≥2200×300×700mm
1、铝合金结构，表面环氧树脂喷涂理处理，上下带塑胶模具堵头。
2、试剂架立柱截面尺寸：≥42mm*100mm,型材壁厚≥1.5mm；试剂架立柱双面升降槽，侧面双面镶嵌另色色条；试剂架托架≥2.0mm冷轧板，一次性冲压成型；试剂架托架与立柱用四个≥8mm内六角螺丝内置铁片卡条固定，左右各一条，总共≥4个固定点，以防止松动滑落。试剂架护栏：护栏壁厚≥1.2mm，单面镶嵌另色色条。
3、立杆与≥200mm*66mm*56mm塑料底座链接。底座4角分别用螺丝牢固固定于台面上，利于安装和维护。同时用≥4个同材质塑料粒子覆盖，防止生锈。层板采用≥8mm厚的玻璃，可根据试剂大小上下高低无级调节。</t>
  </si>
  <si>
    <t>组</t>
  </si>
  <si>
    <t>滴水架</t>
  </si>
  <si>
    <t>PP材质
1、整体材质采用PP
2、滴水架主体与集水盘由模具注塑一体成型。
3、滴水棒卡扣与主板卡槽紧密契合。</t>
  </si>
  <si>
    <t>实验室专用洗眼器</t>
  </si>
  <si>
    <t>付</t>
  </si>
  <si>
    <t>仪器柜</t>
  </si>
  <si>
    <t>1、PP材质，规格：≥1000×500×2000mmmm，不小于4门。
2、柜体：侧板、顶底板采用改性PP材料增加强度，注塑模一次性成型。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
▲仪器柜整体依据GB/T 32487-2016 塑料家具通用技术条件检测，柜类强度和耐久性，塑料件外观，理化性能，有害物质限量。测试结果符合指标要求。供应商需提供国家认可的检测机构出具的检测报告扫描件</t>
  </si>
  <si>
    <t>1、LED教室灯尺寸：长≥1220mm、宽≥290mm，防眩模式；
2、LED教室灯额定功率≤40W，单颗光源功率≥1W，光源额定总功率是灯具额定功率的5.5倍或以上。供应商需提供国家认可的检测机构出具的检测报告扫描件</t>
  </si>
  <si>
    <t xml:space="preserve">≥2.0mmPVC塑胶地板材质为聚氯乙烯：产品结构自上而下分为五层：UV涂层、印花彩膜层、≥0.35mm耐磨层、玻璃纤维稳定层、≥1.65mm密实层。
</t>
  </si>
  <si>
    <t>文化卷帘，图案根据甲方需求定制</t>
  </si>
  <si>
    <t>1、规格：2400×700×850mm
2、结构：演示台设有储物柜，中间为演示台,设置电源主控系统、多媒体设备（主机、显示器、中控、功放交换机）的位置预留。
3、桌身：整体采用≥1.0mm厚冷轧钢板，全部钢制镀膜防锈处理。
4、滑道：抽屉全部采用三节承重式滚珠滑道。
5、脚垫：采用柜体内置可调ABS脚垫。
6、台面：采用≥25mm实芯双面理化膜优抗板台面。为满足实验室对台面的要求，需满足承载要求≥650kg、保压300小时以上、破坏要求需满足≥16000N、断裂要求需满足≥60Mpa。</t>
  </si>
  <si>
    <t>1、采用铝合金压铸，拉丝面板工艺。采用轻触摸按键电子控制开关，开启，关闭状态指示。
2、钢制底座保护盒，耐火保护，五孔电源10A、220-240V、50/60Hz。</t>
  </si>
  <si>
    <t>1、鹅颈式实验室化验水嘴：要求防酸碱、防锈、防虹吸、防阻塞，表面环氧树脂喷涂。
2、出水嘴为铜质瓷芯，高头，便于多用途使用，可拆卸清洗阻塞，内有成型螺纹，可方便连接循环等特殊用水水管。</t>
  </si>
  <si>
    <t>规格：≥1200mm*600mm*780mm。
2、台面：一体化台面，采用≥15mm厚无甲醛环保陶瓷台面，台面表面为实验室专业耐腐蚀、耐刻刮、耐污染釉面。台面表面耐高温≥1200度。
3、桌身：由桌腿、立柱、前横梁、中横梁、后横梁组成，学生位镂空式。
4、桌腿：采用Z字型压铸铝一次成型，材料表面经高压静电喷涂环氧树脂防护层，耐酸碱，耐腐蚀处理。
5、上腿规格：≥长580mm宽60mm高85mm，壁厚≥3.5mm。
6、下腿规格：≥长550mm宽65mm高140mm，壁厚≥3.5mm。
7、立柱：采用≥570mm*50×mm100mm，壁厚≥1.4mm。
8、前横梁采用≥1124mm*40mm×50mm，壁厚≥1.2mm。
9、中横梁采用≥1103mm*25mm×25mm，壁厚≥1.2mm。
10、后横梁：采用≥1124mm*40mm×120mm，壁厚≥1.2mm。
11、加强横支撑件：采用≥1080mm*30mm×60mm椭圆管，壁厚≥1.2mm。
12、书包斗：≥L490×W305×H170mm，壁厚≥3.0mm，采用PP材料。
13、挡水线：一体挡水线正面为1200mm*30mm*40mm（±5mm），左右两侧280mm*30mm*40mm（±5mm）
14、喷涂层外观要求：要求（1）涂层应无漏喷、锈蚀；要求（2）涂层应光滑均匀，色泽一致，应无流挂、疙瘩、皱皮、飞漆等缺陷；
15、电镀层外观要求：要求（1）电镀层表面应无剥落、防锈、毛刺；要求（2）电镀层表面应无烧焦、气泡、针孔、裂纹、花斑、划痕；
16、环保要求：邻苯二甲酸酯（DBP）≤0.1&amp;；（BBP）≤0.1&amp;；（DEHP）≤0.1&amp;；（DNOP）≤0.1&amp;；（DINP）≤0.1&amp;；（DIDP）≤0.1&amp;；检测结果均为合格。多环芳烃(苯并[a]芘)≤1.0mg/kg；(16种多环芳烃（PAH）总量)≤10mg/kg；
17、金属喷漆（塑）涂层理化性能：（1）硬度铅笔法，≥H；（2）冲击强度冲击强度质量1000g，冲击高度：400mm，无剥落、裂纹、皱纹；（3）附着力划格法，不低于2级；
塑铝学生桌整体依据GB/T 21747-2008 教学实验室设备 实验台（桌）的安全要求及试验方法标准检测，力学性能要求，理化性能要求，甲醛释放量。测试结果符合指标要求。供货商需提供国家认可的检测机构出具的检测报告扫描件</t>
  </si>
  <si>
    <t>1、规格：≥450*600*810mm/1200mm。
2、水槽内部：≥360mm*290mm*260mm。
3、水槽整体：PP工程塑料一次性注塑成型，整体分为三段，水槽台面设有紧急洗眼器与洗手液瓶的安装孔并配备了洗手液瓶，水槽前端设有凹形设计。
4、滴水架≥6根试管棒，滴水架两侧预留可以安装高低压学生电源的槽位。
5、水槽具有防止溢水功能。
6、PP材料注塑已形成形，吸塑PP软管节节可伸缩功能，规格≥1000任意伸缩长度，直径≥50mm。
7、滴水架检修门与下柜门：采用ABS材质，注塑一次性成型，滴水架检修门可拆卸，下柜体门采用柜门挂锁结构。水槽台配有四个静音带刹车万向轮。</t>
  </si>
  <si>
    <t>顶部集成系统</t>
  </si>
  <si>
    <t>规格：≥1200*550*260mm1、材质：铝型材。2、外观要求：表面光洁，形状规整，无毛刺，组件结合接缝平服，间隙应基本一致，无明显高低差和缝隙不一的现象。
3、二端面的高度尺寸：45mm±2mm。
4、承重：不低于100kg，8、硬度：≥2H,附着力应不低于2级。</t>
  </si>
  <si>
    <t>规格：≥1750×650×230mm；厚度≥4mm，材质：铝合金和塑料，一次成型，模块化安装。</t>
  </si>
  <si>
    <t>规格：≥70*50*670㎜材质：ABS，一体成型。双层，水电隔离，留高压、低压、网络、上下水接口位置。</t>
  </si>
  <si>
    <t>1、学生电源材质：PC面板，控制按钮，数字键盘输入。
2、双面操作，材质：PC板材厚度≥2.5㎜，操作面板上有交直流电源切换键、复位键、电压控制键、信息显示模块、交直流输出接线插口，二组国标五孔220V市电插座，保险过载保护。
3、具有交直流输出功能，直流稳压输出：0-16V，额定电流2A；16-30V，额定电流1A。最小调节单元0.1V。交流电压输出：0~18V，额定电流2A；18V-30V，额定电流1A。最小调节单元1V。交直流电源具有过载保护智能检测功能，设置“过载”图标提示。采用按钮复位功能免除反复过载冲击负载。学生高压电源可接收主控电源发送的锁定信号，学生接收老师输送的设定电源电压，教师锁定时，学生自己无法操作，这样可避免学生的误操作。老师端可以分组或独立控制。
4、拓展部分，设有保险模块、急停装置模块、二组485网络模块接口。
5、学生信息显示屏，采用LCD屏，显示温度，湿度，电压，电流值，开关状态等信息。</t>
  </si>
  <si>
    <t>模块化设计，每组模块间采用活接式连接。采用国标≥2.5mm²电线进行系统布线，约150m。提供ccc认证</t>
  </si>
  <si>
    <t>模块≥1组、水模拟量控制器≥1组、电源控制器≥1套、自动保护系统≥1组。
所有排水由智能化控制系统集中控制，三联高低位龙头处设置排水接口，接口与学生水槽柜采用硅胶软管连接，接口均采用自动锁紧插拔式连接方式，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</si>
  <si>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接收智能化控制系统控制，功能面板采用钢制面板，每组功能板上预留不锈钢快速给排水接口≥1对。并配置配套给排水软管≥2根。快速给水接口≥5mm厚304不锈钢材质，带自动止水功能，。快速排水接口采用PP材质专用接口。</t>
  </si>
  <si>
    <t>1、采用双槽钢横梁吊装方式，减少楼板承重，防止左右晃动，可进行上下、左右的平衡调节；2、主要辅件有：三角构件、直角座、龙骨架连接件、吊装挂件、安装连接板等。完善具体数量</t>
  </si>
  <si>
    <t>≥2.0mmPVC塑胶地板材质为聚氯乙烯：产品结构自上而下分为五层：UV涂层、印花彩膜层、≥0.35mm耐磨层、玻璃纤维稳定层、≥1.65mm密实层。</t>
  </si>
  <si>
    <r>
      <rPr>
        <sz val="9"/>
        <rFont val="宋体"/>
        <charset val="134"/>
        <scheme val="major"/>
      </rPr>
      <t>一、智慧黑板
1.全金属外壳，三拼接整体外观尺寸：宽≥4200mm，高≥1200mm，厚≤106mm。
2.显示屏：≥86英寸超高清LED液晶屏，显示比例16:9。
3.主屏支持普通粉笔直接书写。
4.嵌入式系统版本不低于Android 13，内存≥2GB，存储空间≥8GB。
5.具备至少6个前置按键，包含但不限于可实现开关机、调出中控菜单、音量+/-、护眼、录屏操作。
7.采用电容触控技术，支持Windows、Android系统中进行20点或以上触控。
8.内置2.2声道扬声器，额定总功率≥60W。
9.整机内置8阵列麦克风，拾音角度≥180°，拾音距离≥12m。
10.内置广角摄像头和智能拼接摄像头，像素值均≥800万。视场角≥140度且水平视场角≥130度，具有画面畸变矫正功能 。
11.具有一键启动护眼模式。
12.手势上滑调出具有人工智能画质调节模式根据场景自动调整对比度、饱和度、锐利度、色调色相值、高光/阴影。
13.内置双WiFi网卡，在Android下支持无线设备同时连接数量≥32个，在Windows系统下支持无线设备同时连接≥8个。
14.具有蓝牙功能。
15.▲具有发出特定频率的超声波信号，智能手机通过麦克风接收后，智能手机与整机无需在同一局域网内，可实现配对，一键投屏，用户无需手动输入投屏码或扫码获取投屏码。</t>
    </r>
    <r>
      <rPr>
        <sz val="9"/>
        <color rgb="FF00B050"/>
        <rFont val="宋体"/>
        <charset val="134"/>
        <scheme val="major"/>
      </rPr>
      <t>（提供第三方检测机构出具的检测报告复印件并加盖公章）</t>
    </r>
    <r>
      <rPr>
        <sz val="9"/>
        <rFont val="宋体"/>
        <charset val="134"/>
        <scheme val="major"/>
      </rPr>
      <t xml:space="preserve">
16.提笔书写。
17.无PC状态下，嵌入式Android操作系统下可使用白板书写、WPS软件和网页浏览。
18.ops模块：
（1）≥i5 CPU。
（2）内存：8GB DDR4或以上。
（3）硬盘：256GB或以上SSD固态硬盘。完善cpu及主频核数
二、白板软件
1.具有教师云存储空间功能，教师可在个人云空间中上传存储互动课件、云教案和其他教学资源。
2.具有个人账号功能，支持通过数字账号、微信二维码、硬件密钥方式登录教师个人账号。
3.具有新课程标准的互动式教学课件资源，至少包含人教版的各学科教育各学段各地区教材版本。
4.▲具备智能备课功能，搜索课件库资源，具有不少于十万份课件资源，能按照元素类型思维导图、课堂活动选取课堂教学需要补充课件。</t>
    </r>
    <r>
      <rPr>
        <sz val="9"/>
        <color rgb="FF00B050"/>
        <rFont val="宋体"/>
        <charset val="134"/>
        <scheme val="major"/>
      </rPr>
      <t>（提供第三方检测机构出具的检测报告复印件并加盖公章）</t>
    </r>
    <r>
      <rPr>
        <sz val="9"/>
        <rFont val="宋体"/>
        <charset val="134"/>
        <scheme val="major"/>
      </rPr>
      <t xml:space="preserve">
5.具有备授课一体化框架设计，教师可根据教学场景自由切换类PPT界面的备课模式与触控交互教学模式，适用于教室、办公室等不同教学环境，便于教师教学使用。
6.互动课件内容的编辑修改能够自动同步至云空间。
7.支持PPT的原生解析，教师可将PTT课件转化为互动教学课件。
8.内置图片处理功能，可对课件内的图片进行快速抠图，图片主体处理后边缘无明显毛边，且处理后的图片可直接上传至教师云空间供后续复用。内置图片裁切功能，无需调用截图工具即可直接对课件内的图片进行裁切，裁切面积可自由调整。
9.内嵌学科思维导图功能，提供思维导图、鱼骨图及组织结构图等知识结构化工具，思维导图支持自定义连接线、节点样式。
10.▲具有智能填写功能，支持趣味分类、判断对错和趣味选择三大课堂活动；输入文本后可一键导入，自动填充至题干和正确选项，完成课堂活动的制作。</t>
    </r>
    <r>
      <rPr>
        <sz val="9"/>
        <color rgb="FF00B050"/>
        <rFont val="宋体"/>
        <charset val="134"/>
        <scheme val="major"/>
      </rPr>
      <t>（提供第三方检测机构出具的检测报告复印件并加盖公章）</t>
    </r>
    <r>
      <rPr>
        <sz val="9"/>
        <rFont val="宋体"/>
        <charset val="134"/>
        <scheme val="major"/>
      </rPr>
      <t xml:space="preserve">
11.提供覆盖初中、高中的古诗词、古文教学资源：包含原文、翻译、背景介绍、作者介绍、朗诵音频。内嵌诗词百科链接，一键跳转展示诗词及作者详细背景介绍；全部古诗词资源按照年级学段、朝代、诗人进行精细分类。
12.可自由绘制长方体、立方体、圆柱体、圆锥等几何图形。任意调节几何体的大小尺寸，支持几何图形按比例放大缩小和通过单独调整长宽高（半径/高）改变几何体大小。支持为长方体、圆柱体、圆锥等几何体的各面、棱分别填涂颜色，并且可通过360°旋转观察涂色面与未涂色面；几何体支持平面展开，预置长方体、立方体“141、132、222、33”型展开方式，展开后可对涂色面进行查看，有助于学生的空间想象。
13.软件内置的AI智能语义分析模块，可对输入的英文文本的拼写、句型、语法进行错误检查，并支持一键纠错。
14.支持输入英文单词生成单词卡和详解页，包含单词的释义、读音、例句、词组、近义词等，可插入多个单词卡，同时支持教师自定义编辑单词释义、创建未收录的生僻单词供授课使用。
15.配置英语学科听写工具，覆盖初、高中不少于8000个英语单词，支持自定义选择单词。自定义听写频率和次数，一键生成听写卡；授课模式支持一键开启听写朗读。
16.提供化学方程式快速编辑工具，当输入一个化学元素时，软件界面将自动显示出和该元素相关的多个常用化学反应方程式，可直接选择使用。插入后的化学方程式可重新编辑。
17.提供涵盖初中、高中的总知识点不少于9000个，试题数量不少于30万道试题，中学题库需包含语文、数学、英语、物理、化学、生物、政治、历史、地理等多个学科，包含选择、填空、判断、诗歌阅读、完形填空、阅读理解、辨析题、材料题、实验题、作图题等丰富题型。
18.提供涵盖初中、高中学科的微课程视频。
19.为便于校园党建文化宣传，提供100节党建微课视频，包含革命篇、建设篇、改革篇、复兴篇4个篇章。微课内容可在线点播，下载至课件播放。微课视频支持视频关键帧打点标记，播放过程中可一键跳转至标记位置，同时支持一键对视频内容进行截图插入课件。
20.具备所有学科要求的实验内容；物理需至少包含但不限于：声现象、光学、电学、力学、能量、光学；化学需包含：化学基本概念与原理、身边的化学物质、化学实验、化学计算、化学与社会发展；生物需包含：生物与细胞、生物圈中的人、生物圈中的其他生物、生物圈中的绿色植物、健康地生活、生物与生物圈、生物圈中的生命的延续。
21.软件具备空中课堂功能，功能内置于交互式备授课软件中，无需额外安装部署直播软件，在直播课堂中，教师可指定授权学生远程互动，学生可在直播的课件画面进行书写、移动、擦除、参与互动活动等，学生操作过程实时同步至班级其他学生，可支持不少于5位学生同时参与远程互动。
22.▲要求软件具备集体备课功能，教师可选择教案、课件等资源上传发起研讨，能够设置多重访问权限，支持生成集备报告。报告生成后，参备人可查看具体报告内容和下载集备报告。报告内包含集备信息、数据统计、研讨记录的具体内容。</t>
    </r>
    <r>
      <rPr>
        <sz val="9"/>
        <color rgb="FF00B050"/>
        <rFont val="宋体"/>
        <charset val="134"/>
        <scheme val="major"/>
      </rPr>
      <t>（提供第三方检测机构出具的检测报告复印件并加盖公章）</t>
    </r>
    <r>
      <rPr>
        <sz val="9"/>
        <rFont val="宋体"/>
        <charset val="134"/>
        <scheme val="major"/>
      </rPr>
      <t xml:space="preserve">
三、臂挂展台
外形规格：≥397*248*72mm；材质：金属与pp相结合。
1.摄像头≥800万像素；USB五伏电源直接供电。
2.A4大小拍摄幅面，1080P动态视频预览达到30帧/秒；托板及挂墙部分采用金属加强，托板可承重3kg，整机壁挂式安装。
3.展示托板正上方具备LED补光灯，保证展示区域的亮度及展示效果，补光灯开关采用触摸按键设计，同时可通过交互智能平板中的软件直接控制开关。
4.支持对展台画面进行放大、缩小、旋转、自适应、冻结画面等操作。
5.支持展台画面拍照截图并进行多图预览，可对任一图片进行全屏显示。
四、无线麦克
1.无线麦克风集音频发射处理器、天线、电池、拾音麦克风于一体，配合一体化有源音箱。
2.配合一体化有源音箱，扩音延时≤35ms。
3.扩音增益≥15dB。
4.声频响100Hz-16kHz，底噪≤100uVrms，声信噪比≥60dB。
5. 用Wi-Fi射频频段传输。
6.电续航时间≥5小时。
7.采用红外对码方式连接，对码≤5s。
五、有源音箱
1.功放与有源音箱一体化，内置麦克风无线接收模块。
2.输出额定功率: 2*15W，喇叭单元尺寸≥5寸。
3.端口：≥电源开关*1、≥Line in*1、≥USB*1。
4.麦克风和功放音箱之间采用数字Wi-Fi传输技术。
六、智能笔
1.规格：笔身长度≤17cm,笔身直径≤13mm，笔身重量≤18g；
2.笔身配置不少于五个按键；
3.笔头：直径≤3mm；
4.翻页按键：短按上下翻页按键，可实现白板软件/ppt/pdf等文档上下翻页；长按上下翻页按键3s，可实现ppt播放/退出；
5.多功能按键：a.短按多功能按键，可实现播放/暂停音视频或flash；b.双击此按键，可实现空鼠/放大镜/聚光灯等功能切换，切换顺序空鼠&gt;放大镜&gt;聚光灯；c.长按此按键即可实现对应功能(空鼠/放大镜/聚光灯)；
6.语音：内置麦克风，支持按键唤醒语音识别功能，避免杂音造成误唤醒；
7.批注：支持按键调起批注功能，可通过按键实现批注颜色切换，长按按键可实现橡皮擦功能
8.无线：为保障用户在不同场景使用智能笔，支持无线dongle及蓝牙两种连接方式，支持蓝牙5.1协议；
9.无线：无线dongle&amp;蓝牙连接距离≥12m，上下翻页/语音控制/远程批注实现距离≥12m，覆盖标准教室；
10.充电：内置锂电池，支持type-c充电，待机时间≥60h；
七、集控系统
1.支持账号/密码、手机扫码登录、扫码登录。用户首次登录时绑定微信用户ID与账号的对应关系，之后即可通过微信扫一扫安全登录。
2.支持通过设备辅助管理软件，在单台班班通设备关联学校代码后，自动发现并关联同网段下其他班班通设备。
3.支持自定义系统logo和系统名称，适用于校园定制系统。
4.支持远程批量设置设备的冰冻状态，支持实时监测设备冰点存在的风险。
5.支持定时推送设备开关机情况；支持推送指令执行异常的设备信息；支持每周自动生成设备管理周报；支持每天推送出现不良画面的设备及不良内容。
6.支持一键下课锁屏、开机自动锁屏、无网络时验证身份解锁。其中“下课锁屏”功能开启后，老师授课结束后可在班班通设备上点击“下课锁屏”按钮即可锁屏；其中“开机自动锁屏”可根据不同分组的设置规则，设置规则生效后开机自动锁屏。
7.支持同时上传超过500个大于50MB的文件，并可批量发送至超过1000台设备。
8.支持设置即时、定时、循环模式的关机、重启、打铃、锁屏/解锁指令。其中打铃指令支持上传自定义铃声、设置播放时长。
9.▲支持同时查看9个教室的实时摄像头画面、设备屏幕画面；支持在一个显示界面同时查看单个教室内所有屏幕、所有摄像头的实时画面，以及所有麦克风的声音，其中摄像头画面可直接使用班班通自带摄像头。单台设备巡视时，可远程发送文本消息、语音消息，也可记录备注；支持记录所有管理员的巡视记录。（提供第三方检测机构出具的检测报告复印件并加盖公章）
10.▲支持远程向已冰冻的设备发送指令、安装软件、传输大文件，设备接收到后会立即执行，并在设备正常关机时触发穿透动作，穿透完成后，设备即可使用已安装软件、已传输文件、执行已接收指令，且穿透过程中无需人为解冻。（提供第三方检测机构出具的检测报告复印件并加盖公章）
11.支持学校高级管理员添加多位管理员协同管理，支持为普通管理员分配不同权限，权限支持按系统功能菜单分配、按管理设备分配方式。支持转让高级管理员给其他管理员。
12.支持查看设备当前使用老师信息，以及最近一次设备解锁时间、解锁方式、解锁老师。
13.支持根据设备类型、设备所属年级/场地/自定义分组、设备开关机状态进行分组管理；支持文字检索设备名称。
14.支持查看、编辑和撤销待执行指令；支持查看已执行指令情况、指令执行实时状态；支持查看设备操作日志，记录设备每次解锁方式、解锁时间、解锁人信息。</t>
    </r>
  </si>
  <si>
    <t>文化卷帘≥10幅，图案根据甲方需求定制</t>
  </si>
  <si>
    <t>包转发率：≥144/166Mpps，电源电压：210V-240V，端口描述：≥48个10/100/1000BASE-T电口，≥4个1000BASE-XSFP端口，交换容量≥300Gbps</t>
  </si>
  <si>
    <t>一体式数字化专用实验仪器，集数据采集、分析、存储为一体；具体参数如下：
显示屏幕尺寸：10.1英寸及以上尺寸。
显示触摸屏：IPS触摸屏。
运行内存：不低于6GB。
储存空间：不小于128GB。
具有无线功能
电池续航：内置电池续航时间不少于5小时。
内置一体化数据分析软件：配套实验分析系统软件，人机界面友好、简洁，要求为中文界面；自动识别新插入传感器并自动运行、支持多路传感器同时采集；实时显示实验数据或曲线，多种数据显示方式(包括数字、曲线、混合、列表)；内置重新实验公式，同时可以完全自定义公式，不套用模版，自主输入公式；具有多种采集模式（自动采集和手动采集，自动采集频率可选）；自定义采集间隔时间，并采集的两组的间隔时间有倒计时功能，完善的数据统计和曲线分析功能:包含多种拟合方式、积分、放大、缩小等多种曲线分析功能；屏幕上的曲线图可上下、左右滚动或放大、缩小，自由选择所观察的部分，可以选定某段曲线进行分析；可将实验数据输出保存并导入；可以保存多组实验数据，在一个图形中进行对比和分析；具有多曲线模式，可以多种曲线同时采集同时分析；实验报告可以直接通过分析软件上传到教师端。</t>
  </si>
  <si>
    <t>1、支持多通道并行采集；
2、自动识别新插入传感器并自动运行；
3、支持自由设置传感器初始状态；
4、支持多种数据显示方式(包括数字、曲线、混合、列表)；
5、具有多种采集模式（自动采集和手动采集，自动采集频率可选）；
6、针对实验过程比较漫长的实验，自定义采集间隔时间，并采集的两组的间隔时间有倒计时功能，
7、表格视图，可以添加常量和变量，变量可以选择指数，递增和递减的方式；可以添加常用公式和自定义公式；
8、表格视图支持添加无属性常驻变量，方便进行多次进行同一个实验时进行数据的对比，同时配备选中自动统计功能
9、采集到的数据可以进行数据导出保存、加载导入和统计等；
10、进行多组实验对比，无需重启软件，可以将上一组实验数据通过添加保留列保存在同一个列表中；开始下一组实验数据采集；数据分析可以选择XY轴，可以将2组实验数据添加在一个坐标轴中分；
11、屏幕上的曲线图可上下、左右平移或放大、缩小，自由选择所观察的部分，可以选定某段曲线进行分析；
12、数据分析可以显示点集、曲线和混合；可以标记点、选择点和截取线段等方式进行曲线操作；
13、支持对曲线大小，颜色，标签等内容的自定义更改
14、支持添加标签，可以选择标签字体大小和颜色、放置位置；
15、具有多种数据分析功能包括拟合、积分、微分、计算频率等；
16、具有多曲线模式，可以多种曲线同时采集同时分析；
17、传感器界面支持裁剪部分曲线并暂存，方便快速采集多组数据；
18、支持多段曲线原样输出，多段曲线对齐等功能，方便快速对比实验结果；
19、数据分析支持单曲线自适应，全曲线自适应大小变化；
20、本着复杂实验操作简单化的原则，提供实验报告模板并支持导出，配备实验操作说明手册等等；
21、支持断续采集，防止因意外操作不得不终止实验时，无需重新开启采集；
22、支持对选中的数据进行复制，可复制到除本软件以外的任何地方；
23、无需借助第三方软件，可以直接将实验报告上传到教师端。</t>
  </si>
  <si>
    <t>1、量程：0~14，分辨率：≤0.01；
2、可以通过USB数据线与计算机直接通讯；
3、传感器正面带低功耗LED双色指示灯；
4、传感器采用高强度塑料外壳精密封装；
5、传感器两侧条纹防滑设计，底面不低于2根防滑防刮条；
6、传感器采用先进的SMT工艺，高度集成，抗震强，可靠性强，稳定性高，可保证传感器经久耐用；
7、与显示模块插接配合使用，可实现有线通讯、无线通讯及独立数据显示、存储等功能。</t>
  </si>
  <si>
    <t>1、量程：0～20000μS/cm，分辨率：≤1μS/cm；
2、可以通过USB数据线与计算机直接通讯；
3、传感器正面带低功耗LED双色指示灯；
4、传感器采用高强度塑料外壳精密封装；
5、传感器两侧条纹防滑设计，底面不低于2根防滑防刮条；
6、传感器采用先进的SMT工艺，高度集成，抗震强，可靠性强，稳定性高，可保证传感器经久耐用；
7、与显示模块插接配合使用，可实现有线通讯、无线通讯及独立数据显示、存储等功能。</t>
  </si>
  <si>
    <t>1、量程：-40℃ ~ 125℃ 分度；分辨率：≤0.01℃；
2、可以通过USB数据线与计算机直接通讯；
3、传感器正面带LED双色指示灯；
4、传感器采用高强度塑料外壳精密封装；
5、传感器两侧条纹防滑设计，底面不低于2根防滑防刮条，具有防滑功能；
6、传感器采用高度集成，抗震强，可靠性强，稳定性高，可保证传感器经久耐用；
7、与显示模块插接配合使用，可实现有线通讯、无线通讯及独立数据显示、存储等功能。</t>
  </si>
  <si>
    <t>1、分辨率：≤0.1kPa；
2、可以通过USB数据线与计算机直接通讯；
3、传感器正面带LED双色指示灯；
4、传感器采用高强度塑料外壳精密封装；
5、传感器两侧条纹防滑设计，底面不低于2根防滑防刮条，具有防滑功能；
6、传感器采用高度集成，抗震强，可靠性强，稳定性高，可保证传感器经久耐用；
7、与显示模块插接配合使用，可实现有线通讯、无线通讯及独立数据显示、存储等功能。</t>
  </si>
  <si>
    <t>1、量程：0~100%，分辨率：≤0.01%；
2、可以通过USB数据线与计算机直接通讯；
3、传感器正面带LED双色指示灯；
4、传感器采用高强度塑料外壳精密封装；
5、传感器两侧条纹防滑设计，底面不低于2根防滑防刮条，具有防滑功能；
6、传感器采用高度集成，抗震强，可靠性强，稳定性高，可保证传感器经久耐用；
7、与显示模块插接配合使用，可实现有线通讯、无线通讯及独立数据显示、存储等功能。</t>
  </si>
  <si>
    <t>1、量程：0mg/L~20mg/L，分辨率：≤0.01mg/L；
2、可以通过USB数据线与计算机直接通讯；
3、传感器正面带LED双色指示灯；
4、传感器采用高强度塑料外壳精密封装；
5、传感器两侧条纹防滑设计，底面不低于2根防滑防刮条，具有防滑功能；
6、传感器采用高度集成，抗震强，可靠性强，稳定性高，可保证传感器经久耐用；
7、与显示模块插接配合使用，可实现有线通讯、无线通讯及独立数据显示、存储等功能。</t>
  </si>
  <si>
    <t>1、分辨率：≤1ppm；
2、可以通过USB数据线与计算机直接通讯；
3、传感器正面带LED双色指示灯；
4、传感器采用高强度塑料外壳精密封装；
5、传感器两侧条纹防滑设计，底面不低于2根防滑防刮条，具有防滑功能；
6、传感器采用高度集成，抗震强，可靠性强，稳定性高，可保证传感器经久耐用；
7、与显示模块插接配合使用，可实现有线通讯、无线通讯及独立数据显示、存储等功能。</t>
  </si>
  <si>
    <t>多量程光照度传感器</t>
  </si>
  <si>
    <t>1、可以通过USB连接线直接与计算机通讯；
2、接口为Type-C接口，连接传感器无需辨认方向；
3、不少于2个不同方位螺纹孔，方便多方位固定传感器；</t>
  </si>
  <si>
    <t>温湿一体传感器</t>
  </si>
  <si>
    <t>1、可以通过USB数据线与计算机直接通讯；
2、传感器正面带低功耗LED双色指示灯；
3、传感器采用高强度塑料外壳精密封装；
4、传感器两侧条纹防滑设计，底面不低于2根防滑防刮条；
5、传感器采用先进的SMT工艺，高度集成，抗震强，可靠性强，稳定性高，可保证传感器经久耐用；
6、与显示模块插接配合使用，可实现有线通讯、无线通讯及独立数据显示、存储等功能。</t>
  </si>
  <si>
    <t>1、量程：0~100%，分辨率：≤0.01%；
2、也可以选择红绿蓝三色光进行混合调色为黄色、青色等颜色输出；
3、可以通过USB连接线直接与计算机通讯。</t>
  </si>
  <si>
    <t>心电图传感器</t>
  </si>
  <si>
    <t>呼吸率传感器</t>
  </si>
  <si>
    <t>心率传感器</t>
  </si>
  <si>
    <t>1、分辨率：≤1bpm；
2、可以通过USB数据线与计算机直接通讯；
3、传感器正面带低功耗LED双色指示灯；
4、传感器采用高强度塑料外壳精密封装；
5、传感器两侧条纹防滑设计，底面不低于2根防滑防刮条；
6、传感器采用先进的SMT工艺，高度集成，抗震强，可靠性强，稳定性高，可保证传感器经久耐用；
7、与显示模块插接配合使用，可实现有线通讯、无线通讯及独立数据显示、存储等功能。</t>
  </si>
  <si>
    <t>酒精传感器</t>
  </si>
  <si>
    <t>1、量程：0%～2.5%或0～20g/L分度：0.001%或0.001g/L；
2、可以通过USB数据线与计算机直接通讯；
3、传感器正面带低功耗LED双色指示灯；
4、传感器采用高强度塑料外壳精密封装；
5、传感器两侧条纹防滑设计，底面不低于2根防滑防刮条；
6、传感器采用先进的SMT工艺，高度集成，抗震强，可靠性强，稳定性高，可保证传感器经久耐用；
7、与显示模块插接配合使用，可实现有线通讯、无线通讯及独立数据显示、存储等功能。
▲6.酒精传感器产品产品满足以下性能要求：
1）使用输出符合 LPS 和SELV ；
2）可触及位置（外壳顶部、底部、输入端）无法触及带电部件；
3）设备外壳边缘光滑圆润无锐边；正常使用时可触及，无危险；
4）稳定性通过≥10°倾斜试验。
以上四项提供第三方检测机构出具的检测报告复印件加盖公章。</t>
  </si>
  <si>
    <r>
      <rPr>
        <sz val="9"/>
        <rFont val="宋体"/>
        <charset val="134"/>
      </rPr>
      <t>包含数据采集器连接线1根，长度不小于1.5米，全铜线芯，多重屏蔽，高效传输；传感器连接线不少于4根，长度不小于1.5米，全铜线芯，多重屏蔽，高效传输。连接线带磁环，有效抗干扰，减少不必要的信号或噪声干扰，</t>
    </r>
    <r>
      <rPr>
        <sz val="9"/>
        <rFont val="Times New Roman"/>
        <charset val="134"/>
      </rPr>
      <t>‌</t>
    </r>
    <r>
      <rPr>
        <sz val="9"/>
        <rFont val="宋体"/>
        <charset val="134"/>
      </rPr>
      <t>保证信号质量。</t>
    </r>
  </si>
  <si>
    <t>铝合金演示箱≥1个，能实现探究设备的分类存放，设备用软、硬质海绵卡槽固定；正规彩色印刷手册，有详细数字化实验案例指导。</t>
  </si>
  <si>
    <t>通过与各种传感器组合，使之具备独立采集功能、显示和无线功能：</t>
  </si>
  <si>
    <t>铝合金材质，用来转接和固定传感器，方便与铁架台等传统设备固定。配套A款口哨型转接器不小于1个、B款圆柱形转接器不小于1个、304不锈钢手拧螺丝不小于4个；手拧螺丝螺帽直径≥20mm，方便直接徒手固定产品。</t>
  </si>
  <si>
    <t>光合作用实验器</t>
  </si>
  <si>
    <t>可与二氧化碳、氧气、温度、光强和湿度传感器组合使用，研究植物叶片光合作用、呼吸作用和蒸腾作用等。</t>
  </si>
  <si>
    <t>与生物化学传感器密闭连接，可完成陆水生植物光合作用、种子萌发、呼吸作用、酶的特性等实验。</t>
  </si>
  <si>
    <t>酶的高效性实验器</t>
  </si>
  <si>
    <t>由Y型管和胶塞总成构成，配合相对压强传感器使用进行生物酶的特性等实验。</t>
  </si>
  <si>
    <t>生物学生端数字化创新实验室仪器</t>
  </si>
  <si>
    <t>1、量程：0~14，分辨率：≤0.01；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</si>
  <si>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光照度传感器</t>
  </si>
  <si>
    <t>1、量程：0～500Lux；分度：0.1Lux
量程：0～50000Lux；分度：1Lux
量程：0～150000Lux；分度：2Lux
2、可以通过USB连接线直接与计算机通讯；
3、接口为Type-C接口，连接传感器无需辨认方向；
4、不少于2个不同方位螺纹孔，方便多方位固定传感器；</t>
  </si>
  <si>
    <t>1、量程1：相对湿度0% ～100%  温度0℃～65℃，分辨率：≤相对湿度0.1%、温度0.01℃；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</si>
  <si>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1、量程：0～250bpm，分辨率：≤1bpm；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</si>
  <si>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1、量程：0%～2.5%或0～20g/L分度：0.001%或0.001g/L；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</si>
  <si>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包含数据采集器连接线1根，长度不小于1.5米，全铜线芯，多重屏蔽，高效传输；传感器连接线不少于4根，长度不小于1.5米，全铜线芯，多重屏蔽，高效传输。连接线带磁环。</t>
  </si>
  <si>
    <t>演示箱材质：铝合金   规格：≥370mm×220mm×85m，能实现探究设备的分类存放，设备用软、硬质海绵卡槽固定；有详细数字化实验案例指导手册。</t>
  </si>
  <si>
    <t>实现与各种传感器组合，具备独立采集功能、显示功能：</t>
  </si>
  <si>
    <t>教师用数码生物显微镜</t>
  </si>
  <si>
    <t>1、放大倍数：40X-100X。
2、光学系统：无限远色差校正光学系统。
3、目镜：高眼点平场目镜WF10X/20mm，带视度调节。显微镜目镜放大率准确度≤1%。
4、观察筒：铰链式观察筒，≥30°倾斜；瞳距调节范围 45-80mm。具有铰链组360°旋转功能，眼点高度 370-430mm。
5.双目系统左右两像面光谱色一致，明暗差≤10%；双目系统左右系统像面方差≤35；双目系统左右视场中心偏差:上下≤0.05mm、左右内侧≤0.05mm。
6、物镜转换器：内倾式4孔物镜编码。
7、聚光镜：阿贝式聚光镜，数值孔径NA.1.25，齿轮齿条垂直升降，带可变孔径光栏，带暗场、相差附件插口。
8、载物台：“U型”双层载物台； 移动行程≥75X50mm；X、Y向低位同轴调节手轮；X、Y轴同轴调节，载物台受 5N水平方向作用力最大位移≤0.010mm；不重复性≤0.003mm。 
9、调焦机构：粗微调同轴，并有调焦限位装置，微调机构空回≤0.005mm，微调刻值 0.002mm；
▲10、4X成像清晰圆直径≥16.8mm；10X成像清晰圆直径≥16.6mm，景深范围内像面的偏摆≤0.01mm；40X（弹簧），成像清晰圆直径≥16.6mm；100X（弹簧/油），成像清晰圆直径≥15.7mm，所有物镜均保证齐焦。显微镜物镜放大率准确度≤1.25%。
▲11、齐焦：物镜 10→4 倍≤0.025mm，10→40 倍≤0.010mm，40→100倍≤0.01mm。
12、照明系统：宽电压输入；支持充电宝向显微镜供电，支持显微镜向手机或平板供电；大功率高亮度3WLED，带液晶显示窗口、色温可调，色温可调节范围3000K-7000K，；带亮度记忆功能；带ECO节能功能；带电源指示灯。
13、机身带搬运手柄、收纳仓。
▲项供应商需提供国家认可的检测机构出具的检测报告扫描件</t>
  </si>
  <si>
    <t>学生用数码生物显微镜（含平板）</t>
  </si>
  <si>
    <t>1、整机结构件：金属配重，低重心底座。
2.物镜：配备4X、10X、40X（弹）、100X（油镜）物镜，利用两种折射率不同的凸透镜及凹透镜胶合以达到消除色差的目的，成像效果比普通物镜更清晰锐利。
3.转换器：内倾式四孔定转换器
4.载物台：机械移动载物台防腐耐磨涂层。
5.粗微调: 同轴调焦轴粗微调同轴，调节载物台，有限位打滑装置，并有内置防滑动离合器。
6.目镜：W10X/18，单目屈光度均可调±5dp，目镜基座可360°水平旋转。
7.镜筒：铰链式数码头组，30°倾斜，视度可调。
8.视场光栏：制作精密的金属可变视场光栏。
9.照明：0.5W LED照明系统。可以充电,充电后不接电源可连续使用50小时以上.灯泡使用寿命在10000小时以上。
10.聚光镜：NA.1.25聚光镜，带可变光阑，控制进光量。螺旋升降结构，更好调整光源，从而达到理想的清晰度。
11、数码部分：4K60帧显示画面，支持USB，HDMI，WiFi三路输出。
▲供应商需提供国家认可的检测机构出具的检测报告扫描件</t>
  </si>
  <si>
    <t>互动软件</t>
  </si>
  <si>
    <t>1.两种监控通道模式：教师可以查看教师端显微镜图像和监控学生显微镜下图象，并能一键切换。
2.高清预览:教师可以双击任意学生窗口进行全屏放大进行教学示范，可对实时图像中的感兴趣的区域进行全分辨率放大浏览，适用于细节结构的观察；
3.RGB调整及记忆：一键还原，动态测量功能；拍照录象功能；
4.拍照录像：教师端控制软件可对单个学生界面拍照录像保存，也支持一键对全部学生界面进行拍照录像和保存。
▲5.用户登录：用户使用时必须首先登录，才能产生实验环境，从而进行图像操作。在实验中，用户对其创建的图像和数据的管理是互相独立的，即一个用户可以创建多个实验，而每个实验又可以根据需要对不同图像进行操作。
▲6.空间校准：空间校准获取不同放大倍数下同一物体实际尺寸与单位像素之间的比例，分为手动校准和自动校准。
▲7.光密度校准：获取不同光学系统下同一物体单位灰度值与光密度之间的比例，能使分析结果中的灰度值转化为光密度单位，从而得到更直观的结果。在分析之前请先进行光密度校准，以便应用光密度校准。
▲8.算数运算：本模块通过选择算术运算算子和输入操作数来对图像进行处理。
▲9.代数运算：代数运算显示两幅图像之间的代数运算，用户可以从图像列表中选择一幅图像与当前编辑窗中的图像进行运算。
▲10.图像二值化：
(1)二值分割：是由图像处理到图像分析的关键步骤，其支持对整幅图像和ROI区域的操作。本模块提供了对图像进行灰度分割和彩色分割的功能；分割后生成二值图形
(2)二值显示：选择所要显示的图层，可同时显示多层。
(3)二值形态学：分离或合并二值图形的特征。
二值图形处理：
▲11.直方图：直方图窗口用来显示图像全图或选定ROI区域像素灰度级的分布情况，不会影响原图像，有助于颜色调整。其横坐标表示的是图像的灰度级别，纵坐标表示的是该灰度出现的频率。
▲12.3D绘制：3D绘制窗口模块用来进行当前相册图像该的3D绘制分析。
13.3D渲染：3D渲染窗口将弹出一个用于处理3D图像的程序。
14.图像处理：调整、镜像、反转、白平衡、改变图像尺寸、三维化显示、放大镜、平滑、低通波、高通滤波、灰度形态学、直方图均衡、发现边缘、自定义滤波器；11.序列分析：包括，序列回放、动画输出、序列投影、区域序列分析、图像多焦面合并;
15.图像分析。包括：点分析、手动分析，手动测量、多视场分析、单目标分析、剖面分析、二值图形形态分析、区域亮度分析、区域相关分析。
16.图像管理：对图像文件进行新建、打开、编辑、保存、打印报告及相册管理；14.可对实时图像进行捕捉、间隔捕捉、录像；
▲项供应商需提供软件真实界面截图</t>
  </si>
  <si>
    <t>数字切片浏览系统</t>
  </si>
  <si>
    <t>1、满足国家新课标生物教材的教学要求，完整收录现行教材涉及显微镜教学的全套切片，能同时满足教师演示和学生实验的不同需求，切片显示的组织结构典型清晰，图像颜色均匀自然，同时数字切片资源库的图像由教育界名师对切片结构进行标注，并经专家审核，确保切片的专业性和科学性，更有助于学生准确的认识切片中的微观结构，提高实验教学效率。
2、将传统显微镜与数字切片互动教学和学习，既注重了学生的操作能力，也培养了学习的简便性与兴趣性，既方便教学课件制作，教师可随心所欲的发挥制作空间，灵活方便，方便规划建立精品课程。
3、具有手机、平板、电脑可以从本地局域网、校园网、Internet等网络上远程自主学习
4、显微虚拟数字切片系统与数码显微镜视频系统实现无缝结合，数码显微镜实时视频上可叠加图形、文字、图片、PPT/WORD/EXCEL、FLASH及多媒体视频和数字切片等。
5、无需实物切片。
6、支持模拟显微镜视场进行观察；支持模拟显微镜物镜固定倍率观察，四组固定倍率为：4倍、10倍、20倍、40倍,支持1X-100X无级缩放。
7、学生可自主学习并对切片内容进行标注、注解、测量长度、周长、面积等，并生成实验报告。
8、电子地图导航，提供数字切片全图缩略预览，并可快速定位目标区域。
9、知识点导航，点击知识点可快速定位到数字切片相应的倍数和位置。
10、具有课件资源包：提供教案、课件、图库、术语、试题等丰富的分类资源。
11、提供常用数字切片（不少于200片）。</t>
  </si>
  <si>
    <t>无线路由器</t>
  </si>
  <si>
    <t>配置不低于：2.4GHz:800Mbps,5GHz:1733Mbps，客户端:PPTP,L2TP,L2TPoverIPSec，3×10/100/1000MbpsLAN口,千兆以太网RJ45接口</t>
  </si>
  <si>
    <t>生物准备室</t>
  </si>
  <si>
    <t>准备台</t>
  </si>
  <si>
    <t>1.全钢结构：规格≥3000*1200*800mm
2.台面：采用≥12mm厚理化板,周边加厚至≥24mm,倒圆角处理,
2、柜体：不低于2门、2个抽屉，≥1.0mm镀锌钢板。
3、柜体经折弯成型焊接一体成型。
4、抽屉导轨采用：三节静音导轨。
5、合页采用不锈钢防腐合页。</t>
  </si>
  <si>
    <t>1、规格：≥440×330×200mm。
2、台下盆采用壁厚≥6mm实验室高密度PP一体化成型水槽，且利于台面残水自然回流；网状漏水口与下水口用ABS塑料链条连接。</t>
  </si>
  <si>
    <t>鹅颈式实验室化验水嘴：要求防酸碱、防锈、防虹吸、防阻塞，表面环氧树脂喷涂。出水嘴为铜质瓷芯，高头，内有成型螺纹，可方便连接循环等特殊用水水管</t>
  </si>
  <si>
    <t>小推车</t>
  </si>
  <si>
    <t>1.板材采用加厚款≥1.2mm304不锈钢，立柱采用Φ≥28mm圆管，层间距≥430MM，护栏高≥60MM，加强横梁承重更强更稳，单层载重≥150KG；
2.配件：静音万向轮，360°旋转，带刹车功能；
3，规格≥600*400*860mm</t>
  </si>
  <si>
    <t>1、PP材质，规格：≥1000*500*2000mm，不小于4门。
2、柜体：侧板、顶底板采用改性PP材料增加强度，注塑模一次性成型。
3、下储物柜门：内框采用改性PP材质注塑模一次成型,外嵌4.6mm厚钢化烤漆玻璃
4、上柜视窗们：内框采用改性PP材质注塑模一次成型,外嵌4.6mm厚钢化烤漆玻璃，中间烤漆镂空制作。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t>
  </si>
  <si>
    <t xml:space="preserve">1、LED教室灯尺寸：长≥1220mm、宽≥290mm，防眩模式；
2、LED教室灯额定功率≤40W，单颗光源功率≥1W。
</t>
  </si>
  <si>
    <t>文化卷帘，图案根据甲方需求定制，包含窗帘拉手，卷杆。</t>
  </si>
  <si>
    <t xml:space="preserve">教师演示控制  </t>
  </si>
  <si>
    <t>教师演示台</t>
  </si>
  <si>
    <t>1、规格：≥1200mm*600mm*780mm。
2、台面：一体化台面，采用≥15mm厚无甲醛环保陶瓷台面，台面表面为实验室专业耐腐蚀、耐刻刮、耐污染釉面。台面表面耐高温≥1200度。
3、桌身：由桌腿、立柱、前横梁、中横梁、后横梁组成，学生位镂空式。
4、桌腿：采用Z字型压铸铝一次成型，材料表面经高压静电喷涂环氧树脂防护层，耐酸碱，耐腐蚀处理。
5、上腿规格：≥长580mm宽60mm高85mm，壁厚≥3.5mm。
6、下腿规格：≥长550mm宽65mm高140mm，壁厚≥3.5mm。
7、立柱：采用≥570mm*50×mm100mm，壁厚≥1.4mm。
8、前横梁采用≥1124mm*40mm×50mm，壁厚≥1.2mm。
9、中横梁采用≥1103mm*25mm×25mm，壁厚≥1.2mm。
10、后横梁：采用≥1124mm*40mm×120mm，壁厚≥1.2mm。
11、加强横支撑件：采用≥1080mm*30mm×60mm椭圆管，壁厚≥1.2mm。
12、书包斗：≥L490×W305×H170mm，壁厚≥3.0mm，采用PP材料。
13、挡水线：一体挡水线正面为1200mm*30mm*40mm（±5mm），左右两侧280mm*30mm*40mm（±5mm）
14、喷涂层外观要求：要求（1）涂层应无漏喷、锈蚀；要求（2）涂层应光滑均匀，色泽一致，应无流挂、疙瘩、皱皮、飞漆等缺陷；
15、电镀层外观要求：要求（1）电镀层表面应无剥落、防锈、毛刺；要求（2）电镀层表面应无烧焦、气泡、针孔、裂纹、花斑、划痕；
16、环保要求：邻苯二甲酸酯（DBP）≤0.1&amp;；（BBP）≤0.1&amp;；（DEHP）≤0.1&amp;；（DNOP）≤0.1&amp;；（DINP）≤0.1&amp;；（DIDP）≤0.1&amp;；检测结果均为合格。多环芳烃(苯并[a]芘)≤1.0mg/kg；(16种多环芳烃（PAH）总量)≤10mg/kg；
17、金属喷漆（塑）涂层理化性能：（1）硬度铅笔法，≥H；（2）冲击强度冲击强度质量1000g，冲击高度：400mm，无剥落、裂纹、皱纹；（3）附着力划格法，不低于2级；
塑铝学生桌整体依据GB/T 21747-2008 教学实验室设备 实验台（桌）的安全要求及试验方法标准检测，力学性能要求，理化性能要求，甲醛释放量。测试结果符合指标要求。供货商需提供国家认可的检测机构出具的检测报告扫描件</t>
  </si>
  <si>
    <t>规格：≥450*170*600mm
采用镀锌钢板制作。
功能：采用物联网+现代生活模式。配置不少于总漏电保护器1个、每分路一个漏电保护器、总控制器一个、开关电源若干个，≥10英寸led屏、紧急开关一个，启动开关一个。多种元器件组合成强大保护集成电路。电源具有漏电、短路、过载保护。低压输出驱动电压、学生电源交直流电压，具有智能保护系统，短路过载具有自动复位功能。液晶屏幕能控制每个学生照明、电源升降、交直流电压及能锁定学生交直流电压。</t>
  </si>
  <si>
    <t>多功能集中控制系统</t>
  </si>
  <si>
    <t>集中控制系统。可执行各分项分页控制；
（1）升降控制：可以实现单个控制，可以集中控制，可以任意组合控制；
（2）补光控制：分组控制整室照明；
（3）220V电源控制：控制学生AC220V电源；
（4）低压控制：教室主控，分组控制。</t>
  </si>
  <si>
    <t>顶部多模块电源供应装置</t>
  </si>
  <si>
    <t>采用ABS材质，模具一体成型。模块内预留高压、低压位置。
顶部多模块电源供应装置技术要求满足：
1、标志：调节装置、输出插孔应有清晰明了、耐用的提示文字和符号；直流电压输出应能显示电压；
2、电压调节范围:AC\DC:0～36V；
3、电压指示精度:显示值与输出值之间的误差应在±2V以内。</t>
  </si>
  <si>
    <t>模块储藏装置</t>
  </si>
  <si>
    <t>材质：ABS，规格：一体成型。四周带氛围灯。</t>
  </si>
  <si>
    <t>低压电源模块</t>
  </si>
  <si>
    <t>(1)、教师主控型，学生低压电源都可接收主控电源发送的锁定信号，在锁定指示灯点亮后，学生接收老师输送的设定电源电压，教师锁定时,学生自己无法操作，这样可避免学生的误操作。可以分组或独立控制。
(2)、学生电源采用耐磨、耐腐蚀、耐高温的PC亮光薄膜面板，学生电源的控制采用按钮式按键，可以随意设置电压，贴片元件生产技术，微电脑控制，采用≥1.8英寸LCD屏显示电源学生交直流电压；
(3)、学生交流电源通过上下键0～36V电压，最小调节单元≤1V,额定电流2.5A；禁用直流变交流方波电流电路，冒充交流电。用数字万用表现场测试交流30V；
(4)、学生直流电源也是通过上下键选取，调节范围为0V～36V，分辨率≤0.1V,额定电流2A；
(5)、一个吊舱不少于2个网络接口；</t>
  </si>
  <si>
    <t>高压电源模块</t>
  </si>
  <si>
    <t>220V，多功能安全插座;不低于5孔</t>
  </si>
  <si>
    <t>智能升降系统</t>
  </si>
  <si>
    <t>采用自动升降系统，自带保护功能
智能升降系统技术要求满足：
1、主体金属材料硬度，HV≥180HV；完善基本参数
2、智能升降机构箱体：整体尺寸≥560×370×500㎜
3、箱体外壳：采用冷轧钢板，厚度≥1㎜。
4、升降传动机构：绕线旋转线槽模块采用汽车轮毂式，规格≥φ490㎜，采用ABS工程塑料模具注塑一次成型，传动轴、底座轴承，减速电机，空载功率15W。
5、吊装安装支架：冷轧钢板，厚度为≥3㎜，经激光切割折弯成型</t>
  </si>
  <si>
    <t>综合布线</t>
  </si>
  <si>
    <t>≥2.5平方电线，30米；≥6平方电线20米；≥1平方屏蔽电源线，50米，共计约100米每项具体用量多少米</t>
  </si>
  <si>
    <t>安装支架</t>
  </si>
  <si>
    <t>环氧树脂喷涂金属吊杆   完善基本参数
安装支架技术要求满足：
1、抗拉强度Rm，MPa，/；检测结果≥150。
2、采用双槽钢横梁吊装方式，减少楼板承重，防止左右晃动，可进行上下、左右的平衡调节；3、主要辅件有：三角构件、直角座、龙骨架连接件、吊装挂件、安装连接板等。</t>
  </si>
  <si>
    <t>间</t>
  </si>
  <si>
    <t>安装辅件</t>
  </si>
  <si>
    <t>国标五金件配合13套吊装设备使用（不含桁架）  明确所有五金件的名称、数量、规格</t>
  </si>
  <si>
    <t>文化卷帘≥4幅，图案根据甲方需求定制</t>
  </si>
  <si>
    <t xml:space="preserve">教师端传感器   </t>
  </si>
  <si>
    <t>一体式数字化专用实验仪器，集数据采集、分析、存储为一体；具体参数如下：
显示屏幕尺寸：10.1英寸及以上尺寸。
显示触摸屏：IPS触摸屏。
运行内存：不低于6GB。
储存空间：不小于128GB。
具有无线功能
摄像头：前置≥500万像素、后置不小于800万像素，支持自动对焦。
电池续航：内置电池续航时间不少于5小时。
内置一体化数据分析软件：配套实验分析系统软件，人机界面友好、简洁，要求为中文界面；自动识别新插入传感器并自动运行、支持多路传感器同时采集；实时显示实验数据或曲线，多种数据显示方式(包括数字、曲线、混合、列表)；内置重新实验公式，同时可以完全自定义公式，不套用模版，自主输入公式；具有多种采集模式（自动采集和手动采集，自动采集频率可选）；自定义采集间隔时间，并采集的两组的间隔时间有倒计时功能，完善的数据统计和曲线分析功能:包含多种拟合方式、积分、放大、缩小等多种曲线分析功能；屏幕上的曲线图可上下、左右滚动或放大、缩小，自由选择所观察的部分，可以选定某段曲线进行分析；可将实验数据输出保存并导入；可以保存多组实验数据，在一个图形中进行对比和分析；具有多曲线模式，可以多种曲线同时采集同时分析；实验报告可以直接通过分析软件上传到教师端。</t>
  </si>
  <si>
    <t>电流电压传感器</t>
  </si>
  <si>
    <t>1、量程1：-2A～2A；分度：0.01A 量程：-25V～25V；分度：0.01V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</si>
  <si>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1、量程：-100μA～100μA，分辨率：≤0.1μA；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</si>
  <si>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微电压传感器</t>
  </si>
  <si>
    <t>1、量程：-600mV～600mV，分辨率：≤0.1mV；
2、可以通过USB数据线与计算机直接通讯；
3、传感器正面带低功耗LED双色指示灯
4、传感器采用塑料外壳精密封装；
5、传感器两侧条纹防滑设计，底面不低于2根防滑防刮条；
6、传感器底部和侧面各带有1个M5螺纹孔；
7、与显示模块插接配合使用，可实现有线通讯、无线通讯及独立数据显示、存储等功能。</t>
  </si>
  <si>
    <t>1、量程：-40℃ ~ 125℃；分辨率：≤0.01℃；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</si>
  <si>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1、量程：0kPa～700kPa；分辨率：≤0.01kPa；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</si>
  <si>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力传感器</t>
  </si>
  <si>
    <t>1、量程：-50N~+50N；分辨率：≤0.001N；
2、挂钩可拆卸，方便两个力传感器对接；
3、可以通过USB数据线与计算机直接通讯；
4、传感器正面带低功耗LED双色指示灯
5、传感器采用塑料外壳精密封装；
6、传感器两侧条纹防滑设计，底面不低于2根防滑防刮条；
7、与显示模块插接配合使用，可实现有线通讯、无线通讯及独立数据显示、存储等功能。
▲8.力传感器产品满足以下性能要求：
1)使用输出符合 LPS 和SELV ；
2)可触及位置（外壳顶部、底部、输入端）无法触及带电部件；
3)设备外壳边缘光滑圆润无锐边；运动零部件不会挤破、划破或刺破可能接触它们的操作人员的身体的各个部位，也不得严重夹伤操作人员的皮肤；
4)正常使用时可触及，无危险；
5)稳定性通过≥10°倾斜试验。
以上五项提供第三方检测机构出具的检测报告复印件加盖公章。</t>
  </si>
  <si>
    <t>对</t>
  </si>
  <si>
    <t>微力传感器</t>
  </si>
  <si>
    <t>1、量程：-2N~+2N；分辨率：≤0.01N；
2、挂钩可拆卸，方便两个力传感器对接；
3、可以通过USB数据线与计算机直接通讯；
4、传感器正面带低功耗LED双色指示灯
5、传感器采用塑料外壳精密封装；
6、传感器两侧条纹防滑设计，底面不低于2根防滑防刮条；
7、与显示模块插接配合使用，可实现有线通讯、无线通讯及独立数据显示、存储等功能。</t>
  </si>
  <si>
    <t>分体式位移传感器</t>
  </si>
  <si>
    <t>1、量程：4cm~200cm，分辨率：≤0.1cm；
2、分为发射端和接收端，发射端内置可充电电池供电和开关；
3、可以通过USB连接线直接与计算机通讯；
4、自带不少于2个不同方位螺纹孔，方便多方位固定传感器。</t>
  </si>
  <si>
    <t>一体式位移传感器</t>
  </si>
  <si>
    <t>1、量程：0.15m~6m，分辨率：≤0.001m;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</si>
  <si>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光电门传感器</t>
  </si>
  <si>
    <t>1、量程：0～∞μs；分辨率：≤1μS；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</si>
  <si>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1、具备三个量程，可通过传感器自由选择量程
量程：0～500Lux；分度：0.1Lux
量程：0～50000Lux；分度：1Lux
量程：0～150000Lux；分度：2Lux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</si>
  <si>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磁感应强度传感器</t>
  </si>
  <si>
    <t>1、量程：-130mT～130mT，分辨率：≤0.01mT；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</si>
  <si>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声强传感器</t>
  </si>
  <si>
    <t>1、量程：40dB~120dB，分辨率：≤0.1dB，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</si>
  <si>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声波传感器</t>
  </si>
  <si>
    <t>1、量程：20 Hz～15000Hz，分度：1Hz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</si>
  <si>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加速度传感器</t>
  </si>
  <si>
    <t>1、量程：-16g～16g 分度：0.01g；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</si>
  <si>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电荷传感器(静电）</t>
  </si>
  <si>
    <t>1、量程：-100nC~+100nC，分辨率：≤0.1nC；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</si>
  <si>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表面温度传感器</t>
  </si>
  <si>
    <t>1、量程： -20℃ ～ 130℃，分辨率：≤0.1℃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</si>
  <si>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热辐射传感器</t>
  </si>
  <si>
    <t>1、量程 -70℃ ～ 380℃ ，分度：0.02℃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</si>
  <si>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1、量程：0~100%，分辨率：≤0.1%；
2、可以通过USB数据线与计算机直接通讯；
3、传感器正面带低功耗LED双色指示灯
4、传感器采用塑料外壳精密封装；
5、传感器两侧条纹防滑设计，底面不低于2根防滑防刮条；
6、与显示模块插接配合使用，可实现有线通讯、无线通讯及独立数据显示、存储等功能。</t>
  </si>
  <si>
    <t>多量程电流传感器</t>
  </si>
  <si>
    <t>1、量程1：-200mA～+200mA；分度：0.1mA；量程2：-2A～+2A；分度：0.001A；
2、可以通过USB连接线直接与计算机通讯
3、接口为Type-C接口，连接传感器无需辨认方向。
4、传感器底部和侧面各带有1个M5螺纹孔，方便多方位固定传感器；
5、自带5个功能按键；可以通过按键进行量程选择、调零、开始、暂停等操作。</t>
  </si>
  <si>
    <t>多量程电压传感器</t>
  </si>
  <si>
    <t>1、量程1：-2V～+2V；分度：0.001V；量程2：-20V～+20V；分度：0.01V；
2、可以通过USB连接线直接与计算机通讯
3、接口为Type-C接口，连接传感器无需辨认方向。
4、传感器底部和侧面各带有1个M5螺纹孔，方便多方位固定传感器；
5、自带5个功能按键；可以通过按键进行量程选择、调零、开始、暂停等操作。</t>
  </si>
  <si>
    <t>小车轨道</t>
  </si>
  <si>
    <t>满足国家新课程标准要求：含铝合金轨道1条、运动小车2辆、I型支架1套、挡光片1套、方形配重片4片、圆形配重片4片、缓冲截停装置、滑轮装置、拉绳、吊桶、防护挡板、高度调节装置、紧固件1套。配有带导轨嵌入式专槽存放的内胆和独立包装。可完成多种力学、动力学实验；
1、铝合金轨道长度≥1.2m，轨道两测都带有精细刻度及固定槽。
2、运动小车2辆，其中红蓝运动小车各1台：小车设计有：
a.配重片固定凹槽，槽边斜口设计，方便取放，并设有配重片锁紧装置，可防止运动过程中配重片的晃动、移位、脱落；
b.顶部两边都设计有挡光片卡位，可根据实验需要自由选择；
c.配拉钩、碰撞装置、魔术贴：小车两端设有装配槽，可根据实验需要自由选择装配拉钩、碰撞装置等；
3、I型支架具有指针设计，可以精确定位；I型支架具有定位设计，保证I型支架与导轨垂直；I型支架具有光电门传感器辅助固定设计，保证光电门传感器与导轨垂直。</t>
  </si>
  <si>
    <t>电学实验板</t>
  </si>
  <si>
    <t>满足国家新课程标准要求：实验器可用于研究多种电学实验，包括整流、滤波；复杂电路分析；移相；伏安法测量电池电动势与内阻；补偿法测量电池电动势；分压、限流；伏安法测电阻、测金属丝电阻率二、三极管特性曲线；三极管放大电路；恒压源与恒流源；双稳态与多谐振荡；与或非门电路；电容充放电及串并联；自感与LC震荡电路；描绘小灯泡的伏安特性曲线等实验。
1、实验板上均带有完善的电学元器件，实验时无需外接其他元器件，配合输入及传感器直接完成实验；
2、实验板上绘有对应的线路图，电路走线清晰，标识明朗，便于学生学习分析电路。
3、各实验板均采用磷青铜镀金连接柱，有着良好的导电性，不易氧化；
4、每块板配有独立底座，四角带有防滑硅胶脚垫。</t>
  </si>
  <si>
    <t>向心力实验器</t>
  </si>
  <si>
    <t>满足国家新课程标准要求：由底座、带刻度的转动尺、连接挂钩（带重物）、支架、传动组件、固定螺丝，挡光轴等部件组成，可通过控制变量法，研究向心力分别与角速度、质量以及旋转半径的关系。
1、配10g，20g，30g重物各1个，每个重物上具有紧固小螺丝；
2、底座重量≥2.2kg，保证转动过程中整个装置的稳定;
3、配套向心力研究专用软件：软件支持分别显示F-ω关系曲线图；F-ω2关系曲线图；F-r关系曲线图；F-m关系曲线图；软件也支持4种关系曲线图同屏显示；支持生成实验报告。
▲4.向心力实验器产品满足以下性能要求：
1）使用输出符合 LPS 和SELV ；
2）可触及位置（外壳顶部、底部、输入端）无法触及带电部件；
3）设备外壳边缘光滑圆润无锐边；运动零部件在各档位下不会挤破、划破或刺破可能接触它们的操作人员的身体的各个部位，也不得严重夹伤操作人员的皮肤；
4）正常使用时可触及，无危险；
5）稳定性通过≥10°倾斜试验。
以上五项提供第三方检测机构出具的检测报告复印件加盖公章。</t>
  </si>
  <si>
    <t>摩擦力实验器</t>
  </si>
  <si>
    <t>满足国家新课程标准要求：实验器由铝合金底座、电机、摩擦板、摩擦块、力传感器固定装置等部件组成；与力传感器配合使用，可用来研究摩擦力与正压力、摩擦面、接触面积及运动速度等影响因素之间的关系实验。
1、摩擦块可添加重物；
2、电机内置大容量充电电池，双向转动，速度无极可调；
3、实验器独立包装，自带专用内胆。
▲4.摩擦力实验器产品满足以下性能要求：
1）在正常条件下，有一个或一个以上的措施来防止可触及零部件成为危险带电；
2）与外部电路的连接，不会在正常条件和单一故障条件下使外部电路的可触及零部件变成为危险带电；
3）设备外壳边缘光滑圆润无锐边；
4）运动零部件不会挤破、划破或刺破可能接触它们的操作人员的身体的各个部位，也不得严重夹伤操作人员的皮肤；
5）正常使用时可触及，无危险；
6）稳定性通过≥10°倾斜试验；
7）可触及位置（外壳顶部、底部、输入端）无法触及带电部件。
以上七项提供第三方检测机构出具的检测报告复印件加盖公章。</t>
  </si>
  <si>
    <t>电磁感应与楞次定律实验器</t>
  </si>
  <si>
    <t>满足国家新课程标准要求：实验器由竖直固定螺线管、接线柱等部件组成，用来完成楞次定律实验。</t>
  </si>
  <si>
    <t>简谐运动实验器</t>
  </si>
  <si>
    <t>满足国家新课程标准要求：构成：由底座、弹簧不小于2根、金属杆支架等组成。用于高中简谐运动实验。</t>
  </si>
  <si>
    <t>力的合成与分解实验器</t>
  </si>
  <si>
    <t>满足国家新课程标准要求：实验器由精密刻度圆盘、力传感器支架3个、定位圆环、牵引受力绳和手拧螺丝等紧固件组成。配合力传感器使用，用以探究力的合成与分解实验。
1、精密刻度圆盘上设有滑槽，可通过滑槽快速拆卸以及安装力传感器固定支架，可以安装不少于10个力传感器固定支架；
2、力传感器支架自带指针设计，可以快速精准的读取角度；
3、配套力的合成与分解专用软件1套：软件自带实时动态图，简洁明了；配合力倾角传感器自动读取角度，也可以配合力传感器手动记录角度；支持生成实验报告；支持交换位置，方便实际装置中力传感器与软件显示一致，实验更加直观。</t>
  </si>
  <si>
    <t>数字法拉第电磁感应定律实验器（动生）</t>
  </si>
  <si>
    <t>满足国家新课程标准要求：由固定底座、触摸显示屏（不小于4.3英寸）、线圈组、磁铁组、磁感应传感器（内置）、电压传感器（内置）、电机联动装置组成，可探究动生电动势与切割磁感线速度、磁场强度之间关系。</t>
  </si>
  <si>
    <t>数字法拉第电磁感应定律实验器（感生）</t>
  </si>
  <si>
    <t>满足国家新课程标准要求：由铝合金底座、纯铜线圈A和纯铜线圈B、接线柱、磁感应强度传感器及固定支架组成。探究感生电动势与磁感强度的变化率关系。</t>
  </si>
  <si>
    <t>压缩气体做功实验器</t>
  </si>
  <si>
    <t>满足国家新课程标准要求：实验器由底盘及立柱固定器，实验针筒配合快速温度探头连接器组成，实验用注射器只需慢慢压缩1次即观察出明显温度变化。</t>
  </si>
  <si>
    <t>摩擦做功实验器</t>
  </si>
  <si>
    <t>满足国家新课程标准要求：由弧形刻度板,传感器固定架,三角底座，控制开关，运动摆柱(带细线)等组成。验证做功是改变内能的一种方式。</t>
  </si>
  <si>
    <t>斜面上力的分解实验器</t>
  </si>
  <si>
    <t>满足国家新课程标准要求：满足国家新课程标准要求：由铝合金底座、带有刻度的实验器扇形主体、L型可旋转力传感器固定支架、力传感器2个、专用物块、防护挡板及配件构成。用于探究斜面上力的分解实验。
1、扇形主体上刻有角度标识，精确度1°；
2、L型可旋转力传感器固定支架自带角度指针，精确读取角度值</t>
  </si>
  <si>
    <t>牛顿第三定律实验器</t>
  </si>
  <si>
    <t>满足国家新课程标准要求：实验器由铝合金底座、滑动装置、传感器专用固定支架、防护挡板及配件构成：
1、将两个力传感器分别固定，通过移动滑台来观看两个力传感器值的大小；
2、滑台可以移动距离不小于100mm。</t>
  </si>
  <si>
    <t>环形线圈</t>
  </si>
  <si>
    <t>采用无源工作方式，灵敏度高；设计有软质防滑透气手柄，握感舒适，方便实验；可测得切割地磁场产生的感生电流。</t>
  </si>
  <si>
    <t>匀强螺线管</t>
  </si>
  <si>
    <t>可接学生电源、与磁感应强度传感器配合使用，可通过磁感应强度传感器完成探究通电螺线管各处磁强的不同实验。</t>
  </si>
  <si>
    <t>铝合金材质，水滴型孔设计，用来转接和固定传感器，方便与铁架台等传统设备固定。配套A款口哨型转接器、B款圆柱形转接器、304不锈钢手拧螺丝；手拧螺丝螺帽，方便直接徒手固定产品。</t>
  </si>
  <si>
    <t>数字化机械能守恒实验器</t>
  </si>
  <si>
    <t>满足国家新课程标准要求：实验器由含扇形主板、磁吸式释放装置、圆柱型摆、摆长调节装置、止动杆、光电门传感器支架、光电门传感器、紧固件等构成。配合光电门传感器完成实验。
1、扇形主板上对应高度均开有小孔，用于精准定位光电门传感器，确保所测数据为重物经过当前高度时的速度；
2、光电门传感器支架可以快速拆卸以及安装在主板上，可以安装不少于6个光电门传感器固定支架。
3、配机械能守恒专用软件：1、软件自带动态图，简洁明了；软件系统自带电子版实验指导说明；支持屏幕截图；支持传感器连接状态显示；支持列表和曲线2个显示模式；支持生成实验报告；软件列表自动计算势能、动能和机械能，无需额外添加函数运算。</t>
  </si>
  <si>
    <t>安培力定律实验器</t>
  </si>
  <si>
    <t>满足国家新课程标准要求：由底座、磁铁组、标有角度的转盘、矩形线圈、支架组成，配合电流传感器或多量程电流传感器和力传感器使用，研究安培力实验。
1、底座带有红黑接线柱，线圈档位调节旋钮。</t>
  </si>
  <si>
    <t>地磁场发电机</t>
  </si>
  <si>
    <t>实验器由底座、方形线圈、传动装置、金属压片、接线柱等部件组成，与微电流传感器配合使用，测量线圈旋转时切割地磁场所产生的交流电。</t>
  </si>
  <si>
    <t>胡克定律实验器</t>
  </si>
  <si>
    <t>满足国家新课程标准要求：由铝合金底座、滑台、传感器专用固定支架、不同弹性系数的弹簧、弹簧固定支架、防护挡板及配件构成，用于研究胡克定律实验。
1、传感器专用固定支架可以固定力传感器；
2、弹簧固定支架上可以同时固定3根弹簧；
3、滑动滑台，可以移动力传感器，并且同时拉动弹簧，测定不同弹簧弹力。
4、滑台可以移动距离不小于100mm。</t>
  </si>
  <si>
    <t>电阻定律实验器</t>
  </si>
  <si>
    <t>满足国家新课程标准要求：由铝合金底座、防护挡板、截面积相同的康铜丝和镍铬丝以及不同截面积的镍铬丝组成，配合电流、电压传感器使用，探究导体的电阻与长度、截面积和材质的关系。
1、各金属丝长度≥500mm；
2、底座带有刻度标识；
3、单根金属丝长度就可以完成电阻与长度的关系探究。</t>
  </si>
  <si>
    <t>二力平衡实验器</t>
  </si>
  <si>
    <t>满足国家新课程标准要求：由匀速电机、牵引组件、力传感器固定支架，滑轮支架组件，1.2m铝合金轨道等组成，结合力传感器，研究二力平衡实验。</t>
  </si>
  <si>
    <t>智能电源</t>
  </si>
  <si>
    <t>1、电源自带显示屏和功能按键，
2、按键包含开关、直流输出、正玄波、梯形波、方波、锯齿波，单周期不同斜率锯齿波切换功能；
3、配套2个静音推子，用于调整波形上升、下降斜率和频率；
4、直流输出：2.00V~10.00V连续可调；
5、自带标准USB接口，可以作为充电器对无线显示模块、位移发射模块等产品充电；
6、与法拉第电磁感应实验器（感生）配合使用，可完成研究磁通量的变化率与感生电动势的关系实验。</t>
  </si>
  <si>
    <t>焦耳定律实验器</t>
  </si>
  <si>
    <t>满足国家新课程标准要求：由底座、电路板、三个量热器组成，搭建出相同电流、不同电阻及相同电阻、不同电流的电路，与3个温度传感器配合使用，研究电流的热效应与电流、电阻的关系。
▲3.焦耳定律实验器产品满足以下性能要求：
1）使用输出符合 LPS 和SELV ；
2）可触及位置（外壳顶部、底部、输入端）无法触及带电部件；
3）设备外壳边缘光滑圆润无锐边；运动零部件不会挤破、划破或刺破可能接触它们的操作人员的身体的各个部位，也不得严重夹伤操作人员的皮肤；正常使用时可触及，无危险；
4）稳定性通过≥10°倾斜试验。
以上四项提供第三方检测机构出具的检测报告复印件加盖公章。</t>
  </si>
  <si>
    <t>电磁铁实验器</t>
  </si>
  <si>
    <t>满足国家新课程标准要求：实验器由底座、横杆、传感器支架、螺线管等组成，与磁传感器配合使用，可测量不同匝数相同电流、有无铁芯相同匝数等情况下线圈中产生磁场强度。</t>
  </si>
  <si>
    <t>平抛运动实验器</t>
  </si>
  <si>
    <t>满足国家新课程标准要求：由底座、飞行计时测速一体传感器、触碰传感器、支架、平抛轨道、小球、标尺、紧固件、平抛运动专用分析软件等组成。
1、软件自带实验所需数据（包括飞行时间、初速度、高度等）；并可以手动根据探究需求自由选择数据中绘制不同关系曲线。
2、飞行计时测速一体传感器直接与计算机USB通讯，可以直接测量小球运动初速度和空中飞行时间。</t>
  </si>
  <si>
    <t>光学实验系统</t>
  </si>
  <si>
    <t>满足国家新课程标准要求：一、组成：光源座、光缝座、相对光照分布传感器、传感器固定座、单缝、双缝、激光光源。
二、功能：
1.光源座自带电池盒；激光器自带位移调节球，可以大角度快速调整光源到合适位置；
2.光缝座底座稳定性强；
3.传感器固定座安装传感器后稳定性强，减少实验误差；传感器固定位可以360度旋转；
4.光缝座、传感器固定座两侧带有指针标识，可以精确定位；
5.光源座、光缝座、传感器固定座底部可以直接与力学导轨结合实验。
三、功能：与光照度分布传感器做双缝干涉等实验。</t>
  </si>
  <si>
    <t>运动学分析系统</t>
  </si>
  <si>
    <t>满足国家新课程标准要求：一、由底座、实验主板、运动记录仪、记录仪固定支架等构成。
二、实验主板参数：
1、四周自带硬质铝合金边框；
2、实验主板色温6000-6500K之间
3、四周带有长卡槽，可以根据实验要求选择不同卡槽位置固定平抛、自由落体、单摆、机械能守恒、动量守恒、阻尼运动、动量定理、牛顿第二定律等附件，完成相应的运动学实验研究。
三、运动记录仪最高采集频率不小于230Hz，可根据实验要求选择频率。
四、记录仪支架为三角形，稳定性高，可上下调整高度。
五、配套运动学分析软件：
1、软件每个实验预设实验模板，无需设置参数；
2、实验过程中可以精准记录各种运动的过程和数据；
3、可以实现实验回放、慢放等操作；慢放最慢可以设置延时不小于10000毫秒；
4、可以对运动的过程进行量化分析。</t>
  </si>
  <si>
    <t>运动学分析系统-平抛运动</t>
  </si>
  <si>
    <t>满足国家新课程标准要求：配合运动学分析系统完成二维平抛运动的分析，可以记录平抛运动中的时间、水平位移、水平速度、竖直位移、竖直速度等，且可以进行实验数据分析得出X/Y图，X/T图、Y/T图；拟合实验数据可以得出平抛运动过程中的水平和竖直方向的运动规律；支持导出实验数据和生成实验报告。</t>
  </si>
  <si>
    <t>运动学分析系统-自由落体</t>
  </si>
  <si>
    <t>满足国家新课程标准要求：由自由落体套筒、小球1个、紧固螺丝1套组成。配合运动学分析系统完成自由落体的分析，可以记录自动落体过程中的时间、位移、速度等数据，对实验数据进行分析生成曲线，拟合曲线得出自由落体运动规律；支支持截图、导出实验数据和生成实验报告。</t>
  </si>
  <si>
    <t>运动学分析系统-单摆</t>
  </si>
  <si>
    <t>满足国家新课程标准要求：由单摆组件、紧固件1套组成，配合运动学分析系统完成单摆实验研究。
设置起始点，通过运动记录仪自动计算摆长，无需手动输入（避免软件虚拟操作）；开始实验实时描绘单摆轨迹，显示最大摆角和实时摆角。对描绘的轨迹进行数据分析，计算出单摆周期和重力加速度。支持截图、导出实验数据和生成实验报告。</t>
  </si>
  <si>
    <t>运动学分析系统-机械能守恒</t>
  </si>
  <si>
    <t>满足国家新课程标准要求：由自由落体套筒、小球1个、紧固螺丝1套组成。配合运动学分析系统完成机械能守恒的分析，数据分析得出每个点的重力势能和动能，对数据进行作图得出机械能守恒，支持截图、导出实验数据和生成实验报告。</t>
  </si>
  <si>
    <t>运动学分析系统-动量守恒</t>
  </si>
  <si>
    <t>满足国家新课程标准要求：由视觉分析标底板、1.2米铝合金导轨、红蓝小车各1辆、导轨固定配件1套组成。配合多用力学轨道、运动学分析系统完成动量守恒的研究，实时记录小车碰撞前后的速度；计算碰撞前后的动量，得出实验结果，支持截图、导出实验数据和生成实验报告。</t>
  </si>
  <si>
    <t>运动学分析系统-阻尼运动</t>
  </si>
  <si>
    <t>满足国家新课程标准要求：由弹簧、金属杆、策动源组成。配合运动学分析系统描绘阻尼运动的轨迹。</t>
  </si>
  <si>
    <t>运动学分析系统-动量定理</t>
  </si>
  <si>
    <t>满足国家新课程标准要求：由视觉分析标底板、1.2米铝合金导轨、小车1辆、导轨固定配件1套组成。配合运动学分析系统完成动量定理的研究，记录整个运动过程，选取部分过程进行分析，得出动量定理FΔt=mΔv；支持截图、导出实验数据和生成实验报告。</t>
  </si>
  <si>
    <t>运动学分析系统-牛顿第二定律</t>
  </si>
  <si>
    <t>满足国家新课程标准要求：由视觉分析标底板、1.2米铝合金导轨、小车1辆、导轨固定配件1套组成。配合运动学分析系统验证物体加速度的大小跟作用力成正比，跟物体的质量成反比，且与物体质量的倒数成正比。实验过程中实时记录小车的运动速度，支持截图、导出实验数据和生成实验报告。</t>
  </si>
  <si>
    <t xml:space="preserve">学生端传感器  </t>
  </si>
  <si>
    <t>1、量程：-50N~+50N；分辨率：≤0.001N；
2、挂钩可拆卸，方便两个力传感器对接；
3、可以通过USB数据线与计算机直接通讯；
4、传感器正面带低功耗LED双色指示灯
5、传感器采用塑料外壳精密封装；
6、传感器两侧条纹防滑设计，底面不低于2根防滑防刮条；
7、传感器采用先进的SMT工艺，高度集成，抗震强，可靠性强，稳定性高，可保证传感器经久耐用
8、与显示模块插接配合使用，可实现有线通讯、无线通讯及独立数据显示、存储等功能。</t>
  </si>
  <si>
    <t>1、量程：-2N~+2N；分辨率：≤0.01N；
2、挂钩可拆卸，方便两个力传感器对接；
3、可以通过USB数据线与计算机直接通讯；
4、传感器正面带低功耗LED双色指示灯
5、传感器采用塑料外壳精密封装；
6、传感器两侧条纹防滑设计，底面不低于2根防滑防刮条；
7、传感器采用先进的SMT工艺，高度集成，抗震强，可靠性强，稳定性高，可保证传感器经久耐用
8、与显示模块插接配合使用，可实现有线通讯、无线通讯及独立数据显示、存储等功能。</t>
  </si>
  <si>
    <t>包含数据采集器连接线1根，长度不小于1.5米，全铜线芯，多重屏蔽，高效传输；传感器连接线不小于4根，长度不小于1.5米，全铜线芯，多重屏蔽，高效传输。连接线带磁环，有效抗干扰，减少不必要的信号或噪声干扰，保证信号质量。</t>
  </si>
  <si>
    <t>铝合金演示箱，能实现探究设备的分类存放，设备用软、硬质海绵卡槽固定；正规彩色印刷手册，有详细数字化实验案例指导。</t>
  </si>
  <si>
    <t xml:space="preserve">学生端配套实验器材  </t>
  </si>
  <si>
    <t>含铝合金轨道1条、运动小车2辆、I型支架1套、挡光片1套、方形配重片4片、圆形配重片4片、缓冲截停装置、滑轮装置、拉绳、吊桶、防护挡板、高度调节装置、紧固件1套。配有带导轨嵌入式专槽存放的内胆和独立包装。可完成多种力学、动力学实验；
1、铝合金轨道长度≥1.2m，轨道两测都带有精细刻度及固定槽。
2、运动小车2辆，其中红蓝运动小车各1台：小车设计有：
a.配重片固定凹槽，槽边斜口设计，方便取放，并设有配重片锁紧装置，可防止运动过程中配重片的晃动、移位、脱落；
b.顶部两边都设计有挡光片卡位，可根据实验需要自由选择；
c.配拉钩、碰撞装置、魔术贴：小车两端设有装配槽，可根据实验需要自由选择装配拉钩、碰撞装置等；
3、I型支架具有指针设计，可以精确定位；I型支架具有定位设计，保证I型支架与导轨垂直；I型支架具有光电门传感器辅助固定设计，保证光电门传感器与导轨垂直。</t>
  </si>
  <si>
    <t>实验器可用于研究多种电学实验，包括整流、滤波；复杂电路分析；移相；伏安法测量电池电动势与内阻；补偿法测量电池电动势；分压、限流；伏安法测电阻、测金属丝电阻率二、三极管特性曲线；三极管放大电路；恒压源与恒流源；双稳态与多谐振荡；与或非门电路；电容充放电及串并联；自感与LC震荡电路；描绘小灯泡的伏安特性曲线等实验。
1、实验板上均带有完善的电学元器件，实验时无需外接其他元器件，配合输入及传感器直接完成实验；
2、实验板上绘有对应的线路图，电路走线清晰，标识明朗，便于学生学习分析电路。
3、各实验板均采用磷青铜镀金连接柱，有着良好的导电性，不易氧化；
4、每块板配有独立底座，四角带有防滑硅胶脚垫。</t>
  </si>
  <si>
    <t xml:space="preserve">由底座、带刻度的转动尺、连接挂钩（带重物）、支架、传动组件、固定螺丝，挡光轴等部件组成，可通过控制变量法，研究向心力分别与角速度、质量以及旋转半径的关系。
1、配10g，20g，30g重物各1个，每个重物上具有紧固小螺丝；
2、底座重量≥2.2kg，保证转动过程中整个装置的稳定;
3、配套向心力研究专用软件：软件支持分别显示F-ω关系曲线图；F-ω2关系曲线图；F-r关系曲线图；F-m关系曲线图；软件也支持4种关系曲线图同屏显示；支持生成实验报告。
</t>
  </si>
  <si>
    <t>实验器由铝合金底座、电机、摩擦板、摩擦块、力传感器固定装置等部件组成；与力传感器配合使用，可用来研究摩擦力与正压力、摩擦面、接触面积及运动速度等影响因素之间的关系实验。
1、摩擦块可添加重物；
2、电机内置大容量充电电池，双向转动，速度无极可调；
3、实验器独立包装，自带专用内胆。</t>
  </si>
  <si>
    <t>构成：由底座、弹簧不小于2根、金属杆支架等组成。用于高中简谐运动实验。</t>
  </si>
  <si>
    <t>实验器由精密刻度圆盘、力传感器支架3个、定位圆环、牵引受力绳和手拧螺丝等紧固件组成。配合力传感器使用，用以探究力的合成与分解实验。
1、精密刻度圆盘上设有滑槽，可通过滑槽快速拆卸以及安装力传感器固定支架，可以安装不少于10个力传感器固定支架；
2、力传感器支架自带指针设计，可以快速精准的读取角度；
3、配套力的合成与分解专用软件1套：软件自带实时动态图，简洁明了；配合力倾角传感器自动读取角度，也可以配合力传感器手动记录角度；支持生成实验报告；支持交换位置，方便实际装置中力传感器与软件显示一致，实验更加直观。</t>
  </si>
  <si>
    <t>实验器由底盘及立柱固定器，实验针筒配合快速温度探头连接器组成，实验用注射器只需慢慢压缩1次即观察出明显温度变化。</t>
  </si>
  <si>
    <t>由弧形刻度板,传感器固定架,三角底座，控制开关，运动摆柱(带细线)等组成。验证做功是改变内能的一种方式。</t>
  </si>
  <si>
    <t>实验器由铝合金底座、滑动装置、传感器专用固定支架、防护挡板及配件构成：
1、将两个力传感器分别固定，通过移动滑台来观看两个力传感器值的大小；
2、滑台可以移动距离不小于100mm。</t>
  </si>
  <si>
    <t>机械能守恒实验器</t>
  </si>
  <si>
    <t>实验器由含扇形主板、磁吸式释放装置、圆柱型摆、摆长调节装置、止动杆、光电门传感器支架、光电门传感器、紧固件等构成。配合光电门传感器完成实验。
1、扇形主板上对应高度均开有小孔，用于精准定位光电门传感器，确保所测数据为重物经过当前高度时的速度；
2、光电门传感器支架可以快速拆卸以及安装在主板上，可以安装不少于6个光电门传感器固定支架。
3、配机械能守恒专用软件：1、软件自带动态图，简洁明了；软件系统自带电子版实验指导说明；支持屏幕截图；支持传感器连接状态显示；支持列表和曲线2个显示模式；支持生成实验报告；软件列表自动计算势能、动能和机械能，无需额外添加函数运算。</t>
  </si>
  <si>
    <t>由底座、磁铁组、标有角度的转盘、矩形线圈、支架组成，配合电流传感器或多量程电流传感器和力传感器使用，研究安培力实验。
1、底座带有红黑接线柱，线圈档位调节旋钮。</t>
  </si>
  <si>
    <t>由铝合金底座、滑台、传感器专用固定支架、不同弹性系数的弹簧、弹簧固定支架、防护挡板及配件构成，用于研究胡克定律实验。
1、传感器专用固定支架可以固定力传感器；
2、弹簧固定支架上可以同时固定3根弹簧；
3、滑动滑台，可以移动力传感器，并且同时拉动弹簧，测定不同弹簧弹力。
4、滑台可以移动距离不小于100mm。</t>
  </si>
  <si>
    <t>法拉第电磁感应定律实验器（动生）</t>
  </si>
  <si>
    <t>由固定底座、触摸显示屏（不小于4.3英寸）、线圈组、磁铁组、磁感应传感器（内置）、电压传感器（内置）、电机联动装置组成，可探究动生电动势与切割磁感线速度、磁场强度之间关系。</t>
  </si>
  <si>
    <t>法拉第电磁感应定律实验器（感生）</t>
  </si>
  <si>
    <t>由铝合金底座、纯铜线圈A和纯铜线圈B、接线柱、磁感应强度传感器及固定支架组成。探究感生电动势与磁感强度的变化率关系。</t>
  </si>
  <si>
    <t>由铝合金底座、防护挡板、截面积相同的康铜丝和镍铬丝以及不同截面积的镍铬丝组成，配合电流、电压传感器使用，探究导体的电阻与长度、截面积和材质的关系。
1、各金属丝长度≥500mm；
2、底座带有刻度标识；
3、单根金属丝长度就可以完成电阻与长度的关系探究。</t>
  </si>
  <si>
    <t xml:space="preserve">由底座、电路板、三个量热器组成，搭建出相同电流、不同电阻及相同电阻、不同电流的电路，与3个温度传感器配合使用，研究电流的热效应与电流、电阻的关系。
</t>
  </si>
  <si>
    <t>实验器由底座、横杆、传感器支架、螺线管等组成，与磁传感器配合使用，可测量不同匝数相同电流、有无铁芯相同匝数等情况下线圈中产生磁场强度。</t>
  </si>
  <si>
    <t>由底座、飞行计时测速一体传感器、触碰传感器、支架、平抛轨道、小球、标尺、紧固件、平抛运动专用分析软件等组成。
1、软件自带实验所需数据（包括飞行时间、初速度、高度等）；并可以手动根据探究需求自由选择数据中绘制不同关系曲线。
2、飞行计时测速一体传感器直接与计算机USB通讯，可以直接测量小球运动初速度和空中飞行时间。</t>
  </si>
  <si>
    <t>1.全钢结构：规格：≥3000*750*800mm
2.台面：采用≥12mm厚理化板,周边加厚至≥24mm,倒圆角处理,
2、柜体：不低于2门、2个抽屉，≥1.0mm镀锌钢板。
3、柜体经折弯成型焊接一体成型。
4、抽屉导轨采用：三节静音导轨。
5、合页采用不锈钢防腐合页。</t>
  </si>
  <si>
    <t xml:space="preserve">化学实验箱   </t>
  </si>
  <si>
    <t>高中化学金属及其化合物</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</si>
  <si>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黄铜条、铁条、直通磨口接头、硬质还原管、U型干燥管、90度弯管玻璃导管L≥60+190mm、玻璃导管L≥200mm、玻璃导管L≥80mm、玻璃棒、试管、大试管、磨口大试管、坩埚、表面皿（球面）、短颈玻璃漏斗、蒸发皿、玻璃塞、玻璃烧杯50ml、塑料烧杯100ml、玻璃烧杯250ml、23号红色硅橡胶塞、30号红色硅橡胶塞、37号红色硅橡胶塞、锥形瓶100ml、304不锈钢电极、硅胶管、二连球、铂丝棒/接种棒、鳄鱼夹、4mm红色香蕉插头线、4mm黑色香蕉插头线、单刀单掷开关、双联电池盒、AA5号电池等组成。
三、功能和应用
可模拟演示实验：比较镁铝金属活泼性一一与酸反应；2、比较钠镁金属活泼性一一与水反应；3、钾、镁与水的反应；4、金属镁、铝、锌化学性质的比较；5、金属与合金的性质比较；6、镁条与稀盐酸的反应；7、钠、镁、铝金属活动性比较；8、钠、镁分别与水反应；9、钠的物理性质与化学性质；10、钠与水的反应；11、过氧化钠的性质；12、过氧化钠与水的反应；13、碳酸钠和碳酸氢钠的性质比较；14、加热铝箔；15、铝的氧化；16、铝跟碱的反应；17、铝和稀盐酸、氢氧化钠溶液的反应；18、铝和盐酸反应的热效应；19、铝热反应；20、铝丝与硫酸铜溶液的反应；21、氢氧化铝的两性；22、氢氧化铝的实验室制取及性质；23、一些金属的焰色反应；24、氢氧化铁胶体的制取；25、胶体与悬浊液的差异；26、胶体的丁达尔现象与电泳现象；27、光束通过溶液和胶体时的现象差异；28、铁的性质实验；29、铁粉与水蒸气的反应；30、硫酸亚铁铵的制备；31、硫酸亚铁溶液、硫酸铁溶液与氢氧化钠反应；32、氯化铁和硫氰化钾溶液反应平衡的移动；33、氯化铁溶液、硫酸亚铁溶液中滴入氢氧化钠；34、溶液的现象比较；35、氯化亚铁、氯化铁与硫氰化钾的反应；36、探究影响氯化铁水解的因素；37、铁离子的检验；38、铁离子和亚铁离子的转化；39、铜、铁与稀硫酸反应；40、铜丝与硝酸银溶液的反应；41、向硫酸铜溶液中加入氨水的现象；42、向硫酸铜溶液中加入乙醇的现象；43、向氯化铁溶液中加入硫氰化钾溶液的现象；44、一些盐及其溶液的颜色比较；45、重铬酸钾溶液中离子平衡的移动；46、催化剂对草酸和高锰酸钾溶液反应速率的影响；47、高锰酸钾溶于水的现象；48、沉淀的溶解；49、沉淀的转化等。</t>
  </si>
  <si>
    <t>高中化学非金属及其化合物</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</si>
  <si>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红色四氟阀酸式滴定管、蓝色四氟阀碱式滴定管、直通磨口接头、单双可控接头、球形干燥管（一球）、90度弯管玻璃导管L≥60+190mm、玻璃导管L≥200mm、玻璃导管L≥80mm、牛角管、Y形导气管、玻璃棒、小试管、试管、大试管、具塞比色管、比色管塞子、磨口大试管、双球U形管、碘升华凝华管、二氧化氮NO2平衡球、短颈玻璃漏斗、玻璃烧杯50ml、塑料烧杯100ml、玻璃烧杯250ml、玻璃塞、23号红色硅橡胶塞、30号红色硅橡胶塞、滴定管夹、二连球、分液漏斗、毛笔、一次性注射器、红色石蕊试纸、蓝色石蕊试纸、止水夹等组成。
三、功能和应用
可模拟演示实验：1、氨和氯化氢的反应；2、铵盐与碱溶液的反应；3、饱和食盐水和碳酸氢铵溶液混合所产生的现象；4、比较不同浓度草酸使高锰酸钾溶液褪色所需时间的长短；5、比较氯、溴、碘的化学活泼性；6、玻璃粉与蒸馏水混合液的酸碱性；7、不同浓度氯化铁与硫氰化钾溶液的反应；8、部分含硫、氮元素物质的性质及检验；9、测定大理石与盐酸反应生成二氧化碳的化学反应速率；10、催化剂对双氧水分解速率的影响；11、氮氧化物与氧气和水的反应；12、碘的升华；13、碘的升华和凝华；14、过氧化氢分解速率的研究；15、含氯消毒液性质、作用的探究；16、化学密信；17、检验氯离子、溴离子、碘离子的实验；18、静电对不同液流方向的影响；19、硫化亚铁与酸的反应；20、硫酸根离子的检验；21、硫酸铜和明矾的溶解与结晶；22、硫酸铜晶体的变化；23、硫与铁反应；24、氯、溴、碘单质氧化性强弱比较；25、氯离子的检验；26、氯气的生成及其微型实验；27、浓硫酸使蔗糖脱水；28、浓硫酸与铜的反应；29、浓硫酸与铜的反应；30、浓硝酸与铜的反应；31、实验室制取硅酸溶胶；32、实验室制取硝酸；33、水玻璃的防火作用；34、碳酸钠和碳酸氢钠的加热分解；35、温度对醋酸钠溶液水解平衡的影响；36、温度对固体溶解度的影响；37、温度对化学平衡的影响；38、温度对硫代硫酸钠溶液和稀硫酸反应速率的影响；39、温度对气体溶解度的影响；40、温度对双氧水分解速率的影响；41、无水硫酸铜的变色；42、稀硝酸与铜的反应；43、硝酸的强氧化性；44、压强对化学平衡的影响；45、影响化学反应速率的几个因素的实验；46、用氮气和氢气合成氨气；47、自制褪色灵等。</t>
  </si>
  <si>
    <t>高中化学物质及其变化</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</si>
  <si>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90度弯管玻璃导管L≥60+190mm、90度弯管玻璃导管L≥80+160mm、玻璃导管L≥200mm、玻璃导管L≥80mm、玻璃导管-斜角尖嘴（90/30度弯管.D≥8mm.L≥60+100+30mm）、玻璃导管-尖嘴L≥200m、90度弯管玻璃导管L≥85+55mm、大试管、试管、螺口塞具支接头、口塞型具支接头、注射器20ml、长颈漏斗、燃烧匙、强光手电筒、红水温度计、毛玻璃片、透明收纳盒、筛孔偏心氟胶垫、阶梯型不锈钢片、止水夹、玻璃烧杯50ml、玻璃烧杯100ml、玻璃烧杯250ml、23号红色硅橡胶塞、30号红色硅橡胶塞、37号红色硅橡胶塞、分液漏斗 梨形、圆底烧瓶、玻璃塞、集气瓶 平磨口、具支洗气瓶、红色石蕊试纸、蓝色石蕊试纸等组成。
四、功能和应用
可模拟演示实验：1、氨气的实验室制法；2、氨气喷泉实验；3、氨气溶于水的喷泉实验；4、比较苯与烯烃、炔烃的化学性质；5、比较干燥氯气与潮湿氯气漂白性差异；6、测量锌与稀硫酸的反应速率；7、二氧化硫的水溶性及其水溶液的酸性；8、二氧化硫的一些性质；9、分别探究二氧化碳和溴在水中的平衡；10、甲烷和氯气发生的取代反应；11、甲烷与氯气反应；12、硫化氢与二氧化硫的反应；13、氯化氢的物理性质；14、氯气的性质；15、氯水的漂白作用；16、鎂条燃烧；17、钠在氯气中燃烧；18、氢气与氯气反应；19、氢气在氯气中的燃烧；20、氢氧化钡晶体与氯化铵晶体混合研磨的现象；21、设计具有启普发生器作用原理的气体发生装置；22、实验室制取氯化氢气体；23、探究锌和硫酸反应速率；24、碳酸钠与二氧化碳的反应；25、铜与氯、硫的反应；26、乙醇的消去反应；27、乙醇分子间脱水反应；28、乙炔的实验室制法及其性质；29、乙烯的实验室制法及其性质；30、乙烯使酸性高锰酸钾溶液褪色；31、乙烯使溴水褪色；32、用浓硫酸能制备溴化氢吗?等。</t>
  </si>
  <si>
    <t>高中化学有机化合物</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</si>
  <si>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分液漏斗、硬质还原管、直通磨口接头、螺口塞具支接头、口塞型具支接头、单双可控接头、圆底烧瓶、U型干燥管、90度弯管玻璃导管L≥80+160mm、90度弯管玻璃导管L≥60+190mm、90度弯管玻璃导管L≥85+55mm、玻璃导管L≥200mm、Y形导气管、玻璃棒、试管、大试管、磨口大试管、双球U形管、短颈玻璃漏斗、玻璃烧杯50ml、塑料烧杯100ml、玻璃烧杯250ml、玻璃塞、30号红色硅橡胶塞、37号红色硅橡胶塞、蒸发皿、铜丝、钓鱼线、培养皿、透明塑料盒、红水温度计、蓝色石蕊试纸、激光手电筒、电子跑表计时器等组成。
三、功能和应用
可模拟演示实验：1、苯、甲苯中加入酸性高锰酸钾溶液的现象比较；2、苯的硝化反应；3、苯的性质实验；4、苯与液溴的反应；5、苯酚的物理性质；6、苯酚的检验；7、苯酚的弱酸性；8、酚与浓溴水的反应；9、比较苯酚与碳酸酸性的强弱；10、苯酚钠和二氧化碳反应的探究；11、比较稀硫酸、唾液对淀粉水解速率的影响；12、酷酸、硼酸中滴加碳酸钠溶液的现象比较；13、蛋白质的性质；14、淀粉的水解；15、肥皂去污原理；16、酚醛树脂的制备及性质；17、几种纤维的性质比较；18、甲醛的氧化；19、甲醛与氢氧化铜反应；20、甲酸的化学性质；21、甲烷的燃烧；22、酒精的催化氧化；23、聚乙烯塑料的性质；24、蓝瓶子实验；25、卤代烃的水解反应；26、煤的干馏；27、葡萄糖、淀粉、蛋白质的特征反应；28、葡萄糖的还原性——银镜反应；29、葡萄糖的还原性——与新制取氢氧化铜的反应；30、设计实验比较醋酸和碳酸的强弱；31、设计实验探究乙酸乙酯在不同条件下的水解速率；32、石蜡的催化裂化；33、石蜡油的分解；34、实验室制肥皂；35、食醋除垢；36、水的表面张力及其现象；37、洗衣粉、洗洁精、肥皂的比较；38、溴乙烷在氢氧化钠水溶液中的取代反应；39、溴乙烷在氢氧化钠乙醇溶液中的消去反应；40、乙醇的催化氧化；41、乙醇的氧化；42、乙醇和金属钠的反应；43、乙醇和氢卤酸反应；44、乙醇与重铬酸钾溶液的反应；45、乙醛的还原性一一银镜反应；46、乙醛的还原性一一与新制氢氧化铜的反应；47、乙醛的氧化反应；48、乙酸的弱酸性；49、乙酸乙酯的制备及反应条件探究；50、蔗糖的水解反应；51、蔗糖溶液、蔗糖水解液、麦芽糖溶液的还原性比较；52、酯水解反应趋于完全的条件；53、制备乙酸丁酯等。</t>
  </si>
  <si>
    <t>高中化学反应与能量</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</si>
  <si>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中和热测定器、圆底烧瓶、螺口塞具支接头、上具支U形干燥管、表面皿（球面）、90度弯管玻璃导管L≥60+190mm、玻璃导管L≥200mm、玻璃棒、试管、大试管、磨口大试管、毛玻璃片、玻璃烧杯50ml、玻璃烧杯100ml、玻璃烧杯250ml、塑料烧杯100ml、30号红色硅橡胶塞、盒装紫铜片、盒装锌片、红色石蕊试纸、蓝色石蕊试纸、石墨电极棒、电子温度计、双缝塑料板、金属折叠挡风板、4mm红色香蕉插头线、4mm黑色香蕉插头线、电子跑表计时器、单刀单掷开关、小灯座、小灯泡1.5V、电池盒等组成。
三、功能和应用
可模拟演示实验：1、不同条件下铁钉的锈蚀；2、电解饱和食盐水；3、电解氯化铜溶液；4、电解水；5、番茄电池；6、反应热的充分利用；7、几种盐溶液的导电性比较；8、金属的电化学防护一一外加电流的阴极保护；9、金属的电化学防护一一牺牲阳极的阴极保护；10、离子反应及其发生的条件；11、氯化铜溶液的电解；12、溶液中的离子反应；13、设计一套原电池装置；14、铁的吸氧腐蚀；15、铁件上镀铜；16、通过导电性比较同体积同浓度盐酸与醋酸酸性强弱；17、铜锌原电池；18、污水处理——电浮选凝聚法；19、物质的导电性；20、物质溶解过程中的能量变化；21、物质在熔化时的导电性；22、锌铜原电池实验；23、盐酸和氢氧化钠中和反应的热效应；24、用PH计测定甲酸、醋酸溶液的PH值；25、用PH计测定盐酸、醋酸溶液的PH值；26、中和反应的热效应；27、自制家用消毒液等。</t>
  </si>
  <si>
    <t>高中化学物质的分离、提纯和检验</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</si>
  <si>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由直冷凝管、直通磨口接头、螺口塞具支接头、口塞型具支接头、单双可控接头、分馏柱、圆底烧瓶 、双球U形管、牛角管/尾接管、蒸发皿、反应板、表面皿（球面）、冷凝弯头水咀、15号螺口盖子、水咀密封硅胶垫、玻璃棒、试管、短颈玻璃漏斗、玻璃烧杯50ml、玻璃烧杯250ml、塑料烧杯50ml、塑料烧杯250ml、23号红色硅橡胶塞、30号红色硅橡胶塞、滤纸 、透明塑料盒、红色石蕊试纸、蓝色石蕊试纸、硅胶管、PH计（酸度计）、汽油密度计、柴油密度计、铂丝棒/接种棒等组成。
三、功能和应用
可模拟演示实验：1、苯甲酸的重结晶；2、不同条件下醋酸溶液的PH；3、从海带中提取碘；4、粗盐提纯及提纯效果检验；5、碘液萃取；6、分离氯化铁和氯化铝的混合溶液；7、分析某种固体混合物的成分；8、工业乙醇的蒸馏；9、海水的蒸馏；10、混合溶液中的离子检验；11、几种化肥的鉴别；12、几种酸溶液和碱溶液的PH；13、几种无机离子的检验；14、几种有机物的检验；15、鉴定某种化肥的主要成分是硫酸铵；16、孔雀石的检验；17、离子的检验；18、离子交换法软化水；19、离子溶液的鉴别；20、铝盐和铁盐的净水作用；21、绿矾和硫酸铁净水效果比较；22、粗盐的提纯；23、氯化铁的鉴定；24、判断并测试一些盐溶液的酸碱性；25、设计软化具有永久硬度的水的方案；26、石油分馏；27、实验室制取蒸馏水；28、实验推断混合物的成分；29、水和水溶液凝固点的比较；30、盐溶液的酸碱性；31、盐溶液的酸碱性判断；32、用PH试纸测试食盐、味精、苏打、小苏打溶液的酸碱性；33、用粉笔分离菠菜叶中的色素；34、用酸度计测量水样的酸度；35、用重结晶法除去硝酸钾中少量的氯化钠；36、雨水PH的测定；37、蒸馏水、自来水中滴入硝酸银溶液的现象比较；38、植物体中某些元素的检验；39、纸层析；40、纸上层析分离甲基橙和酚酞；41、柱色谱法分离色素等。</t>
  </si>
  <si>
    <t>高中化学电化学基础</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</si>
  <si>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电解水装置、原电池装置、氢氧火箭装置、电镀装置、石墨棒电极、黄铜棒电极、铝棒电极、锌棒电极、硅胶管、气体检验手柄、鲁尔头注射器、塑料试管、4mm红色香蕉插头线阳极钩、金属圆片、4mm红黑香蕉插头线、电子跑表计时器、红色LED模块、双向两档开关模块、单端插座模块、鳄鱼夹等组成。
四、功能和应用
可模拟演示实验：1.探究电解质的电离
2.制作简单的燃料电池
3.电解氯化铜溶液
4.电解饱和食盐水
5.简单的电镀实验
▲提供第三方检测机构出具的检测报告复印件并加盖公章</t>
  </si>
  <si>
    <t>高中化学与健康</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</si>
  <si>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红色四氟阀酸式滴定管、蓝色四氟阀碱式滴定管、容量瓶、具支螺口储液瓶、锥形发生器、量液瓶、摩尔气体测量仪底座、90度弯管玻璃导管L≥190+60mm、玻璃棒、试管、大试管、坩埚、锥形瓶100ml、塑料烧杯100ml、玻璃烧杯250ml、玻璃塞、30号红色无孔硅橡胶塞、塑料漏斗、滴定管夹、一次性注射器等组成。
三、功能和应用
可模拟演示实验：1、比较不同饮料的PH以及维生素C的含量；2、比色法测定抗贫血药物中铁的含量；3、测定含有少量氯化钠的碳酸氢钠的含量；4、测定合有少量氧化钠的过氧化然的纯度；5、测定某温度下1mol氢气的体积；6、滴定氢氧化钠溶液的浓度；7、恒重操作；8、化学反应气体体积测定仪的装配；9、硫酸铜晶体中结晶水含量的测定；10、配制1mol氯化钠溶液；11、配制一定物质的量浓度的碳酸钠溶液；12、实验测定酸碱滴定曲线；13、酸碱滴定曲线的测绘；14、食醋中总酸量的测定；15、推测乙醇的分子结构等；</t>
  </si>
  <si>
    <t>高中化学通用仪器</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</si>
  <si>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600mm支撑杆（公母杆对接可灵活拆分使用）、剪刀、美工刀、泥三角、钢尺、不锈钢片、升降台、石棉网、坩埚钳、丁烷喷灯、火柴、短颈平口漏斗、X型支座、塑料水槽、硅胶管、护目镜、万用夹具、铁三环（大中小1套）、双向转接头、酒精灯、加液器、玻璃量筒10ml、玻璃量筒25ml、玻璃量筒50ml、玻璃量筒100ml、长柄药匙、短柄药匙、异形药勺、药刮、镊子、长胶头滴管、短胶头滴管、大硅胶帽、小硅胶帽、研钵、研杵、滤纸 、透明塑料盒、加液器配套试剂瓶、试管架、试管夹、试管刷、砝码、天平托盘、电子天平（0~1000g，0.1g）等组成。
四、功能和应用
能够配合其他专用仪器箱完成相关实验。</t>
  </si>
  <si>
    <t>高中生物细胞的结构及其功能</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</si>
  <si>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酵母菌装片1片、水绵装片1片、人体上皮组织玻片1片、结缔组织玻片1片、肌肉组织玻片1片、神经组织切片1片、人血涂片1片、蛙血涂片1片、迎春叶横切玻片1片、黑藻叶装片1片、洋葱根尖细胞有丝分裂固定装片1片、尖头镊子（不锈钢，直头125mm）1把、玻璃烧杯（高硼硅3.3，100mL，72mm×54mm）3个、小试管（高硼硅3.3 rφ15mm×150mm）6支、刻度试管（玻璃，20mL）4个、表面皿（玻璃，100mm）1个、90°玻璃弯管（高硼硅3.3，D≥8mm，L≥85mm+55mm）6支、90°玻璃弯管（高硼硅3.3，D≥8mm，L≥60mm+190mm）6支、硅胶管（rφ7mm×rφ10mm，L≥80mm）6根、点样毛细管（0.3mmx100mm，1000支装）1盒、37号红色双孔硅胶塞（37mm/29mm/30mm，孔径rφ7mm）5个、长颈漏斗（高硼硅3.3，280mm×40mm，细管rφ8mm）1个、玻璃漏斗（高硼硅3.3，短颈平口，d≥60mm，h≥110mm）1个、载玻片1盒、盖玻片1盒、双面刀片1盒、单面刀片1盒、红水温度计（-10～110℃）1支、培养皿（玻璃，D≥90mm）1套、短胶头滴管（高硼硅3.3，细嘴，D≥10mm，L≥90mm）3支、一次性注射器（塑料，30mL）1个、玻璃棒（高硼硅3.3，D≥6mm，L≥300mm）1支、12色彩泥套装1盒、尼龙布（120mm×120mm）1块、钢直尺（30cm）1把、pH精密试纸（5.5-9）1本、PH广泛试纸（1～14）1本、洗耳球（60mL）1个、研钵（陶瓷，60mL，附研杵）1个、打孔器（4件套）1套、短柄药匙（塑料，红黄绿三色各1个）1套、毛笔1支、铅笔1支、记号笔1支、大头针1盒、卫生香1盒、吸水纸1盒、棉塞1包、医用纱布1包、玻璃纸（赛璐玢，20×30cm）2张、止水夹（不锈钢）1个等组成。
三、功能和应用
可模拟演示实验：1.检测生物组织中的糖类、脂肪和蛋白质
2.制作生物膜结构模型
3.观察叶绿体和细胞质流动
4.使用高倍显微镜观察各种细胞
5.制作真核细胞的三维结构模型
6.通过模拟实验探究膜的透性
7.观察植物细胞的质壁分离和复原
8.探究酶的特性及影响酶活性的因素
9.叶绿体色素的提取和分离
10.探究环境因素对光合作用强度的影响
11.探究酵母菌的呼吸方式
12.制作并观察植物根尖细胞有丝分裂临时装片</t>
  </si>
  <si>
    <t>高中生物细胞的物质基础</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</si>
  <si>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玻璃量筒（高硼硅3.3，10mL，142mm×16mm×1.8mm）2个、玻璃量筒（高硼硅3.3，50mL，195mm×25.7mm×2mm）2个、玻璃量筒（高硼硅3.3，100mL，243mm×31.9mm×2mm）2个、玻璃锥形瓶（高硼硅3.3，100mL，105mm×64mm） 6个、玻璃锥形瓶（高硼硅3.3，250mL，≥147mm×82mm） 5个、玻璃烧杯（高硼硅3.3，250mL，99mm×70mm）6个、玻璃烧杯（高硼硅3.3，500mL，120mm×88mm）2个、果酒果醋发酵装置透明（最大容积 1 L，具水封及气泡限速装置，可进行气泡观察计数1套）、泡菜坛（1000 mL）1个等组成。
三、功能和应用
可模拟演示实验：1.食物中主要营养成分的鉴定；2.溶液中蛋白质含量的测定；3.检测生物组织中的糖类、脂肪和蛋白质；4.洋葱根尖细胞中脂肪的测定；5.观察氨基酸结构模型等。</t>
  </si>
  <si>
    <t>高中生物酶的研究与应用</t>
  </si>
  <si>
    <t>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胶头滴管2.5ml、胶头滴管1.5ml、培养皿、玻璃导管L≥80mm、试管、载玻片、盖玻片、刀片、玻璃漏斗、玻璃棒、玻璃烧杯100ml、塑料烧杯250ml、玻璃烧杯500ml、锥形瓶100ml、容量瓶(透明)10ml、容量瓶(棕色)10ml、电子跑表计时器、一次性注射器、研钵、研杵、红水温度计、毛笔等组成。
三、功能和应用
可模拟演示实验：1、溶液中蛋白质含量的测定一一分光光度计法；2、食物中主要营养成分的鉴定；3、探究酶的高效性；4、探究影响酶活性的因素；5、比较过氧化氢在不同条件下的分解；6、果胶酶在果汁生产中的作用；7、检测生物组织中的糖类、脂肪和蛋白质；8、酵母细胞的固定化；9、探讨加酶洗衣粉的洗涤效果等。</t>
  </si>
  <si>
    <t>高中生物生物的遗传与进化</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</si>
  <si>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由小试管（高硼硅3.3 rφ15mm×150mm）3支、载玻片1盒、盖玻片1盒、培养皿（玻璃，D≥90mm）3套、接种环（镍铬合金材料，含手柄，环rφ2mm）1个、钢直尺（30cm）1把、尖头镊子（不锈钢，直头125mm）1把、DNA双螺旋结构模型（组件配置：脱氧核糖32，腺嘌呤8，胸腺嘧啶8，胞嘧啶8，鸟嘌呤8，磷酸32）1套、铅笔1支、记号笔1支、PH广泛试纸（1～14）1本、玻璃棒（高硼硅3.3，D≥6mm，L≥300mm）1支、12色彩泥套装1盒、蓝球（D≥15mm，20个袋装）1袋、红球（D≥15mm，20个袋装）1袋、小桶（250mL）2个、透明胶带（小号）1卷、吸水纸1盒、涂布器（玻璃）1个、医用纱布1包、连盖离心管（2mL）5个、棉塞1袋、酒精棉球1瓶、蝗虫精母细胞减数分裂装片1片、洋葱花药减数分裂装片1片组成。
三、功能和应用
可模拟演示实验：1.制作DNA分子双螺旋结构模型
2.观察动物细胞、植物细胞减数分裂装片
3.建立模型模拟减数分裂过程中染色体变化
4.模拟植物或动物性状分离的杂交实验
5.调查一种常见的人类遗传病并探讨其预防措施
6.用数学方法模拟自然选择对种群基因频率的影响
7.探究抗生素对细菌的选择作用
8.低温诱导植物细胞染色体数目的变化</t>
  </si>
  <si>
    <t>高中生物稳态与调节</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</si>
  <si>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喷瓶（透明，50mL）2个、玻璃烧杯（高硼硅3.3，100mL，72mm×54mm）4个、玻璃烧杯（高硼硅3.3，50mL，62mm×42mm）1个、玻璃量筒（高硼硅3.3，10mL，142mm×16mm×1.8mm）2个、玻璃量筒（高硼硅3.3，50mL，195mm×25.7mm×2mm）1个、容量瓶（100mL，配玻璃塞）1个、试管（高硼硅3.3 rφ20mm×195mm）2支、记号笔1支、PH计（酸度计）1个、玻璃棒（高硼硅3.3，D≥6mm，L≥300mm）1支、短胶头滴管（高硼硅3.3，细嘴，D≥10mm，L≥90mm）1支、尖头镊子（不锈钢，直头125mm）1把、自封袋10个、标签纸1包、护目镜1个、橡胶手套2双、pH广泛试纸（1～14）1本等组成。
三、功能和应用
可模拟演示实验：1.观察血液 分层现象
2.比较清水、缓冲液、体液对pH变化的调节作用
3.探究植物生长调节剂对扦插枝条生根的作用
4.探究乙烯利对水果的催熟作用</t>
  </si>
  <si>
    <t>高中生物生物与环境</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</si>
  <si>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玻璃锥形瓶（高硼硅3.3，250mL，147mm×82mm）1个、小试管（高硼硅3.3 rφ15mm×150mm）1支、刻度试管（玻璃，20mL）4个、生态瓶（85mm×85mm）1个、吸虫器（储虫瓶105mm×64mm，带有30号红色双孔橡胶塞、吸虫管、吸气管、硅胶管等）1套、短胶头滴管（高硼硅3.3，细嘴，D≥10mm，L≥90mm）1支、长胶头滴管（高硼硅3.3，细嘴 D≥10mm，L≥200mm）2支、玻璃棒（高硼硅3.3，D≥6mm，L≥300mm）1个、血球计数板（10个）1盒、盖玻片1盒、载玻片1盒、培养皿（玻璃，D≥90mm）1套、白瓷盘（160mm×220mm×30mm）1个、枪状镊子（圆头，扁口带牙L≥160mm）1把、放大镜（带LED灯）1把、记号笔1支、卷尺（2m）1把、标签纸 1包、接种环（镍铬合金材料，含手柄，环rφ2mm）1个、医用纱布1包、过滤纱布袋（18cm×25cm）1个、棉塞1袋、连盖离心管（2mL）10个、离心管架（24孔，0.5/1.5/2mL）1个等组成。
三、功能和应用
可模拟演示实验：1.调查草地中某种生物的种群密度
2.探究培养液中酵母种群数量的动态变化
3.研究土壤中动物类群的丰富度
4.调查某个附近生态系统中的能量流动
5.探究土壤微生物的分解作用
6.设计并制作封闭的生态瓶(缸)，观察生态系统的稳定性
7.调查当地环境存在的主要问题并提出保护建议或行动计划
8.参观人工生态系统</t>
  </si>
  <si>
    <t>高中生物微生物培养</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</si>
  <si>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涂布器、玻璃导管L≥85+55mm、硅胶管、大试管、试管、培养皿、载玻片、盖玻片、玻璃烧杯500ml、玻璃烧杯100ml、塑料烧杯50ml、塑料烧杯250ml、锥形瓶100ml、容量瓶、广口瓶、玻璃漏斗、玻璃棒、红水温度计、30号红色硅橡胶塞、37号红色硅橡胶塞、棉签、牙签、托盘、陶瓷刀、打孔器、砧板、止水夹、记号笔、食品刷子、铁铲、二连球、刀片、接种环等组成。
三、功能和应用
可模拟演示实验：1、酵母菌的呼吸方式；2、口腔细菌的显微观察；3、培养基的配制；4、探究酵母菌的呼吸方式；5、土壤微生物的分解作用；6、微生物的接种以及菌落和抗生素抑菌现象的观察；7、纯化大肠杆菌；8、分解纤维素的微生物的分离；9、腐乳的制作；10、果酒和果醋的制作；11、胡萝卜的组织培养；12、菊花的组织培养；13、牛肉膏蛋白胨固体培养基的配制；14、土壤中分解尿素的细菌的分离与计数；15、月季的花药培养；16、制作泡菜并检测亚硝酸盐含量；17、用选择培养基分离壤中的自生固氮菌；18、用植物细胞工程快速繁殖芦荟等。</t>
  </si>
  <si>
    <t>高中生物生物技术与工程</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</si>
  <si>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玻璃量筒（高硼硅3.3，10mL，142mm×16mm×1.8mm）1个、试管（高硼硅3.3 rφ20mm×195mm）2支、小试管（高硼硅3.3 rφ15mm×150mm）6支、玻璃锥形瓶（高硼硅3.3，100mL，105mm×64mm）1个、酸奶布丁瓶（100mL）1个、玻璃烧杯（高硼硅3.3，100mL，72mm×54mm）1个、锥形瓶（玻璃，50mL）4个、培养皿（玻璃，D≥90mm）3套、玻璃漏斗（高硼硅3.3，短颈平口，d≥60mm，h≥110mm）1个、玻璃棒（高硼硅3.3，D≥6mm，L≥300mm）1支、红水温度计（-10～110℃）1个、枪状镊子（圆头，扁口带牙L≥160mm）1把、研钵（陶瓷，60mL，附研杵）1个、计数器（橘黄色，手持式）1个、陶瓷刀1把、砧板（塑料）1个、涂布器（玻璃）1件、接种环（镍铬合金材料，含手柄，环rφ2mm）1个、封口膜（120mm×120mm，膜rφ16mm）10张、橡皮筋1袋、棉塞1袋、牛皮纸（全开）1张、标签纸1包、酒精棉球1瓶、医用纱布1包、短柄药匙（塑料，红黄绿三色各1个）1套、记号笔1支、过滤纱布袋1个、精密pH试纸（5.5-9）1本、工具三件套（铲子等）1套、取样纸袋（175×110mm）10个、微量连盖离心管（0.2mL）10支、微量连盖离心管（0.5mL）10支、离心管架（24孔，0.5/1.5/2mL）1个等组成。
三、功能和应用
可模拟演示实验：1.酵母菌的分离与纯化
2.土壤中分解尿素的细菌的分离与计数
3.利用乳酸菌发酵制作酸奶或泡菜
4.利用酵母菌、醋酸菌分别制作果酒和果醋
5.利用植物组织培养技术培育植物幼苗
6.DNA的粗提取与鉴定
7. DNA片段扩增与鉴定。</t>
  </si>
  <si>
    <t>高中生物通用仪器</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</si>
  <si>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X型支座（黑色增强尼龙、镀锌圆钢，rφ10mm凹凸式双轨插孔）1套、双向转接头（铝合金，配紫色M6螺丝2个）2个、250mm支撑杆（不锈钢，D≥10mm，L≥250mm）1根、600mm支撑杆-母杆（不锈钢，D≥10mm，L≥300mm）1根、600mm支撑杆-公杆（不锈钢，D≥10mm，L≥310mm）1根、铁三环（金属，黑色，配紫色M6螺丝，大中小各1个）1套、万用夹具（金属，黑色）2个、多功能卡夹（橙色ABS，70×35×25mm）1个、酒精灯（150mL）1个、电子点火器（230mm×45mm）1把、试管架（塑料，8孔8立柱，孔径22mm）1个、电子天平（1000g，精度0.1g）1台、电子秒表计时器（PVC）1个、LED灯（白色，插电款，三档白光+线+充电头）1套、打孔器（4件套）1套、钢丝钳（150mm）1把、剪刀1把、美工刀1把、解剖器（7件套）1套、木质试管夹（L≥180mm）4个、三脚架（铁制可拆卸，环内径75 mm，h≥150 mm）1个、陶土网（≥150mmx150mm）1个、滤纸（中速，D≥110mm）1包、称量纸（100mm×100mm）1盒、小号试管刷（L≥180mm，毛粗20mm）1把、大号试管刷（L≥230mm，毛粗35mm）1把等。
四、功能和应用
能够配合其他专用仪器箱完成相关实验。</t>
  </si>
  <si>
    <t xml:space="preserve">物理实验箱     </t>
  </si>
  <si>
    <t>高中物理运动与力</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</si>
  <si>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电磁打点计时器（交直流6V，144×70×39.5mm）1套、电子秒表计时器1个、钢直尺（不锈钢，30cm）1个、多功能数字计时器（ABS工程塑料，220×140×38mm，可充电）1个、充电器1个、光电门A（ABS塑料，93×82×23mm）1个、光电门B（ABS塑料，93×82×23mm）1个、4mm红色香蕉导线3根、4mm黑色香蕉导线3根、4mm黄色香蕉导线2根、单摆半圆角度仪（带角度，rφ3*200mm）1个、双孔单摆悬臂杆（不锈钢，L≥200mm D≥10mm）1个、单摆球组（含塑料球和金属球，65×45×30mm）1套、钓鱼线1盒、剪刀1个、圆片复写纸1袋、重锤（33*48mm）1个、打点计时器夹具（12mm内孔，工字夹10cm）1个、打点计时器纸带（白色）1卷、X型支座（可拼接）1套、双向转接头（铝合金，30×30×65mm）2个、手紧螺丝M6×60mm 1个、600mm支撑杆（2根/套，单根杆长 300mm，杆与杆可以螺纹对接）1套等组成。
三、功能和应用
可模拟演示实验：1.测量做直线运动物体的瞬时速度
2.探究匀变速直线运动的特点
3.测量匀变速直线运动物体的加速度
4.探究自由落体运动的规律
5.测量自由落体加速度
6.探究加速度与物体受力、物体质量的关系
7.验证机械能守恒定律
8.探究碰撞中的不变量
9.验证动量守恒定律
10.探究弹性碰撞和非弹性碰撞的特点
11.探究单摆周期与摆长之间的关系
12.用单摆测量重力加速度的大小
提供第三方检测机构出具的检测报告复印件并加盖公章</t>
  </si>
  <si>
    <t>高中物理相互作用</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</si>
  <si>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力的平行四边形定则演示仪（355*255*15mm，含平板、吸盘、橡皮筋、圆环等）1套、胡克定律实验仪（刻度板尺寸350×80×3mm；材质：铝合金、不锈钢；工艺：细喷砂本色阳极化，表面双色丝印处理）1套、X型支座（可拼接）1套、600mm支撑杆（2根/套，单根杆长 300mm，杆与杆可以螺纹对接）1套、螺旋弹簧组（由拉力极限分别为 4.9N、2.94N、1.96N、0.98N和0.49N 的5种弹簧组成）1套、M4×45螺丝和蝶形螺母1套、钩码组（50g×10个）1盒、5N圆筒测力计2个、圆筒测力计夹（不锈钢，白色，带杆100mm*12mm）2个、钓鱼线1盒、剪刀1个、橡皮筋6个、绘图套尺（含量角器、三角尺、直尺）1套、图钉1盒、手紧螺丝M6×15mm 2个等组成。
三、功能和应用
可模拟演示实验：1.探究弹簧弹力与形变量的关系
2.探究两个互成角度的力的合成规律
3.探究牛顿第三定律
4.研究超重和失重现象</t>
  </si>
  <si>
    <t>高中物理曲线运动</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</si>
  <si>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平抛和碰撞实验器（黑色哑光烤漆，350×260×22mm）1套、一体式跨轨专用电磁继电器组件（40×40×24mm，DC6V）1套、铝型材轨道1条、磁贴4个、复写纸（255×185mm）2张、条形磁铁（180mm×12mm×22mm）1个、镀镍钢球（rφ22mm）2个、向心力实验器（245×110×30mm，由底座、转动轴承、立柱、横杆、平衡锤、重锤、配重锤、半径指示器、弹簧及弹簧位置调节杆、周期测定片等组成）1套、电子秒表计时器1个、蜡块运动实验器（1m）1个、无孔红色硅胶塞（16×20.9×27mm）1个、红色蜡块1个、4mm红黑香蕉导线各1根、L型支架1个、垫片1个、M4×30mm螺丝和碟形螺母2套、手紧螺丝M6×10mm3个、M6碟形螺母2个等组成。
三、功能和应用
可模拟演示实验：1.探究物体做曲线运动的条件
2.探究平抛运动的特点
3.探究运动的合成与分解
4.探究向心力大小与半径、角速度、质量的关系</t>
  </si>
  <si>
    <t>高中物理静电场及其能量</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</si>
  <si>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高压电子起电机、尖端球头放电杆、放电盒、验电羽、除烟筒、电场线演示器、玻璃棒、橡胶棒、电容板带插杆、动物毛皮、绸布块、枕型导体、单端插座模块、双插座模块、10K电阻模块、47uF电容模块、470uF电容模块、1K欧电阻模块、红光LED模块、双向三档开关模块、4mm红黑香蕉插头线、鳄鱼夹接头等组成。
三、功能和应用
可模拟演示实验：1、探究摩擦起电；2、探究感应起电；3、探究电场线实验；4、火花放电实验；5、静电除尘实验；6、静电电荷的分布；7、静电危害实验；8、电荷的趋肤效应；9、平板电容器的电容；10、带电平板电容器的电压和距离的关系；11、平板电容器的电场；12、比较电容器的电容量；13、电容器的充电；14、电容器的放电等。</t>
  </si>
  <si>
    <t>高中物理电路及其应用</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</si>
  <si>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电流表（三接口4mm香蕉插座、外置手动调零、双量程0～0.6A和0～3A）1个、电压表（三接口4mm香蕉插座、外置手动调零、双量程0～3V和0～15V）1个、1号电池盒（132.7×56.7×33mm，可磁吸）2个、1号电池2个、灯座（110×50×31mm，可磁吸）1个、小灯泡（3.8V）2个、 单刀单掷开关（110×50×31mm，可磁吸）1个、4mm红黑香蕉导线各4根、数字式多用电表1个、滑动变阻器（2A，20Ω）1个、鳄鱼夹4个、5Ω电阻模块（110×50×31mm，可磁吸）1个、10Ω电阻模块（110×50×31mm，可磁吸）1个、15Ω电阻模块（110×50×31mm，可磁吸）1个、游标卡尺（0～150mm，0.1mm）1套、螺旋测微器（0～25 mm，0.01mm）1套、2m卷尺1卷、钢直尺（不锈钢，30cm）1个、镀镍钢球（rφ22mm）1个、小圆管（rφ40mm）1个等组成。
三、功能和应用
可模拟演示实验：1.用多用电表测量电学中的物理量
2.利用多用电表检测、排除电路故障
3.长度的测量及其测量工具的选用
4.探究金属导体的电阻与材料、横截面积、长度的定量关系
5.测量金属丝的电阻率
6.验证闭合电路欧姆定律
7.测量电源的电动势和内阻</t>
  </si>
  <si>
    <t>高中物理电磁学</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</si>
  <si>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原副线圈（含原线圈、副线圈、软铁芯和4mm香蕉导线插座）1套、条形磁铁（70×19×6mm）2个、灵敏电流表（三接口4mm香蕉插座、外置手动调零、测量范围：-300uA～300uA）1个、单刀单掷开关（110×50×31mm）1个、滑动变阻器（2A，20Ω）1个、磁场对电流作用实验器（材质工艺：ABS塑料精密注塑成型，265*170*40mm）1套、U型磁场器（100*55*65mm）1个、通电导体棒（空心铜管，150*6*0.3mm）1个、400匝线圈（45×45×72.5mm）1套、1600匝线圈（45×45×72.5mm）1套、楞次定律演示器（由铝梁、开口铝环、闭口铝环组成）1套、针头插杆1个、单插座模块1个、U型铁芯（76mm×72mm×20mm）1个、条形铁芯（72mm×20mm×20mm）1个、蝶形螺母杆（95mm×6mm）1个、数字式多用电表1个、4mm红黑香蕉导线各3根等组成。
三、功能和应用
可模拟演示实验：1.探究产生感应电流的条件
2.探究安培力的方向与电流方向、磁场方向的关系
3.探究影响感应电流方向的因素
4.探究楞次定律
5.探究法拉第电磁感应定律
6.探究变压器原、副线圈电压与匝数的关系</t>
  </si>
  <si>
    <t>高中物理机械振动与机械波</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</si>
  <si>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气垫导轨（1200×80×65.4mm，含黑色轨道和橙色端盖）1套、滑行器（120×63.6×20.15mm，黑色+银色）各1个、导轨支架（50×120mm）2个、挡光片（u型挡光板,单条10mm，间距宽度5\20\40\90mm；板厚1mm）4套、挡光条（宽5mm；板厚1mm）1套、配重块（50g）8个、光电门支架（95×60×24.4，板厚3mm）2个、起始挡块（63×30mm，板厚3mm）1个、滑轮架组件1个、小桶（带砝码2g×5个）1个、弹簧（0.4×10×105mm）2个、非弹性碰撞器（20×23×10mm）1套、弹性碰撞器2套（宽度10mm，厚度0.15mm）、120mm支撑杆2根、手紧螺丝若干、紧固螺丝若干、气源1套、U型弹射器2个、橡皮筋10个、钢针2根等。
三、功能和应用
可模拟演示实验：1.测量做直线运动物体的瞬时速度
2.探究匀变速直线运动的特点
3.测量匀变速直线运动物体的加速度
4.探究加速度与物体受力、物体质量的关系
5.验证机械能守恒定律
6.探究碰撞中的不变量
7.验证动量守恒定律
8.探究弹性碰撞和非弹性碰撞的特点</t>
  </si>
  <si>
    <t>高中物理光及其应用</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</si>
  <si>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光源灯箱（≥75.5×69×167mm）1台、灯箱支撑杆（≥D12×63mm）1个、红光激光光源（可充电）1个、绿光激光光源（可充电）1个、滑轨卡座（≥76×37×35.5mm）2个、带角度盘透镜卡座（≥139x104x33.5mm）2个、控光板卡座（≥70×56×16.5mm）2个、白屏（≥150×180×12mm）1个、单缝镜片（≥0.4mm，≥50×55×5mm）1个、单缝镜片（≥0.8mm，50×55×5mm）1个、0.1mm双缝镜片（间距≥0.18mm，50×55×5mm）1个、0.1mm双缝镜片（间距0.36mm，50×55×5mm）1个、0.2mm圆孔镜片（50×55×5mm）1个、1缝/2缝光栅板（52x68.8x2.3mm）1个、50线光栅镜片（50×55×5mm）1个、100线光栅镜片（50×55×5mm）1个、偏振光片（50x50mm）2个、光学角度盘（D≥205mm，厚度3mm）1个、半圆形玻璃砖（D≥60mm，厚度15mm）1个、双半圆比色皿盒（60×23.3×3mm）1个、梯形玻璃砖（上底41mm，下底60mm，高30.8mm）1个、三角玻璃砖（等腰直角三角形）1个、黑色遮光板（52x68.8x2.3mm）1个、三棱镜（边长24.5mm，高度50mm）1个、圆台支撑座（圆台直径50mm，高度57mm，圆管直径12mm）1个、4mm红黑香蕉导线各1根、绘图套尺（含量角器、三角尺、直尺）1套、铅笔1个、大头针1盒、2m卷尺1卷、游标卡尺（150mm）1个、等组成。
三、功能和应用
可模拟演示实验：1.探究光的折射定律
2.测量玻璃的折射率
3.观察光的全反射现象
4.观察光的干涉现象
5.观察光的衍射现象
6.观察光的偏振现象
7.用双缝干涉实验测量光的波长
8.观察激光的特性
提供第三方检测机构出具的检测报告复印件并加盖公章</t>
  </si>
  <si>
    <t>高中物理传感器原理及应用</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</si>
  <si>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条形磁铁（≥70×19×6mm）1个、单插座模块2个、小电机模块1个、电阻实验板（220×140×38mm,1Ω\5Ω\15Ω\47Ω\100Ω\330Ω\1KΩ\10KΩ\47KΩ\100KΩ）1套、二极管实验板（220×140×38mm,含整流二极管、检波二极管、稳压二极管、发光二极管（绿色）、发光二极管（红色），变容二极管、开关二极管）1套、电学模块盒（220×140×38mm,含光敏电阻、可调电阻、三极管、扬声器、干簧管和继电器）1套、4mm红黑香蕉导线各5根等组成。
三、功能和应用
可模拟演示实验：1.利用传感器制作简单的自动控制装置（1、认识常见二极管2、用光敏电阻搭建控制电路3、用磁控传感器搭建控制电路4、模拟门窗防盗报警装置5、模拟光控开关装置）</t>
  </si>
  <si>
    <t>高中物理分子动理论</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</si>
  <si>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由内聚力演示器、油膜实验器、10ml量筒、勾线笔、布朗运动模拟演示器、分子间隔实验器、1N圆筒测力计、方玻璃片、带圈吸盘、250ml烧杯、墨水10ml、纵波弹簧、横波弹簧等组成。
三、功能和应用
可模拟演示实验：1、油膜法估测分子的大小；2、分子间存在间隙；3、用悬挂在测力计下的玻璃片观察液体分子作用力；4、观察布朗运动；5、探究影响扩散快慢的因素；6、探究分子间的作用力等。</t>
  </si>
  <si>
    <t>高中物理固体、液体和气体</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</si>
  <si>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由油膜实验器（rφ200mm×20mm）1套、X型支座（可拼接）1套、双向转接头（铝合金，30×30×65mm）1个、600mm支撑杆（2根/套，单根杆长 300mm，杆与杆可以螺纹对接）1套、大号铁三环（黑色，rφ100mm）1个、电烙铁（12V)1个、烙铁支架(黑色)1个、薄玻璃片（50×50×2mm）1个、石蜡1瓶、白云母片（50×50mm）1袋、针孔隔热板（100×100mm×4mm）1个、气体定律演示器（由压力表、固定架、体积标尺、气室等组成）1套、万用夹具（黑色长尾 L≥270）1个、多功能卡夹（可多种形式夹支撑杆及温度计）1个、红水温度计（-10～110度）1个等组成。
三、功能和应用
可模拟演示实验：1.用油膜法估测油酸分子的大小
2.观察晶体的各向异性和非晶体的各向同性
3.探究等温情况下一定质量气体压强与体积的关系
4.探究气体的等压变化、等容变化规律</t>
  </si>
  <si>
    <t>高中物理新能源</t>
  </si>
  <si>
    <t>满足国家新课程标准要求一、实验箱规格描述
规格尺寸：箱体≥450×321×171mm，壁厚≥3mm；箱体底部横竖各四条井字型加强筋设计，井字形支撑加强结构厚度≥2.5mm；箱盖≥450×321×40mm，厚度≥2.3mm，箱盖背面为井字型加强筋设计，井字形支撑加强结构厚度≥2.5mm，背面设有卡片槽；箱体顶部及旋盖上有方向指示标识，箱盖把手周围斜切面过渡平滑，箱盖背面设有装箱清单卡片槽；
箱体内部结构：箱体背部为蜂巢式加强筋，符合加强筋设计原理，增强产品的结构性。珍珠棉隔离填充材料，每种实验器材有相对应插槽，每种实验器材独立内嵌式放置，便于使用后仪器归位还原；
材质：ABS阻燃性材料一次成型,最大承重≥50公斤
功能：多个堆叠摆放，可以与下方的箱体形成一个整体，可使上下实验箱体互相之间锁止，结构强度支持可达5-8层高可倚靠实验室墙边落地摆放，可存放于实验台面或实验台储物柜，还可收纳到仪器柜。
二、器材清单
由带支撑杆卤素灯、带支撑杆电机、5寸三叶桨、温差发电器、滑行座、太阳能电池、太阳能电池支架、黑色铝桶、原色铝桶、250ml玻璃烧杯、红水温度计、4mm香蕉导线、4mm转2mm香蕉导线、硅胶管8段（配套储气装置）、双插座模块、数字万用表、单插座模块、直角插座模块、小灯座模块、小电机模块、直角导线模块、直导线模块、双向两档开关模块、250欧电位器模块、PEM电解电池模块、PEM燃料电池模块、氢气储气管模块、氧气储气管模块、60mm扇叶、小灯泡2.5V等组成。
三、功能和应用
可模拟演示实验：1、风力发电；2、探究风力发电的输出电能与风速的关系；3、探究风力发电中风向的影响；4、探究几种负载在风力发电的现象；5、探究用电容器存储风力发电的电能；6、探究风力发电的伏安特性；7、太阳能电池发电；8、探究光照对太阳能电池发电的影响；9、探究受光面积对太阳能发电的影响；10、串联太阳能电池的电压和电流；11、并联太阳能电池的电压和电流；12、太阳能电池驱动LED发光；13、太阳能发电的存储；14、太阳能电池在黑暗环境下的特征；15、太阳能电池的伏安特性曲线；16、利用温差发电机产生电能；17、探究温差发电的输出电压和温度的关系；18、帕尔贴效应——制冷；19、帕尔贴效应——热泵；20、环境温度对帕尔贴热泵的影响；21、电解水的新方法——质子交换膜（PEM）法电解水；22、使用质子交换膜PEM燃料电池产生电能；23、太阳能-PEM电解水产生氢气；24、风能-PEM电解水产生氢气；25、质子交换膜PEM电解槽的特征曲线；26、质子交换膜PEM电解槽的法拉第效率和能量效率；27、质子交换膜PEM燃料电池的伏安特性；28、质子交换膜PEM燃料电池的法拉第效率和能量效率；29、电解槽-燃料电池系统的效率；30、空气自吸式燃料电池的电流-电压特性等。
▲提供第三方检测机构出具的检测报告复印件并加盖公章</t>
  </si>
  <si>
    <t>运动学实验轨道</t>
  </si>
  <si>
    <t>满足国家新课程标准要求规格：≥1000×80×25mm（±5mm）；
材质：铝合金型材；
结构：左右底部三面滑槽，带单边标尺槽，滑槽内置专用螺母M6；工艺：拉模铝型材成型，细喷砂阳本色极化处理，端盖塑料注塑成型；
功能：为动力学系统提供运动平台，可完成教学实验中对动力学实验的所有实验需求以及拓展需要。</t>
  </si>
  <si>
    <t>金木工技术实践室</t>
  </si>
  <si>
    <t>1、基本设施</t>
  </si>
  <si>
    <t>教师操作台</t>
  </si>
  <si>
    <t>基本尺寸：≥2400㎜×700㎜×850㎜。钢木结构；台面≥40㎜厚硬实橡木齿接板材，表面涂环保亚光清漆；桌面铺设≥3㎜厚水晶防护垫，耐酸碱防腐蚀、耐磨抗污抗冲击，有效减少噪音污染；台身：立腿采用规格不小于50㎜×50㎜，加壁厚不小于2mm，金属型材经喷塑或烤漆处理，含有独立分类工具柜，材质18㎜厚；环保型三聚氰胺板；截面用PVC封边条机械封边；桌脚下配橡胶减震垫，两端配电源220V插座（双五眼带开关）,桌体内部隔板封闭走线，确保用电安全；所用板材符合国家E1级标准。</t>
  </si>
  <si>
    <t>学生实践台</t>
  </si>
  <si>
    <t>基本尺寸：≥1400㎜×1200㎜×780㎜。钢木结构；台面≥40㎜厚硬实橡木齿接板材，表面涂环保亚光清漆；桌面铺设≥3㎜厚水晶防护垫，耐酸碱防腐蚀、耐磨抗污抗冲击，有效减少噪音污染；台身采用钢木结构，立腿均采用规格不小于50㎜×50㎜，加壁厚不小于2mm，金属型材经喷塑或烤漆处理，含有独立的分类工具柜，材质≥18㎜厚环保型三聚氰胺板，截面用PVC封边条机械封边；桌脚下配橡胶减震垫，不小于0.5m高多孔钢制活动式防护网，两端配电源220V插座（双五眼带开关），桌体内部隔板封闭走线，确保用电安全；所用板材符合国家E1级标准。</t>
  </si>
  <si>
    <t>钢木结构；方形实木凳面，结实牢固；凳面≥340×240mm；钢管不小于20×40mm,壁厚≥1.5mm；凳高450㎜；钢制部件经酸洗、磷化、喷塑处理；凳面静负荷不小于1600N；参照家具力学性能试验符合国标。</t>
  </si>
  <si>
    <t>教师椅</t>
  </si>
  <si>
    <t>水曲柳或橡胶木框架，真皮，40#定型发泡海绵，厚度65mm，带扶手。</t>
  </si>
  <si>
    <t>工具柜</t>
  </si>
  <si>
    <t>基本尺寸：≥2000×450×2000mm。材质采用≥18mm厚环保型三聚氰胺板，截面用PVC封边条机械封边，上部至少有13个不同大小的方格用来存放工具，便于取用及管理。下部为板式对开门，内设隔板层。所用板材符合国家E1级标准。</t>
  </si>
  <si>
    <t>基本尺寸：≥1000㎜×450㎜×2000㎜。分上、下层，上层≥1000㎜，上层搁板结构，三聚氰胺环保板，所用板材符合国家E1级标准及环保要求。</t>
  </si>
  <si>
    <t>边台（长）</t>
  </si>
  <si>
    <t>基本尺寸：≥2400㎜×600㎜×780㎜。台面≥40㎜厚硬实橡木齿接板材；桌面铺设3㎜厚水晶防护垫，耐酸碱防腐蚀、耐磨抗污抗冲击，有效减少噪音污染；台身采用E1级≥18㎜三聚氰胺环保板，立腿采用全钢框架结构≥(50㎜×50㎜)，壁厚不小于2mm，带U型槽型材镶装三聚氰胺环保板；其它采用1.5㎜厚塑制封边条机械封边，专用连接件连接。</t>
  </si>
  <si>
    <t>边台（短）</t>
  </si>
  <si>
    <t>基本尺寸：≥1800㎜×600㎜×780㎜。台面≥40㎜厚硬实橡木齿接板材；桌面铺设3㎜厚水晶防护垫，耐酸碱防腐蚀、耐磨抗污抗冲击，有效减少噪音污染；台身采用E1级18㎜三聚氰胺环保板，立腿采用全钢框架结构(30㎜×50㎜)，壁厚不小于2mm，带U型槽型材镶装三聚氰胺环保板，其它采用1.5㎜厚塑制封边条机械封边，专用连接件连接。</t>
  </si>
  <si>
    <t>教师准备台（准备室）</t>
  </si>
  <si>
    <t>基本尺寸：≥2400㎜×1200㎜×780㎜。台面≥40㎜厚硬实橡木齿接板材；桌面铺设≥3㎜厚水晶防护垫，耐酸碱防腐蚀、耐磨抗污抗冲击，有效减少噪音污染；台身采用E1级≥18㎜三聚氰胺环保板，立腿采用全钢框架结构≥(30㎜×50㎜)，壁厚不小于2mm，带U型槽型材镶装三聚氰胺环保板；其它采用≥1.5㎜厚塑制封边条机械封边，专用连接件连接；每张台上安装≥2个插座。</t>
  </si>
  <si>
    <t>工具挂架</t>
  </si>
  <si>
    <t>金属洞洞板，单块尺寸≥900*450mm，含配套各类挂钩、零件盒等。</t>
  </si>
  <si>
    <t>材料架</t>
  </si>
  <si>
    <t>基本尺寸：≥2000㎜×600㎜×2000㎜；钢结构。可满足不同材料储存特点和要求的具体需求。</t>
  </si>
  <si>
    <t>总控电源</t>
  </si>
  <si>
    <t>总控电源:带有防雷击设施，一组漏电保护，带三路分控过流保护，有可靠的接地保护。透明外盖，有过流跳闸保护功。</t>
  </si>
  <si>
    <t>操作台配电系统安装</t>
  </si>
  <si>
    <t>操作台配电系统安装:配置总控电源：有可靠接地保护。教师操作台一张和学生实践台10张的配电走线及安装，主路走线不小于2.5平方毫米，分路走线不小于1.5平方毫米；均为国标电线，走线长度约在100米，走线做包扎及防护处理，确保安全。</t>
  </si>
  <si>
    <t>2、专用设备</t>
  </si>
  <si>
    <t>数控雕铣床</t>
  </si>
  <si>
    <t>重复定位精度≤0.02mm，最大钻孔直径≥13mm，最大铣削直径≥16mm，X/Y/Z行程≥210mm/95mm/200mm，T型槽：数量-宽度3-12mm，主轴端面至工作台距离70-270mm，主轴中心至立柱面距离≥167mm，主轴锥度≥MT3，丝杆高精度滚珠丝杆，电子手轮4轴三档电子手轮，主轴转速范围100-2500转/分钟，快速移动速度5000mm/min，主轴电机功率≥350W，数控分度头(第四轴)。使用电压220V/50Hz。</t>
  </si>
  <si>
    <t>小型台钻</t>
  </si>
  <si>
    <t>最大钻孔直径：≥13㎜；立柱直径：≥45㎜；主轴最大行程：≥60㎜；有安全保护装置。电源电压、频率：220V50Hz。主轴中心线至立柱表面距离：≥120㎜；主轴端至工作台最大距离：≥300㎜；主轴锥度：MT.2；主轴转速范围：270～2880r/min；主轴转速级数：5；工作台尺寸：ф≥220㎜；总高：≥650㎜；电动机功率：≥200W。</t>
  </si>
  <si>
    <t>中型台钻</t>
  </si>
  <si>
    <t>最大钻孔直径：≥16㎜；立柱直径：≥70㎜；主轴最大行程：≥85㎜；有安全保护装置；电源电压、频率：220V50Hz。主轴中心线至立柱表面距离：≥180㎜；主轴端至工作台最大距离：≥422㎜；主轴锥度：MT.2；主轴转速范围：270～2880r/min；主轴转速级数：12；工作台尺寸：ф≥300㎜；总高：≥955㎜；电动机功率：≥370W。</t>
  </si>
  <si>
    <t>木工车床</t>
  </si>
  <si>
    <t>床身上工件最大旋转直径：≥305mm；刀架座最大工件回转直径：≥235mm；顶尖距：≥381mm；电机参数：250w/120v/60Hz；电机类型：直流调速电机；主轴孔锥度：莫氏2号；主轴转速范围：500-1550RPM；刀架长度：≥152mm；尾座孔锥度：莫氏2号；尾座通孔直径：≥9mm；尾座顶针行程：≥76mm；主轴中心离地面高度：≥437mm；机器外型尺寸：≥813mm×254mm×520mm；含刀具:≥5件套刀具。</t>
  </si>
  <si>
    <t>微型台钻</t>
  </si>
  <si>
    <t>操作尺寸：≥0.5～6㎜；输出力量：功率≥150W；电源电压、频率：220V50Hz。主轴行程：≥40㎜；摇摆(Z)：≥200㎜；速度：3600rpm±10%。</t>
  </si>
  <si>
    <t>电木铣</t>
  </si>
  <si>
    <t>SDS快速深度调节锁定，多段速度设定，超强劲电机，超强负载，高亮度工作照明灯；输入功率：≥1750W；空载转速：22000；刀头行程：≥65mm；夹头尺寸：1/43/81/2)配套12件铣刀。含开燕尾榫配套设备。</t>
  </si>
  <si>
    <t>开榫机</t>
  </si>
  <si>
    <t>电机类型：全封闭感应电机；电机参数：功率≥375w；方榫钻头直径范围：6mm-12mm；钻头中心到挡料板最大距离：≥101mm；钻头套内孔直径：≥19mm；钻头最大行程：≥127mm；夹头最大夹紧直径：≥9mm；钻头转速：≥1725RPM；工作台尺寸：≥438mm×381mm；工作台尺寸（拉出延伸翼）：≥889mm*381mm；挡料板尺寸：≥368mm×76mm；升降把手位置：左/右都可以使用，连接轴≥6个位置正反方向定位；机器外型尺寸：≥775mm×381mm×420mm。</t>
  </si>
  <si>
    <t>带锯机</t>
  </si>
  <si>
    <t>不低于10寸，立式轻便型帶鋸机，切割木料、塑料安全快捷方便；输入功率：≥550W；喉深：≥254mm；最大的切削高度：≥178mm；切削速度：230/760（米/分）；锯条长度：≥1840mm；工作台倾斜：-3°(L)-48°(R)；工作台尺寸：≥345×345mm；机器重量：≥26Kg；含≥5根带锯条。</t>
  </si>
  <si>
    <t>台式线锯机</t>
  </si>
  <si>
    <t>输入功率：≥180W；锯条速度：900/1400（次/分）；规格：90°正切：≥51mm；45°倾切：≥25mm(L)；锯条长度：≥127mm；锯条上下行程：≥19mm；工作台规格：≥250×415mm；含1≥0根锯条。</t>
  </si>
  <si>
    <t>小型砂轮机</t>
  </si>
  <si>
    <t>转速：2840+-10%RPM；配用电机：≥300W；电压：220V50Hz；砂轮尺寸外径/宽/高：Φ≥200㎜/25㎜/300㎜；(加防护设备)。</t>
  </si>
  <si>
    <t>砂盘砂带机</t>
  </si>
  <si>
    <t>输入功率：≥375W；马达转速：≥1420（转/分）；砂带规格：≥100×914mm；砂带速度：≥448（米/分）；砂带调整位置：水平和垂直；砂盘规格：Φ≥150mm；砂盘转速：≥1420（转/分）；砂盘工作台倾斜角度：0°-45°。</t>
  </si>
  <si>
    <t>压刨机</t>
  </si>
  <si>
    <t>输入功率：≥1800W；刀轴转速：9000（转/分）；刨削能力：刨削速度：6（米/分）；刀片数：2；最大刨削宽度：≥330mm；刨削材料厚度：3-150mm；最大刨削厚度：≥3mm/次。</t>
  </si>
  <si>
    <t>木工台式镂铣床</t>
  </si>
  <si>
    <t>最大切割高度：≥40mm；最大调节高度：≥16mm；工作台面：≥300*250mm；电机功率：≥800W；电机转速：1200RPM；外型尺寸：≥300×350×320mm。</t>
  </si>
  <si>
    <t>木工台锯</t>
  </si>
  <si>
    <t>输入功率：≥1800W；刀轴转速：≥5000（转/分）；锯片尺寸：外径≥255mm内径≥25.4mm；工作台规格：≥635.8×533.2mm；切削能力：90°最大切削深度：≥76mm；45°最大切削深度：≥60mm；最大纵切宽度：≥610mm（左侧/右侧）。</t>
  </si>
  <si>
    <t>微型精密小台锯</t>
  </si>
  <si>
    <t>工作电压：220-240V，电流：1.5A,电机转速：0-8000转/分，切割深度：≥26mm，夹头范围：1-10mm。</t>
  </si>
  <si>
    <t>3、专用工具</t>
  </si>
  <si>
    <t>钢丝钳</t>
  </si>
  <si>
    <t>≥200㎜，≥8英寸柄端有防滑塑护套。</t>
  </si>
  <si>
    <t>把</t>
  </si>
  <si>
    <t>尖嘴钳</t>
  </si>
  <si>
    <t>≥65㎜，≥6英寸柄端有防滑塑护套。</t>
  </si>
  <si>
    <t>螺丝刀</t>
  </si>
  <si>
    <t>≥100㎜，+-各一，双色塑柄带强磁，有悬挂孔。</t>
  </si>
  <si>
    <t>≥150㎜，+-各一，双色塑柄带强磁，有悬挂孔。</t>
  </si>
  <si>
    <t>组合角尺</t>
  </si>
  <si>
    <t>≥300㎜，有直角、45°角及水平仪使用测试功能，通过CMC计量认证。</t>
  </si>
  <si>
    <t>件</t>
  </si>
  <si>
    <t>平锉刀</t>
  </si>
  <si>
    <t>≥250㎜，≥10英寸，双色塑柄，柄长≥100㎜，且柄顶端有悬挂孔。</t>
  </si>
  <si>
    <t>半圆锉刀</t>
  </si>
  <si>
    <t>三角锉</t>
  </si>
  <si>
    <t>≥200㎜，≥8英寸，双色塑柄，柄长≥100㎜，且柄顶端有悬挂孔。</t>
  </si>
  <si>
    <t>圆锉刀</t>
  </si>
  <si>
    <t>划针</t>
  </si>
  <si>
    <t>φ6×145～150㎜，硬合金笔尖。</t>
  </si>
  <si>
    <t>划规</t>
  </si>
  <si>
    <t>≥150㎜，≥6英寸锥度规，采用耐冲击超硬合金。</t>
  </si>
  <si>
    <t>样冲</t>
  </si>
  <si>
    <t>≥D10(六角型)×L90㎜。</t>
  </si>
  <si>
    <t>什锦锉</t>
  </si>
  <si>
    <t>Φ≥5×180㎜(5件/套)，有效锉面L≥80㎜。</t>
  </si>
  <si>
    <t>奶头锤</t>
  </si>
  <si>
    <t>≥0.25㎏，≥260㎜，木柄长≥240㎜，锤头φ≥23㎜。</t>
  </si>
  <si>
    <t>钢锯弓</t>
  </si>
  <si>
    <t>≥300㎜，采用蝴蝶螺母锁紧装置。</t>
  </si>
  <si>
    <t>丝锥、扳牙扳手</t>
  </si>
  <si>
    <t>外盒尺寸：≥220㎜×90㎜×20㎜；各工具有固定摆放位置，丝锥和扳牙有M5×0.5、M6×0.7、M5×0.8、M8×1.0、M10×1.25的型号各5种，丝锥扳手活动范围M3～M12，扳牙扳手的最大为M25。</t>
  </si>
  <si>
    <t>开口梅花扳手</t>
  </si>
  <si>
    <t>①一端开口一端梅花；②规格：6、8、10、12。</t>
  </si>
  <si>
    <t>内六角扳手</t>
  </si>
  <si>
    <t>采用插卡组合方式，尾端倒角处理，含1.5、2、2.5、3、4、5、6。</t>
  </si>
  <si>
    <t>三角扳手</t>
  </si>
  <si>
    <t>8㎜、10㎜、12㎜三种，筒头采用50BV30#Cr-V钢锻造。</t>
  </si>
  <si>
    <t>活动扳手</t>
  </si>
  <si>
    <t>≥200㎜，≥8英寸，最大开口≥25㎜，表面砂镍电镀处理，有塑护套。</t>
  </si>
  <si>
    <t>手虎钳</t>
  </si>
  <si>
    <t>小号，口宽≥40㎜。</t>
  </si>
  <si>
    <t>台虎钳</t>
  </si>
  <si>
    <t>口宽≥125㎜,重型台虎钳。</t>
  </si>
  <si>
    <t>手剪</t>
  </si>
  <si>
    <t>≥270mm。</t>
  </si>
  <si>
    <t>数字钢字码</t>
  </si>
  <si>
    <t>不低于5#。</t>
  </si>
  <si>
    <t>机用平口钳</t>
  </si>
  <si>
    <t>≥150mm。</t>
  </si>
  <si>
    <t>压力油壶</t>
  </si>
  <si>
    <t>油枪款型。</t>
  </si>
  <si>
    <t>羊角锤</t>
  </si>
  <si>
    <t>≥0.5㎏，≥250㎜，柄端有防滑塑护套。</t>
  </si>
  <si>
    <t>卷尺</t>
  </si>
  <si>
    <t>≥3m×12.5㎜公制尺带，ABS工程塑料外壳，具有使用锁定装置。</t>
  </si>
  <si>
    <t>≥5m。钢基。</t>
  </si>
  <si>
    <t>G形夹</t>
  </si>
  <si>
    <t>不低于小号5"，最大夹持宽度≥75㎜，T型旋转手柄。</t>
  </si>
  <si>
    <t>钢直尺</t>
  </si>
  <si>
    <t>300㎜，100㎜以下采用0.5㎜分度，背面有英寸与毫米的换算表，</t>
  </si>
  <si>
    <t>美工刀</t>
  </si>
  <si>
    <t>≥160㎜，刀片具有自动锁定功能。</t>
  </si>
  <si>
    <t>有机玻璃钩刀</t>
  </si>
  <si>
    <t>≥160㎜，勾刀长度≥40㎜，弓形刀。</t>
  </si>
  <si>
    <t>凿子</t>
  </si>
  <si>
    <t>口宽≥8㎜×L200㎜，≥1/3英寸，有防护套。</t>
  </si>
  <si>
    <t>剪刀</t>
  </si>
  <si>
    <t>≥8英寸，≥200㎜，采用不锈钢，表面精细抛光，手柄采用防护塑套。</t>
  </si>
  <si>
    <t>安装锤</t>
  </si>
  <si>
    <t>φ≥30㎜×L260㎜，柄长≥220㎜，柄端有防滑塑护套。</t>
  </si>
  <si>
    <t>手钢锯</t>
  </si>
  <si>
    <t>≥400㎜×145㎜，方管带木工锯条(可放备用锯条)，采用蝴蝶螺母锁紧装置。</t>
  </si>
  <si>
    <t>直角尺</t>
  </si>
  <si>
    <t>200㎜，带45度。</t>
  </si>
  <si>
    <t>木工铅笔</t>
  </si>
  <si>
    <t>HB。</t>
  </si>
  <si>
    <t>墨斗</t>
  </si>
  <si>
    <t>迷你墨斗。</t>
  </si>
  <si>
    <t>磨刀石</t>
  </si>
  <si>
    <t>≥6寸。</t>
  </si>
  <si>
    <t>块</t>
  </si>
  <si>
    <t>优质木工锉</t>
  </si>
  <si>
    <t>≥8"半圆。</t>
  </si>
  <si>
    <t>气泵</t>
  </si>
  <si>
    <t>220V50Hz，2.5～3P。电机为铜线，有过压保护功能。</t>
  </si>
  <si>
    <t>喷枪</t>
  </si>
  <si>
    <t>工作压力：≥25；空气消耗量：≥5.0。喷幅：≥180；进气口径：1/4P.T。</t>
  </si>
  <si>
    <t>气钉枪</t>
  </si>
  <si>
    <t>1013J。气压：4～7㎏/㎝2。直钉枪F50，蚊钉枪。</t>
  </si>
  <si>
    <t>手板锯</t>
  </si>
  <si>
    <t>鸡尾手板锯：尺寸：≥400mm，材料：65号锰钢高硬度高耐磨，切割顺畅省力寿命长。木工手板锯：尺寸：≥515mm,材料：SK5合金碳钢，硬度高韧性好，不易生锈，保持锯口锋利。各一把。</t>
  </si>
  <si>
    <t>双刃刀锯</t>
  </si>
  <si>
    <t>两刃刀锯：材料：合金碳钢，硬度高韧性好，不易生锈，保持锯口锋利。</t>
  </si>
  <si>
    <t>单刃刀具</t>
  </si>
  <si>
    <t>材料：65号锰钢高硬度高耐磨，高频火沾火处理。</t>
  </si>
  <si>
    <t>木工雕刻刀套装</t>
  </si>
  <si>
    <t>合金刀头，精抛榉木手柄，多种刻刀刀头，≥12件/套。</t>
  </si>
  <si>
    <t>绘图工具</t>
  </si>
  <si>
    <t>为技术图样的绘制提供必要的绘制工具；绘图工具套件包括：1、3号绘图板（与45cm丁字尺配套）2、45cm丁字尺，3、25cm三角板一副（带量角器）4、擦图片,5、圆规（4件套，塑料盒）6、曲线板15cm7、直尺30cm。</t>
  </si>
  <si>
    <t>优质木工锯</t>
  </si>
  <si>
    <t>≥400mm齿距2.5mm框架式。</t>
  </si>
  <si>
    <t>木工刨子</t>
  </si>
  <si>
    <t>中、长刨子各一只。</t>
  </si>
  <si>
    <t>斧头</t>
  </si>
  <si>
    <t>手柄长≥330mm，刃口≥100mm，</t>
  </si>
  <si>
    <t>快动木工台钳</t>
  </si>
  <si>
    <t>材料：铸铁，≥7英寸快动木工台钳，钳长≥330mm，宽度≥228mm，螺杆长度≥250mm,螺杆直径≥25mm。</t>
  </si>
  <si>
    <t>十字平口钳</t>
  </si>
  <si>
    <t>采用两个相互垂直的进给机构，可实现X方向和Y方向的同时移动，与台式钻床配套使用时，通过互相垂直的两个方向的手动进给，方便加工；口宽≥100㎜。</t>
  </si>
  <si>
    <t>各种刀具，附件</t>
  </si>
  <si>
    <t>各种车刀，锯片，刨刀，锯条，开孔器等。</t>
  </si>
  <si>
    <t>F形夹</t>
  </si>
  <si>
    <t>小、中F形快速夹（≥50×100㎜,≥100×300㎜）。</t>
  </si>
  <si>
    <t>塑料周转箱</t>
  </si>
  <si>
    <t>加厚塑料周转箱，尺寸：≥500×350×160mm，≥1只；
加厚塑料周转箱，尺寸：≥400×300×150mm，≥1只；
加厚塑料周转箱，尺寸：≥320×210×100mm，≥2只；</t>
  </si>
  <si>
    <t>4、电动工具</t>
  </si>
  <si>
    <t>交流手电钻</t>
  </si>
  <si>
    <t>电压：220V；频率：50Hz；功率：500W以下。转速：1700r/min；最大钻孔直径：φ≥10㎜。</t>
  </si>
  <si>
    <t>直流手电钻</t>
  </si>
  <si>
    <t>直流电压12V。配≥2个蓄电池，一个充电器。</t>
  </si>
  <si>
    <t>角向磨光机</t>
  </si>
  <si>
    <t>电压：220V；频率：50Hz；功率：1300W以下;转速：7000r/min；最大直径：φ≥100㎜。</t>
  </si>
  <si>
    <t>曲线锯</t>
  </si>
  <si>
    <t>电压：220V；频率：50Hz；功率：500W以下。转速：500～3000r/min；切割能力：金属≥10㎜，木材≥50㎜。（配防护罩）</t>
  </si>
  <si>
    <t>切割机</t>
  </si>
  <si>
    <t>电压：220V，频率：50Hz；功率：1250W以下;转速：12000r/min；最大锯深：≥33㎜；锯片直径：φ≥110㎜。</t>
  </si>
  <si>
    <t>电剪刀</t>
  </si>
  <si>
    <t>额定输入功率≥620W；切断能力:软钢板≥3.2mm,不锈钢≥2.5mm,最小切断半径50mm,额定冲击次数≥1600/min。</t>
  </si>
  <si>
    <t>电磨头</t>
  </si>
  <si>
    <t>电源：220V，50Hz，功率≥400W。空载转速25000r/min,最大夹持直径Ф6mm,最大磨头直径：Ф25mm，最大扭矩：18N.M。</t>
  </si>
  <si>
    <t>电刨</t>
  </si>
  <si>
    <t>电压220V,最大刨削宽度82mm,最大刨削深度1mm,额定输入功率≥500W,空载转速16000r/min</t>
  </si>
  <si>
    <t>充电式电动扳手</t>
  </si>
  <si>
    <t>电压：18V；螺母扭矩范围200N.m(Max)</t>
  </si>
  <si>
    <t>5、学生实践活动制作套件</t>
  </si>
  <si>
    <t>小铁锤套件</t>
  </si>
  <si>
    <t>方铝条≥16×16×60mm，铝棒≥φ10×150mm。用于制作小铁锤；可进行划线、锯削、锉削，钻孔、攻丝、套丝、抛光等练习；附制作的图纸和说明等资料。</t>
  </si>
  <si>
    <t>六角螺母</t>
  </si>
  <si>
    <t>Φ≥35×12圆钢≥1片，两端平面磨床磨平；材料：Q235；用于制作六角螺母，可进行划线、锯削、锉削，钻孔、攻丝、抛光等练习；附制作的图纸和说明等资料。</t>
  </si>
  <si>
    <t>三角架</t>
  </si>
  <si>
    <t>30×30×300角铁1根，用于制作三角架，可进行划线、锯削、锉削，弯折、抛光等练习；附制作的图纸和说明等资料。</t>
  </si>
  <si>
    <t>练习钢板</t>
  </si>
  <si>
    <t>30×80×5钢板1块，材料：Q235；可进行4种工件的制作；可进行划线、锯削、锉削，抛光等练习；附制作的图纸和说明等资料。</t>
  </si>
  <si>
    <t>轴套</t>
  </si>
  <si>
    <t>铜棒：直径10×30mm；塑料棒：直径20×50mm；用于制作小轴套；可进行车削、钻孔、抛光等练习；附制作的图纸和说明等资料。</t>
  </si>
  <si>
    <t>小凸台</t>
  </si>
  <si>
    <t>方铝条20×20×30mm；用于制作小凸台；可进行划线、铣削、抛光等练习；附制作的图纸和说明等资料。</t>
  </si>
  <si>
    <t>长方凳</t>
  </si>
  <si>
    <t>材料：松木；坯件：凳面1块；凳腿,4根；下支撑条,2条；下支撑条（短）,2条；上支撑条（长）,2条；上支撑条（短）,2条；木乳胶；附制作的图片说明等资料。</t>
  </si>
  <si>
    <t>折叠凳</t>
  </si>
  <si>
    <t>材料：松木；坯件：斜撑,4条；横条,4条；铁杆，1根；垫片，2片；布带，6根；木乳胶；图钉等；附制作的图片说明等资料。</t>
  </si>
  <si>
    <t>长条凳</t>
  </si>
  <si>
    <t>材料：松木；坯件：凳面,1块；支撑条,1块；凳腿，2块；木螺丝，8只；附制作的图片说明等资料。</t>
  </si>
  <si>
    <t>板凳</t>
  </si>
  <si>
    <t>材料：松木；坯件：凳面，1块；凳腿，4条；支撑条，2条；木乳胶等；附制作的图片说明等资料。</t>
  </si>
  <si>
    <t>笔筒</t>
  </si>
  <si>
    <t>材料：松木；侧板（外），4块；笔筒侧板（内），3块；底板，2块；8分钉子等；附制作的图片说明等资料。</t>
  </si>
  <si>
    <t>书架</t>
  </si>
  <si>
    <t>材料：松木；侧板，支撑板（一），支撑板（二），8分钉子等；附制作的图片说明等资料。</t>
  </si>
  <si>
    <t>镜框</t>
  </si>
  <si>
    <t>镜框短边,2根；镜框长边,2根；亚克力镜面（片）,1片；三合板后盖,1件；木乳胶，8分钉子等；附制作的图片说明等资料。</t>
  </si>
  <si>
    <t>文具盒</t>
  </si>
  <si>
    <t>材料：松木；侧板,2块；短侧板，1块；底板,1块；盖板，1块；盖板把手侧短侧板,1块；盖板把手,1块,8分钉子,木乳胶；附制作的图片说明等资料。</t>
  </si>
  <si>
    <t>抛石机</t>
  </si>
  <si>
    <t>材料：松木；木条,14根；木棒,2根；瓶盖1件；牛皮筋，1件；8分钉子等；附制作的图片说明等资料。</t>
  </si>
  <si>
    <t>鲁班锁</t>
  </si>
  <si>
    <t>材料：松木或泡桐木；木条,10根。附制作的图片说明等资料。</t>
  </si>
  <si>
    <t>6、最新教材实践活动套件</t>
  </si>
  <si>
    <t>万向轮的组装</t>
  </si>
  <si>
    <t>万向轮各部件散件，轮子直径：≥40mm，轮厚≥22mm，螺杆长度：≥25mm，螺杆：M8，主体高度：≥85mm，带制动板。</t>
  </si>
  <si>
    <t>车轮结构安装工艺</t>
  </si>
  <si>
    <t>车轮结构组件散件，2只定向，2只转向，共4只；轮子直径：≥40mm，轮厚≥22mm，定向轮尺寸：≥61×44×62mm，转向轮尺寸：≥61×44×62mm。</t>
  </si>
  <si>
    <t>让木条动起来</t>
  </si>
  <si>
    <t>材料：尺寸≥200×15×15mm，松木条，8根；8×35mm，元宝螺栓及元宝螺帽。</t>
  </si>
  <si>
    <t>吊兰盆栽支撑架的受力探究</t>
  </si>
  <si>
    <t>材料：1根规格为≥2.5×2.5×200mm的桐木条，1根细绳，1根直径为≥0.8mm的铁丝，胶带纸，1块规格为≥100×400×150mm的木板等。</t>
  </si>
  <si>
    <t>壳体结构的受力分析</t>
  </si>
  <si>
    <t>材料：大小相近的生鸡蛋或薄壳球体若干，大小合适的瓶盖6个。</t>
  </si>
  <si>
    <t>悬臂结构稳定性体验</t>
  </si>
  <si>
    <t>材料：一次性筷子（或竹筷子），塑料管，铝条，木条，热熔胶棒，细绳若干。</t>
  </si>
  <si>
    <t>课桌稳定性试验</t>
  </si>
  <si>
    <t>试验课桌一张，加载垫(直径100mm刚性扁平园形物)一块，挡块二个，砝码20N,600N各一只。</t>
  </si>
  <si>
    <t>体验悬臂结构模型的强度</t>
  </si>
  <si>
    <t>材料：细目快或细竹筷，与筷子相同尺寸的桐木条，塑料管，铝条，铝片，木条，502胶水或热熔胶棒，细绳若干。</t>
  </si>
  <si>
    <t>7、实践教室技术文化</t>
  </si>
  <si>
    <t>技术发展挂图</t>
  </si>
  <si>
    <t>中国古代科技，现代工程，高新技术及金工，木工加工技术工艺介绍，设备工具的操作使用说明。不少于12幅。</t>
  </si>
  <si>
    <t>实践室规章制度</t>
  </si>
  <si>
    <t>金木工技术实践室规章制度，有机玻璃；≥600㎜×900㎜。</t>
  </si>
  <si>
    <t>教室门牌</t>
  </si>
  <si>
    <t>金木工技术实践室。</t>
  </si>
  <si>
    <t>8、计量器具</t>
  </si>
  <si>
    <t>游标卡尺</t>
  </si>
  <si>
    <t>0.02㎜，150㎜。测量范围：150㎜；精度：0.02㎜；GB/T1214.2。</t>
  </si>
  <si>
    <t>外径千分尺</t>
  </si>
  <si>
    <t>0～25㎜。分度值：0.01㎜；测量范围：0～25㎜；GB/T1216。</t>
  </si>
  <si>
    <t>25～50㎜。分度值：0.01㎜；测量范围：25～50㎜；GB/T1216。</t>
  </si>
  <si>
    <t>万能角尺</t>
  </si>
  <si>
    <t>0～320°。测量范围：0～320°；读数值：2′；符合GB/T6315。</t>
  </si>
  <si>
    <t>5m。钢基。</t>
  </si>
  <si>
    <t>150㎜，50㎜以下采用0.5㎜分度，背面有英寸与毫米的换算表，通过CMC计量认证。</t>
  </si>
  <si>
    <t>300㎜，50㎜以下采用0.5㎜分度，背面有英寸与毫米的换算表，通过CMC计量认证。</t>
  </si>
  <si>
    <t>高度游标卡尺</t>
  </si>
  <si>
    <t>300㎜，0.02㎜。GB/T1214.2。</t>
  </si>
  <si>
    <t>铸铁平板</t>
  </si>
  <si>
    <t>400㎜×400㎜。JB/T7974。</t>
  </si>
  <si>
    <t>9、材料耗材</t>
  </si>
  <si>
    <t>镀锌铁皮</t>
  </si>
  <si>
    <t>≥500㎜×500㎜，0.3mm、0.5mm各一张/套。</t>
  </si>
  <si>
    <t>铝板</t>
  </si>
  <si>
    <t>500㎜×500㎜，1mm厚一张，3mm厚一张。</t>
  </si>
  <si>
    <t>铆钉</t>
  </si>
  <si>
    <t>空心、实心（8～10㎜）两种。</t>
  </si>
  <si>
    <t>斤</t>
  </si>
  <si>
    <t>合页</t>
  </si>
  <si>
    <t>25㎜长。</t>
  </si>
  <si>
    <t>机械螺丝</t>
  </si>
  <si>
    <t>M3，M4，M5，M8，M10等含螺丝帽，10-30mm,15种规格。</t>
  </si>
  <si>
    <t>金属杆（棒）</t>
  </si>
  <si>
    <t>8号铁丝，400㎜。</t>
  </si>
  <si>
    <t>根</t>
  </si>
  <si>
    <t>铁砂纸</t>
  </si>
  <si>
    <t>一般用的为80号。</t>
  </si>
  <si>
    <t>硬质塑料棒</t>
  </si>
  <si>
    <t>规格：φ25×1000㎜。</t>
  </si>
  <si>
    <t>金属棒</t>
  </si>
  <si>
    <t>200㎜长，铁、铝、铜棒等，各1根/套。</t>
  </si>
  <si>
    <t>细砂纸</t>
  </si>
  <si>
    <t>干湿两用，≥280*220mm，≥400目</t>
  </si>
  <si>
    <t>三合板</t>
  </si>
  <si>
    <t>600㎜×600㎜。</t>
  </si>
  <si>
    <t>自攻螺丝</t>
  </si>
  <si>
    <t>半圆头—铁皮，平头—木头（10种规格）</t>
  </si>
  <si>
    <t>铁钉</t>
  </si>
  <si>
    <t>0.5英寸、1英寸、1.5英寸、2英寸、3英寸。</t>
  </si>
  <si>
    <t>万能胶</t>
  </si>
  <si>
    <t>≥40ML</t>
  </si>
  <si>
    <t>盒</t>
  </si>
  <si>
    <t>木棍</t>
  </si>
  <si>
    <t>杂木，5×3.5×60cm/根。</t>
  </si>
  <si>
    <t>木砂纸</t>
  </si>
  <si>
    <t>≥280*220mm，≥200目</t>
  </si>
  <si>
    <t>绳子</t>
  </si>
  <si>
    <t>普通。</t>
  </si>
  <si>
    <t>卷</t>
  </si>
  <si>
    <t>圆木棒</t>
  </si>
  <si>
    <t>尺寸：φ30×200㎜。</t>
  </si>
  <si>
    <t>厚木板</t>
  </si>
  <si>
    <t>450㎜×125㎜×20㎜。</t>
  </si>
  <si>
    <t>油漆</t>
  </si>
  <si>
    <t>2.5㎏。红黄蓝三种以上颜色。</t>
  </si>
  <si>
    <t>桶</t>
  </si>
  <si>
    <t>≥280*220mm，≥800目</t>
  </si>
  <si>
    <t>钢锯条</t>
  </si>
  <si>
    <t>粗齿（18牙）、细齿（24牙）；粗100，细200。</t>
  </si>
  <si>
    <t>美工刀片</t>
  </si>
  <si>
    <t>18*100mm，10片/盒</t>
  </si>
  <si>
    <t>钻头</t>
  </si>
  <si>
    <t>φ0.6、φ0.8、φ1.0、φ1.5、φ2.0、φ2.5、φ3.0、φ3.5、φ4.0、φ4.5、φ5.0、φ5.5、φ6.0、φ6.5、φ7.0、φ7.5、φ8.0、φ8.5、φ9.0、φ9.5、φ10.0、φ12.0，各1个/套。</t>
  </si>
  <si>
    <t>毛刷</t>
  </si>
  <si>
    <t>≥1.5英寸</t>
  </si>
  <si>
    <t>漆刷</t>
  </si>
  <si>
    <t>25～50㎜。</t>
  </si>
  <si>
    <t>10、安全防护用具</t>
  </si>
  <si>
    <t>简易急救箱</t>
  </si>
  <si>
    <t>材质：铝合金，尺寸：≥280*180*710mm，双锁，分层分格</t>
  </si>
  <si>
    <t>护目镜</t>
  </si>
  <si>
    <t>1.规格：PC聚碳酸脂强化镜片，边框采用ABS；
2.功能：眉棱及侧翼防护设计。镜腿可伸缩长短能</t>
  </si>
  <si>
    <t>工作服</t>
  </si>
  <si>
    <t>PC聚碳酸脂强化镜片，边框采用ABS；</t>
  </si>
  <si>
    <t>工作帽</t>
  </si>
  <si>
    <t>2.功能：</t>
  </si>
  <si>
    <t>套袖</t>
  </si>
  <si>
    <t>眉棱及侧翼防护设计。镜腿可伸缩长短能</t>
  </si>
  <si>
    <t>防尘口罩</t>
  </si>
  <si>
    <t>头戴式，颗粒物过滤≥93%</t>
  </si>
  <si>
    <t>皮手套</t>
  </si>
  <si>
    <t>≥4级防隔</t>
  </si>
  <si>
    <t>白纱手套</t>
  </si>
  <si>
    <t>细砂手套，重量：≥450g，柔软透气佩戴舒适，适用范围：机械加工等劳动场所。</t>
  </si>
  <si>
    <t>11、室内整体装修</t>
  </si>
  <si>
    <t>地面处理</t>
  </si>
  <si>
    <t>全室塑胶地板铺设，地面做水平面处理；教室：面积约92平方米，铺设环保塑胶地板，墙角边做地脚线共计约：40米。电源线地面隐藏铺设整改。</t>
  </si>
  <si>
    <t>（详见造价清单）</t>
  </si>
  <si>
    <t>原教室装修拆除</t>
  </si>
  <si>
    <t>原教室（前后墙、中间柱子）木装饰板、整体教室吊顶、教室原有的座椅、桌台、讲台部位地台等原有装修内容拆除。</t>
  </si>
  <si>
    <t>设备搬运费</t>
  </si>
  <si>
    <t>原学校教室部分设备等器材搬运至现有库房费用。</t>
  </si>
  <si>
    <t>吊顶装修</t>
  </si>
  <si>
    <t>全室吊顶装修，教室面积约95平方米，铝方通造型处理。</t>
  </si>
  <si>
    <t>教室内墙体装饰</t>
  </si>
  <si>
    <t>教室全室粉白，墙面刮腻子后刷环保无味乳胶漆。全屋护墙板</t>
  </si>
  <si>
    <t>灯饰照明</t>
  </si>
  <si>
    <t>LED净化灯，超亮超薄无尘。</t>
  </si>
  <si>
    <t>全室制作窗帘，文化卷帘≥4幅，图案可定制</t>
  </si>
  <si>
    <t>一、设计探究电子技术室</t>
  </si>
  <si>
    <t>基本尺寸：≥2400㎜×700㎜×850㎜；钢木结构；台面≥40㎜厚硬实橡木齿接板材，表面涂环保亚光清漆；桌面铺设≥3㎜厚防护垫，耐酸碱防腐蚀、耐磨抗污抗冲击，有效减少噪音污染；。立腿采用全钢框架结构≥50㎜×50㎜，壁厚不小于2mm)，带U型槽型材镶装三聚氰胺环保板；其它采用≥1.5㎜厚塑制封边条机械封边，桌脚下配橡胶减震垫，两端配电源220V插座（双五眼带开关），桌体内部隔板封闭走线，确保用电安全；所用板材符合国家E1级标准及环保要求。</t>
  </si>
  <si>
    <t>学生操作台</t>
  </si>
  <si>
    <t>基本尺寸：≥1400㎜×1200㎜×780㎜；钢木结构；台面≥40㎜厚硬实橡木齿接板材，表面涂环保亚光清漆；桌面铺设≥3㎜厚防护垫，耐酸碱防腐蚀、耐磨抗污抗冲击，有效减少噪音污染。台面中间安装隔离挡板；立腿采用全钢框架结构(≥50㎜×50㎜，壁厚不小于2mm)，带U型槽型材镶装三聚氰胺环保板；其它采用≥1.5㎜厚塑制封边条机械封边，桌脚下配橡胶减震垫，两端配电源220V插座（双五眼带开关），桌体内部隔板封闭走线，确保用电安全；所用板材符合国家E1级标准及环保要求。</t>
  </si>
  <si>
    <t>钢木结构；方形实木凳面，结实牢固；凳面≥340×240mm；钢管≥20×40mm,壁厚≥1.5mm；凳高≥450㎜。钢制部件经酸洗、磷化、喷塑处理；凳面静负荷不小于1600N；参照家具力学性能试验国标。</t>
  </si>
  <si>
    <t>水曲柳或橡胶木框架，真皮，40#定型发泡海绵，厚度≥65mm，带扶手。</t>
  </si>
  <si>
    <t>配置总控电源：有可靠接地保护。教师演示台一张和学生操作台10张的配电走线及安装，主路走线不小于2.5平方毫米，分路走线不小于1.5平方毫米；均为国标电线，走线长度约100米，走线做包扎及防护处理，确保安全。</t>
  </si>
  <si>
    <t>室</t>
  </si>
  <si>
    <t>三维打印机</t>
  </si>
  <si>
    <t>1.机器结构：箱体结构，全封闭机箱。
2.打印尺寸：220*220*250mm
3.设备尺寸： 355mm*355mm*482mm（X*Y*Z）
4.打印速度：≤580mm/s
5.喷嘴直径：0.4mm
6.内置照明灯条，方便夜间查看打印状态。 
7.喷头结构：近端挤出结构，喷头温度≥290度
8.操作界面：4.3英寸RGB触摸屏，支持中、英、日、德、法、俄、葡、意、西、土等语言，屏幕支持自动休眠。
9.打印平台：PEI柔性打印平台
10.调平方式：全自动传感器阵列调平，完全无需手动干预
11.热床温度：≥100°C
12.打印方式：U盘脱机打印/以太网/云打印/局域网打印
13.支持系统：WIN/XP/MAC/Linux/Vista
14.设置断料监测传感器，支持断料检测。耗材耗尽、断开或出现其他异常状况时，自动暂停打印，等接入耗材后继续打印。 
15.额定功率：350W
16.支持耗材：ABS/PLA/PETG/TPU/PA/ASA/PC/PLA-CF/PA-CF/PET-CF
17.AI激光雷达：内置高精度激光雷达快速扫描首层，如有异常，系统即刻反馈并暂停打印；
18.AI摄像头：墙体内置摄像头，具备异物检测、故障检测、实时监控和延时摄影功能，如有异常，会自动远程提醒；
19.智能云控制平台：
19.1可直接手机端联机切片，打印，随时观看打印进度
19.2支持多台手机同时登录控制观看，超大模型库实现在线打印
19.3自带视频，图片上传功能，可点赞、评论、分享、下载等功能</t>
  </si>
  <si>
    <t>三维扫描仪</t>
  </si>
  <si>
    <t>1.扫描模式：转台全自动扫描、自由扫描。设备尺寸：≥607*240*214mm
2.扫描范围：转台全自动扫描220*220*210mm，自由扫描：≥740*740*740mm
3.扫描速度：转台全自动扫描：≤2min；自由扫描：＜6s（单幅）。
4.拼接模式：转台自动拼接、标记点拼接、手动拼接、特征拼接。
5.扫描精度：体积精度≤0.1mm。
6.相机：300万彩色相机2个。
7.输出格式：STL，ASC，OBJ，PLY，VTX，OFF、FB。
8.输出数据是否可直接打印：无须借助第三方软件，直接输出完整STL模型，直接进行3D打印。
9.多接口智能转台：智能转台除了可以配合三维扫描仪进行全自动扫描，也可以通过软件单独控制转台，用于物品拍摄或是照片三维建模等研究。
10.彩色纹理：支持，24真彩。</t>
  </si>
  <si>
    <t>三维打印机耗材</t>
  </si>
  <si>
    <t>1.材质：PLA环保打印材料
2.规格：1000g/卷
3.直径：1.75mm；</t>
  </si>
  <si>
    <t>青少年三维创意设计软件</t>
  </si>
  <si>
    <t>1. 提供具有核心技术自主产权的正版永久授权软件
2. 触屏操作：支持Windows系统触屏白板设备操作。
3. 设计功能：可实现实体设计、草图绘制、参数化建模和模型编辑功能。
4. ▲特殊功能：可以通过造型表面上的多个点来控制造型变形；可对造型进行扭曲、折弯、锥度等多种变形处理。（提供软件运行截图并加盖公章）
5. 输出格式：可输出*.igs、*.stl、*.obj、*.3mf格式。
6. 浮雕建模：可以将*.jpg、*.png格式图片直接生成浮雕造型。
7. stl模型编辑：可以实现STL模型和实体模型、STL模型和STL模型之间的布尔运算，并生成新的STL模型。（提供软件运行截图并加盖公章）
8. 积木/Python编程建模：在同一软件内可以直接用积木编程和Python编程进行建模，并且两类编程内容可以时时互换。（提供软件运行截图并加盖公章）
9. 电子硬件：软件内置不少于7家国内外电子硬件厂商模型库。通过加载的硬件模型，在造型上自动生成与其相配合的结构或孔位，也可进行尺寸修改。（提供软件运行截图并加盖公章）
10. 矢量图生成：可以直接将*.jpg、*.png、*.gif、*.bmp、*.tif等格式的图片自动转换成二维草图。（提供软件运行截图并加盖公章）
11. 3D打印：具备切片功能，可输出打印文件;内置不少于7家国内外3D打印设备厂商切片软件接口，可以一键导入切片软件中，无需格式转换。（提供软件运行截图并加盖公章）
12. 3D场景：全方位的3D场景，上下、左右、前后360度观察模型所在环境，展示效果更逼真。
13. ▲智能辅助教学：在软件内可实现边学习边实操的教学模式，支持创建学。习资源或教学课件。（提供软件运行截图并加盖公章）
14. 资源与管理：软件和网络资源社区无缝连接，提供免费的个人云盘和学校云盘。用户可直接在软件里拖曳下载社区内以及云盘中的三维模型，也可以将软件中模型直接上传到云盘和社区。（提供软件运行截图并加盖公章）</t>
  </si>
  <si>
    <t>青少年三维创意设计课程</t>
  </si>
  <si>
    <t>配套课程：配套提供标准化教学资源，课程内容包括“教学目标”、“重难点分析”、“任务分析”、“教学内容”、“课程拓展”、“展示评价”等部分组成，资源内容包括教材、教案、教学PPT、教学视频、模型文件。课程与学科紧密联系，《三维设计基础课》、《3D创意与生活》、《传统文化与科技》、《3D玩偶设计师》、《个性学习空间》、《创新生活用品》、《适用生活用品》、《甲壳虫小汽车》等系列课程，每套课程不少于8课时。</t>
  </si>
  <si>
    <t>教学终端</t>
  </si>
  <si>
    <t>处理器:主频≥2.0GHZ核数不低于10核/内存≥16GB（8GBx2）DDR43200内存/硬盘≥512GBM.2PCIeSSD/集成显卡/无线/摄像头/双麦克/蓝牙/≥23.8LED显示器</t>
  </si>
  <si>
    <t>激光雕刻切割机</t>
  </si>
  <si>
    <t>激光器类型：CO2玻璃激光器；激光管功率：≥80W；能量调节：0～100％；雕刻速度：≥0～100000㎜/min；切割速度：≥0～100000㎜/min；有效幅面：≥0.9m×0.6m；定位精度：≤0.01，0.005；最小成型文字：≤汉字2㎜、1㎜，英文2㎜、1㎜；有安全保护装置；电源电压、频率：220V50Hz。本机属于技术设计与制作类教学仪器设备，它是利用激光的高能量使材料汽化或融化，从而对材料进行切割或者雕刻；学生可以利用激光切割机自带的设计软件进行计算机辅助设计，并将设计思维快速实物化和化；软件支持格式：CDR、CAD、BMP、GIF、JPEG、PCX、TGA、TIFF、PLT；分辨率：≥0.015、0.025。</t>
  </si>
  <si>
    <t>塑料弯曲机</t>
  </si>
  <si>
    <t>电源：220V50Hz，功率：≥350W；加热长度：≥570㎜；加热宽度：5～15㎜；加热方式：红外线；体积：680㎜×160㎜×100㎜。</t>
  </si>
  <si>
    <t>电热丝切割器</t>
  </si>
  <si>
    <t>工作台面：≥370㎜×270㎜；电热丝工作高度：≥160㎜；电热丝直径：0.20㎜；可选配脚控开关。机体和靠模ABS注塑，铝合金横杆和电热丝角度滑块，4档温度调节，电热丝0～45度可调，靠模0～45度可调。</t>
  </si>
  <si>
    <t>直流稳压电源</t>
  </si>
  <si>
    <t>双路数显，≥0-30V/3A输出，有过流保护。</t>
  </si>
  <si>
    <t>数字示波器</t>
  </si>
  <si>
    <t>双综，每通道带宽≥25MHz；衰减有50V档位以便于大信号观察，垂直自动跟踪，扫描自动跟踪，全自动跟踪高清晰彩色液晶显示，屏幕时钟显示，数字直读被测波形参数，可捕捉、锁住并存储波形。</t>
  </si>
  <si>
    <t>函数发生器</t>
  </si>
  <si>
    <t>数字频率计和计数器功能：内置线性/对数扫频功能：所有端口具有短路和搞输入电压保护功能：输出波形：正弦波、方波、三角波。</t>
  </si>
  <si>
    <t>LCR测试仪</t>
  </si>
  <si>
    <t>1、可以测量频率，可分别用100hz-10khz四档频率测量电阻、电感、电容品质因素和损耗角，以比较不同频率下参数的区别，2、量程：电感2mH-1H，电容2000pF-10mF,电阻20-10M，频率000-999自动，电容品质000-999自动，损耗角±90，</t>
  </si>
  <si>
    <t>数显恒温二合一焊台</t>
  </si>
  <si>
    <t>功率≥750W，整机由热风拆焊台和电焊台构成多功能一体化集成拆焊维修系统，单片微电脑芯片统一控制，保证热风台和焊台温度精确稳定，有直观的故障显示功能，防静电。</t>
  </si>
  <si>
    <t>通用技术教材课程平台</t>
  </si>
  <si>
    <t>简介：平台提供与通用技术教材，课本相呼应的教学内容，教学使用说明，教学使用视频；制作图纸制作资料等；以详细的图文并茂的形式展现出来，教师学生可根据教学内容逐步的完成教材内容各项实验。使通用技术教学和学习更加通透了解，真实掌握通用技术教学内容的核心。用户只需要登录账户及密码，即可在云平台上面打开课程教学；云平台支持手机端、电脑端，智慧黑板等pc端登录，具有使用课堂教学备课方便高效的特性，教师只需要通过电脑智慧黑板等打开并登录即可备课教学使用；平台内容分为三个大项分别为：小学云教育、初中云教育、高中云教育。
通过34种典型实例完成34种模型制作，经历设计的一般过程，
一、A套件包含10个活动内容的制作材料（对应课程创意模型制作（I）指导手册）
二、B套件包含12个活动内容的制作材料（对应课程创意模型制作（II）指导手册）
三、C套件包含12个活动内容的制作材料（对应课程创意模型制作（III）指导手册）
PP收纳箱1个
二、创意制作指导资料及34套制作套材。
三、工具耗材：12色颜料、颜料盘、颜料笔、木工铅笔、木工橡皮、专用美工刀、白乳胶240ml、模型专用板材200*150mm10块、多用螺丝刀*1、模型专用木棒10根、测量套装、</t>
  </si>
  <si>
    <t>为技术图样的绘制提供必要的绘制工具；绘图工具套件包括：1、3号绘图板（与45cm丁字尺配套）2、45cm丁字尺，3、25cm三角板一副（带量角器）4、擦图片,5、圆规（4件套，塑料盒）6、曲线板15cm7、直尺30cm。用于“技术与设计1”第六章“设计图样的绘制”的教学工具，它是学生进行技术设计必备的绘图工具。</t>
  </si>
  <si>
    <t>托盘天平</t>
  </si>
  <si>
    <t>量程：≥500g；精度小于10mg。包含砝码；</t>
  </si>
  <si>
    <t>电子天平</t>
  </si>
  <si>
    <t>≥1000g，0.1g；</t>
  </si>
  <si>
    <t>金属钩码</t>
  </si>
  <si>
    <t>50g×4，100g×4；一套8件；JY105。</t>
  </si>
  <si>
    <t>电子秤</t>
  </si>
  <si>
    <t>≥5000g。规格5～10㎏，精度小于等于1g。</t>
  </si>
  <si>
    <t>学生用焊接工具包</t>
  </si>
  <si>
    <t>焊接工具一应俱全，内含电烙铁、烙铁架、斜口钳、吸锡器、剥线钳、防静电镊子、焊锡丝、松香、高温海绵、防静电垫、橡皮泥、清洁工具等。不仅是工具包，更是可移动的电子焊接实验室，质量好，能满足学生所有焊接操作。</t>
  </si>
  <si>
    <t>仪表起</t>
  </si>
  <si>
    <t>ABS塑料外壳；外形尺寸：135㎜×82㎜×20㎜；摆放卡槽式设计，包含1.4、2.0、2.4、3.0。</t>
  </si>
  <si>
    <t>电工起子</t>
  </si>
  <si>
    <t>5件/套，双色塑柄带强磁，有悬挂孔。</t>
  </si>
  <si>
    <t>老虎钳</t>
  </si>
  <si>
    <t>150㎜，欧式，6英寸柄端有防滑塑护套。</t>
  </si>
  <si>
    <t>180㎜，5件/套。</t>
  </si>
  <si>
    <t>3m×12.5㎜公制尺带，ABS工程塑料外壳，具有使用锁定装置。</t>
  </si>
  <si>
    <t>150㎜，6英寸，最大开口20㎜，表面砂镍电镀处理，有塑护套。</t>
  </si>
  <si>
    <t>电工胶带</t>
  </si>
  <si>
    <t>5m，PVC电工胶带。</t>
  </si>
  <si>
    <t>8英寸，200㎜，采用不锈钢，表面精细抛光，手柄采用防护塑套。</t>
  </si>
  <si>
    <t>160㎜，刀片具有自动锁定功能。</t>
  </si>
  <si>
    <t>指针式多用电表</t>
  </si>
  <si>
    <t>MF47C，涵盖电压、电阻、电容的所有应用范围，具有红外线遥控数控检测、通路蜂鸣提示、压降（稳压）参数（LV）测量、1.2-3.6V电池电力测量、兆欧表及小电容测量、电视机行管直流电压准确测量、防误测三重保护等功能。该表更适合于从事电脑、电器设备、电子仪器、家用电器、工厂、学校的科研、生产和维护使用。特点：超宽测量范围设计，红外线数据检测，100P-10万uF电容测量，4000M兆欧表功能，1.2-3.6V电池测量，蜂鸣器通路提示，最大10A直流电流，电视机行电压测定，三重保护电路。</t>
  </si>
  <si>
    <t>数字式多用电表</t>
  </si>
  <si>
    <t>1、数字式，满量程显示位数3-1/2位，便携式；2、量程：直流电压200mV-1000V，交流电压2V-1000V，交、直流电流200mA-20A，有测量电阻、电容、温度、频率、二极管、三极管放大倍数等功能；3、供电：9V电池(6F22)；</t>
  </si>
  <si>
    <t>手电钻</t>
  </si>
  <si>
    <t>电压：220V；频率：50Hz；功耗：500W以下。最大钻孔直径：∮10㎜。</t>
  </si>
  <si>
    <t>操作尺寸：≥0.5～6㎜；输出力量：≥150W；电源电压、频率：220V50Hz。主轴行程：40㎜；摇摆(Z)：200㎜；速度：3600rpm±10%。</t>
  </si>
  <si>
    <t>千分尺</t>
  </si>
  <si>
    <t>50W电烙铁</t>
  </si>
  <si>
    <t>内热式</t>
  </si>
  <si>
    <t>100W电烙铁</t>
  </si>
  <si>
    <t>外热式</t>
  </si>
  <si>
    <t>IC集成块插拔器</t>
  </si>
  <si>
    <t>采用钳形结构，钳身与钳柄之比大于１，且在钳身的顶端有一对凹型钳口，能起拔６～４０脚范围内的所有双列直插式集成电路。结构简单，操作简便，不损伤集成电路插脚。</t>
  </si>
  <si>
    <t>支</t>
  </si>
  <si>
    <t>静电手环</t>
  </si>
  <si>
    <t>满足某些元件焊接时的防静电要求。</t>
  </si>
  <si>
    <t>热熔胶枪</t>
  </si>
  <si>
    <t>电压：220V；频率：50Hz；功率：≥60W。</t>
  </si>
  <si>
    <t>手摇绕线机</t>
  </si>
  <si>
    <t>双速，指针计数。</t>
  </si>
  <si>
    <t>通针</t>
  </si>
  <si>
    <t>每盒≥8种规格，有手柄，不锈钢空芯针，不沾锡，用于焊接拆卸电子元器件脚。</t>
  </si>
  <si>
    <t>加厚塑料周转箱，尺寸：≥500×350×160mm，1只；
加厚塑料周转箱，尺寸：≥400×300×150mm，1只；
加厚塑料周转箱，尺寸：≥320×210×100mm，2只；
共4只三种规格加厚塑料周转箱用来存放工具及材料。</t>
  </si>
  <si>
    <t>4、通用技术教学模型</t>
  </si>
  <si>
    <t>油灯模型套件</t>
  </si>
  <si>
    <t>一.油灯样品
1.动植物油灯，2.火把，3.蜡烛，4.煤油灯，5.卤素灯，6.日光灯，7.激光灯，8.OLED灯，9.节能灯，10.LED灯，11.电弧光灯，12.白炽灯。
二.油灯制作套件
至少包含但不限于以下配件：灯罩2个，灯芯50个，底座2种以上，调节阀2种以上</t>
  </si>
  <si>
    <t>风力发电机模型</t>
  </si>
  <si>
    <t>风叶带动小直流电机旋转产生电流，电流由电流表显示及灯光指示，工作过程清晰明朗；可拆拼式结构。在风吹动下，风叶快速旋转，风叶的转轴带动小直流电机的线圈在磁场中旋转，产生电流，使电流表指针偏转。</t>
  </si>
  <si>
    <t>风箱</t>
  </si>
  <si>
    <t>供电电源：交流电220V50Hz；输出5V/500mA(φ2.1)；风向可视，工作过程可视，有电珠显示工作风向，操作手感舒适，风力可推动电机发电使LED发光；当操作风箱工作时，两组小电珠和LED可分别显示风箱的工作状态。</t>
  </si>
  <si>
    <t>都江堰工程模型（平面）</t>
  </si>
  <si>
    <t>实物都江堰演示模型，直观的演示：1.枯水期江水流入宝瓶口的问题，2.丰水季节大水直接撞到半挡着的玉垒山体岩壁，就会翻滚，下层泥沙翻上来，翻过飞沙堰，翻到外江里。</t>
  </si>
  <si>
    <t>台灯功能实验</t>
  </si>
  <si>
    <t>白炽灯：交流电25W/220V；高亮LED灯：直流电1W/5V；供电电源：交流电220V50Hz，直流电6节7号电池；采用拼装形式；通过对白炽灯、多头LED灯、高亮LED灯三种灯具在相同高度下照度的不同，了解技术的创新对人们生活的影响。</t>
  </si>
  <si>
    <t>遥控直升机模型</t>
  </si>
  <si>
    <t>两通道以上的无线遥控，可模拟飞行，能实现飞机上下运动、左右运动、前进等简易动作“技术与设计1”第二章第一节“技术与设计的关系”的教学演示；“技术与设计1”第七章“模型或原型的制作”等教学的演示；“技术与设计2”第四单元“控制与设计”的教学演示。</t>
  </si>
  <si>
    <t>机械传动套件</t>
  </si>
  <si>
    <t>包括齿轮传动、链传动、带传动、蜗杆传动等典型机械传动的简易模型；可直观的演示运动的传动方式。</t>
  </si>
  <si>
    <t>结构认知套件</t>
  </si>
  <si>
    <t>五种以上的相同材料的结构套件。“技术与设计1”第三章第一节“设计的一般过程”中关于认识常见结构的学生体验活动的学具。</t>
  </si>
  <si>
    <t>结构连结套件</t>
  </si>
  <si>
    <t>以实物的形式展示较为经典的五种结构的连接方式；擦接、合页连接、套管连接、绳系连接、榫接、胶带连接、螺丝连接；1、擦接：两板开口对擦，擦后呈“+”，两板相平，2、合页连接：合页放在两板孔眼处→合页孔与两板所有孔对准→再分别用木螺钉将合页与板拧紧，3、套管连接：将六节管分别擦入（不需要一定顺序）弯头与三通同其它直通管间隔顺序，4、榫接：榫连接有两种：其一：凸榫件（方榫件）擦入凹榫件中，其二：将金属构件螺栓细端从板正面圆孔擦入→再继续擦入凸榫圆孔内→将另构件帽放人凸榫侧面圆孔中（构件帽的开口端朝螺栓方向）→用起子将构件帽与螺栓杆拧紧（榫接即紧固）5、螺丝连接：将螺栓擦入木板正面孔内→再将螺栓擦入方木块孔内。</t>
  </si>
  <si>
    <t>材料认知套件</t>
  </si>
  <si>
    <t>五种以上的不同材料的套件，提供高密度板木材、塑料(PVC)板材、木工板、双层瓦楞纸板、不锈钢丝、铝型材、五合板、有机玻璃板材、亚克力板材、厚纸板。提供给学生认知常见材料、性能、加工方法、连接方式，为设计、制作打下基础；同时主要提供给学生实践操作中所需材料；先构思空间设计的作品，再根据作品需要的功能，最后决定选用什么材料；对于不同材料，加工方法不同，需要学习和掌握不同材料加工工具和设备及加工技能。</t>
  </si>
  <si>
    <t>各种螺丝连接套件</t>
  </si>
  <si>
    <t>四种螺丝连接方式：螺栓连接、双头螺栓连接、螺钉连接、紧定螺钉连接；螺栓连接：用于通孔，损坏后容易更换；双头螺柱连接：多用于被连接件需经常拆卸的盲孔；螺钉连接：多用于被连接件较少拆卸的盲孔；紧定螺钉连接：用以固定两个零件的相对位置，可传递不大的力和转矩。</t>
  </si>
  <si>
    <t>焊接/铆接/粘接套件</t>
  </si>
  <si>
    <t>焊接模型：坡口焊接、单双搭接焊、T形焊接、角接焊接等；铆接模型：搭接、单双盖板对接；粘接模型：板接、管接、角接；焊接技术是随着金属的应用而出现的，古代的焊接方法主要是铸焊、钎焊和锻焊；用铆钉连接两件或两件以上的工件叫铆接；粘接是一种能将同种或不同种材料粘合在一起，并在胶接面有足够强度的物质，它能起胶接、固定、密封、浸渗、补漏和修复的作用。</t>
  </si>
  <si>
    <t>纺车模型</t>
  </si>
  <si>
    <t>可正常仿真使用，摆放平整、转动灵活、做工细致，有水平和竖直两种纺锤。“技术与设计1”第四章第一节“发现问题”中关于发现问题的途径与方法的教学演示。</t>
  </si>
  <si>
    <t>桥梁模型</t>
  </si>
  <si>
    <t>六种桥梁模型，梁架桥、拱架桥、弓型拱桥、斜拉索桥、悬索桥、悬梁桥；梁架桥是以直立的墩、柱和平直桥面组成；拱架桥是以拱圈或拱肋作为主要承重构件的桥梁；斜拉索桥主要由主梁、索塔、斜拉索三部分组成；悬索桥由悬索、索塔、吊杆、索鞍、桥道梁、锚碇几部分组成；悬梁桥亦是悬臂桁梁桥，以锚孔、悬臂和简支挂孔(或称悬孔)所组成；桥梁模型由有机玻璃、塑料板等材料加工制作。</t>
  </si>
  <si>
    <t>台灯设计与制作套件</t>
  </si>
  <si>
    <t>电镀件镀层牢固，标准件符合要求；提供基本的结构套件，学生可自行选择材料进行台灯设计。“技术与设计1”第五章“方案的构思及其方法”的教学。</t>
  </si>
  <si>
    <t>常用法兰片展示模型</t>
  </si>
  <si>
    <t>能直观为教师和学生展示通用课本中的法兰片结构，可以重复使用。制作精细，展示清晰。“技术与设计1”第六章第二节“机械加工图”中关于正投影与三视图的教学辅助教具。</t>
  </si>
  <si>
    <t>三维投影组件</t>
  </si>
  <si>
    <t>板面平整、转动灵活、成形稳固，做工精细，可实现的功能：可直观显示三维投影体系，能演示图形关系及绘图规则；可将在主、俯、左视板绘制的图形进行平面展开从而帮助理解平面视图中各种视图的相对位置关系。</t>
  </si>
  <si>
    <t>三视图模型套件</t>
  </si>
  <si>
    <t>提供方形、圆柱形、圆锥形以及几种可分离、组合的模型供学生练习三视图；做工精细、表面平整、无崩边、变形、颜色不一等不良现象；拆分件对接后，缝隙小且平整，粘接牢固；可做为绘制机械零件的模型使用，并可帮助演示不同状态及剖视件的理解，组合模型一物多用；帮助学生建立空间概念，认识及练习各种零件的视图绘制。“技术与设计1”第六章第二节“常见的技术图样”中关于正投影与三视图的教学辅助教具。</t>
  </si>
  <si>
    <t>经典零件模型</t>
  </si>
  <si>
    <t>由底座、支撑板、肋板及轴套等多种零件组成。“技术与设计1”第六章第二节“常见的技术图样”中关于正投影与三视图的辅助教具；轴承座三视图：凸台、肋板、底板、支承板、空心圆柱；千斤顶结构：顶杆、螺母、尖端螺钉、支座。</t>
  </si>
  <si>
    <t>榨汁机模型套件</t>
  </si>
  <si>
    <t>草模、用于反应设计过程中造型设计的初级阶段，通过立体模型的方式将设计者的构思表示出来；概念模型、是在草模的基础之上，用概括的手法从整体上表现造型的整体概念；结构模型、用于研究造型与结构的关系；功能模型、用于研究的各种性能以及人机关系，可以使用水果进行实验，以检查各部分组件得配合关系；展示模型、是采用真实材料，做成的与实际几乎一样的模型。五种模型表达在不同阶段的功能和设计方案。“技术与设计1”第七章第一节“模型”中关于模型在不同阶段的作用的教学演示。</t>
  </si>
  <si>
    <t>桌子模型套件</t>
  </si>
  <si>
    <t>包括桌子、人字梯等试验套件；接插件，可以变换多种不同的桌面与桌腿之间的组合方式；可在不同的位置安装设置所定数量的桌腿,以观察数量不同及位置不同时桌子的稳定性情况。“技术与设计2”第一单元“结构与设计”中对结构稳定性的判断、比较和探究。</t>
  </si>
  <si>
    <t>不倒翁稳定性实验仪</t>
  </si>
  <si>
    <t>金属球调节方便，可改变仪器的整体重心位置；1、不倒翁支杆上的金属球可在支杆上任意调整在各部位以改变整体的重心位置，2、当金属球处在不倒翁的半球形底座内时则不倒翁无论如何摆放都不会翻倒，3、如果将金属球调整在不倒翁的半球形底座外部上端时则不倒翁会处在一个很不稳定的状态；可探究结构的稳定性与重心的关系；“技术与设计2”第一单元第二节“稳固结构的探析”中结构稳定性探究的教学探究仪器。</t>
  </si>
  <si>
    <t>自行车仿真模型</t>
  </si>
  <si>
    <t>高度仿真，拆卸方便；具有独立的方向控制系统、传动系统和刹车系统。“技术与设计2”第一单元第一节“常见结构的认识”中结构与力、结构类型等教学的辅助教具。“技术与设计2”第二单元第一节“生活和生产中的流程”中认识流程的学生探究实践活动；“技术与设计2”第三单元第一节“系统的结构”中什么是系统的学生探究实践活动。</t>
  </si>
  <si>
    <t>模型飞机探究实验系统</t>
  </si>
  <si>
    <t>工作电压：AC220V；规格：≥1700*400*500mm（含底板）。
设备包含整流段、收缩段、试验段、扩散段，各部分均采用法兰连接，易于观察试验过程和结果。设备的组成部分包括轴流风机、整流风罩、风向平衡装置、天圆地方扩散段、试验段、蜂窝过滤装置、喇叭口收缩段、无级调速装置、风速检测装置、模型飞机、金属底板等。
试验段的气流可达到层流状态，试验段具有可开舱门；试验段截面积：≥200mm×200mm。可直观的模拟和显示空气与模型飞机在不同速度情况下，机翼产生升力的状况。可将飞机模型取出，进行皮托管标定、零质量射流演示、伯努利方程演示等各种试验，能完全符合教学风洞试验、演示要求。</t>
  </si>
  <si>
    <t>结构重心演示仪</t>
  </si>
  <si>
    <t>金属结构；在直立状态时调整针棒的位置及调整调节螺丝将针棒固定可观察稳定状态，在变化针棒位置时，即改变支撑点的位置稳定性是否会变化；即可探究重心在竖直方向上的位置与结构稳定性的关系；“技术与设计2”第一单元第二节“稳固结构的探析”的探究实践活动。</t>
  </si>
  <si>
    <t>结构稳定性试验仪</t>
  </si>
  <si>
    <t>结构调节灵活，金属球调节方便；1、在直立状态时调整金属球的位置及调整调节螺母（变化支撑面积）仪器将始终处于稳定状态，2、而横向变化重心位置时，如果重心处在支撑面以内则仪器稳定，当超出支撑面时则仪器将处在不稳定状态；可探究被测物体的重心位置与结构稳定性的关系；“技术与设计2”第一单元第二节“稳固结构的探析”的探究实践活动。</t>
  </si>
  <si>
    <t>物体稳定性测试仪</t>
  </si>
  <si>
    <t>坡度测量范围：0～75°；供电电源：4节5号电池；数字化显示测量的数据；可对被测物体的稳定性进行全方位定量测试；通过不同形状的载体(测试支撑面)，可测试和探究重心高低位置与稳定性关系；可测试支撑面大小与稳定性关系；可探究同一底面积，但形状不同(方形、圆形、三角形等)下稳定性程度；可探究不同形状，相同直径的底面积，在同一重心下稳定性关系；可探究支撑面在不同角度同一重心下稳定性的关系；可测试长方体块的稳定性程度及长宽比与稳定性关系。“技术与设计2”第一单元“结构与设计”中对结构稳定的条件进行判断、比较和探究。</t>
  </si>
  <si>
    <t>硬币分拣流水线流程演示仪</t>
  </si>
  <si>
    <t>尺寸：≥300x200x200mm；主体亚克力材质，可清晰看到对一元、五角、一角共三种人民币（硬币）自动分拣过程。1、装置通过电动叶轮将下落的硬币带入分拣轨道，然后不同面值的硬币通过分拣口落入对应的储钱箱。2、控制器预留两个接口，串口接口和USB接口。学生可通过外接接口实现电脑编程学习等。3、控制器采用LCD液晶屏显示，通过LCD液晶显示屏显示当前数值；LCD显示屏具有全中文显示，操作简单易懂等特点。4、LCD显示屏可显示当前的总硬币数量，当前的总金额。5、LCD显示屏可显示当前的一圆，五角，一角的数量和一圆五角一角的对应面值金额。6、系统将自动识别当前的金额，当金额到达设定值时，系统将蜂鸣器自动报警，以此来提醒使用者。7、用户可自定义调节设定报警金额数值，以此达到自己需要的钱币金额数值的目的。</t>
  </si>
  <si>
    <t>水力发电模型</t>
  </si>
  <si>
    <t>水力发电模型由水箱、水轮、发电机、电器盒等部分组成。“技术与设计2”第三单元“系统与设计”中的实例讲解。</t>
  </si>
  <si>
    <t>家庭用电系统设计</t>
  </si>
  <si>
    <t>仿真，可拓展；采用拼装形式，其结构便于学生灵活依据自已的设计进行拼接，对家庭供电电路系统中的强电与弱电的子系统进行设计并可仿真运行；由电源配电箱、用电器、基板、直流电源和导线等部分组成；发生漏电，可以通过手动的方式恢复该线路上的供电。按下照明线路上的按钮，照明线路指示灯“亮”，照明线路恢复供电。“技术与设计2”第三单元“系统与设计”和第四单元“控制与设计”的学生设计实践活动的载体；直观再现家庭用电系统的组成部分，各子系统的组成及功能。</t>
  </si>
  <si>
    <t>红绿灯控制系统模型套件</t>
  </si>
  <si>
    <t>供电电源：交流电220V/50Hz；输出：5V/1A(φ1.1)；高仿真，四组以上，数字显示红、绿、黄灯时间，且时间可设置；可自动控制各组联动。可实现1、单路口单方向红绿灯翻转系统，2、单路口两方向红绿灯翻转系统，3、双路口两方向红绿灯翻转系统。“技术与设计2”第三单元第二节“系统的分析”探究活动的载体。</t>
  </si>
  <si>
    <t>自动升旗控制装置设计与探究套件</t>
  </si>
  <si>
    <t>供电电源：交流电220V50Hz；输出：12V/1A(φ2.1)；高精度仿真模型，可演示自动升旗、演奏国歌的功能，且速度可调，具有合理的结构连接方式；主要组成：定时装置（机械定时器、电子定时器）、电动机、旗杆、滑轮、变速齿轮箱、电动机调速器等。“技术与设计2”第三单元第二节“系统的分析”探究活动的载体；第49页“练习”第2题；“技术与设计2”第四单元第三节“闭环控制系统中的干扰和反馈”中关于反馈部分的教学演示和学生亲身体验活动，也可以作为闭环控制系统的拓展练习。</t>
  </si>
  <si>
    <t>恒温控制系统模型</t>
  </si>
  <si>
    <t>LCD液晶显示面板，温度范围：室温+30℃～室温-5℃；供电电源：交流电220V50Hz；输出：12V/3.5A(φ2.1)；开放式试验平台，可进行开、闭环控制系统试验；箱体内温度可连续设置；既能进行加热操作，也可以进行制冷操作；箱体内温度可以实时显示；显示方式：数字式或图形方式。“技术与设计2”第四单元第一节“控制的手段与应用”中的相关教学演示；“技术与设计2”第四单元第三节“闭环控制系统的干扰与反馈”中关于闭环控制系统工作过程的部分教学演示和学生亲身体验活动；让学生了解开、闭环控制的原理与过程，开、闭环控制的相同点与不同点。</t>
  </si>
  <si>
    <t>气动控制模型</t>
  </si>
  <si>
    <t>与气泵相配合可实现用气动控制的方式开启或关闭一扇门；用于气动控制门的开关，开、关门的速度可以调节。“技术与设计2”第四单元第一节“控制的手段与应用”中关于控制的手段部分的教学演示和学生亲身体验活动。</t>
  </si>
  <si>
    <t>空调模拟装置</t>
  </si>
  <si>
    <t>供电电源：交流电220V50Hz；输出：5V/1A(φ1.1)；可模拟实现空调的控制过程，并可外接各种传感控制器，如温度、声音、湿度、亮度等，可实现各种不同的控制手段方式。“技术与设计2”第四单元第一节“控制的手段与应用”，第三节“闭环控制系统的干扰与反馈”的探究与拓展。</t>
  </si>
  <si>
    <t>液压控制系统模型</t>
  </si>
  <si>
    <t>模型由底座框架，水槽，各种阀门，大小液压缸，托盘、配重砝码及操作杆等组成；大小液压缸材料</t>
  </si>
  <si>
    <t>活动广告牌模型</t>
  </si>
  <si>
    <t>供电电源：交流电220V50Hz；输出：12V/1A(φ2.1)；自动广告滚动显示；组成：广告牌的框架(主动轴、被动轴)，直流电机(12V)，传送带，自动控制箱，传感器等；控制器主要由电源开关、电源接口、限位传感器接口、电机接口、开关按键和指示灯等几个部分组成；由传动皮带，旋转从动轮控制活动广告牌的滚动，实现上翻和下翻。“技术与设计2”第四单元第二节“控制系统的工作过程与方式”中关于开环控制系统部分的教学演示和学生亲身体验活动，也可以作为闭环控制系统的拓展练习。</t>
  </si>
  <si>
    <t>自动门控制系统模型</t>
  </si>
  <si>
    <t>由12V/1A电源供电；由门座架、左门右门、驱动传输系统和控制系统组成。并配置各种自动控制开关。门座架为木质，门为有机玻璃材质。自动门控制系统可以手动控制，也可用各种自动控制开关实现门的开关，至少应具有人体感应功能、光控功能、声控功能。“技术与设计2”第四单元第二节“控制系统的工作过程与方式”，第三节“闭环控制系统的干扰与反馈”的教学探究实践活动；“技术与设计1”第二章第二节“设计中的人机关系”的拓展活动项目。</t>
  </si>
  <si>
    <t>水位控制仪</t>
  </si>
  <si>
    <t>供电电源：交流电220V/50Hz；输出：12V/1A(φ2.1)；仿真、透明，可拓展；水位控制有机械控制和电子控制两种方式；高低水位有限位指示，水可循环使用。可完整演示抽水马桶的闭环工作过程及水位控制原理和水箱水位的闭环控制过程及原理。“技术与设计2”第四单元第三节“闭环控制系统的干扰与反馈”中关于闭环控制系统的工作过程的教学演示及控制方法的拓展。</t>
  </si>
  <si>
    <t>视力保护提醒器</t>
  </si>
  <si>
    <t>开放式试验平台，可自由调整报警亮度的上下限，元件之间的连接为插接式；通过“视力保护提醒器报警”的试验，帮助同学们了解传感器与门电路的用途，理解电子控制的方法；根据人们用眼看书时习惯的亮度范围，调节电路中的两个可变电阻Rp1、Rp2，分别选择亮度的下限和上限。“技术与设计2”第四单元第三节“闭环控制系统中的干扰和反馈”中关于反馈部分的教学演示和学生亲身体验活动，也可以作为闭环控制系统的拓展练习。</t>
  </si>
  <si>
    <t>多功能传感器试验仪</t>
  </si>
  <si>
    <t>供电电源：交流电220V/50Hz；输出：5V/1A(φ1.1)；有四个输入口；输入部分可接声控传感器、光控传感器、温控传感器、磁控传感器；输出部分可分别控制扬声器、发光二极管、继电器、电动机等。“技术与设计2”第四单元“控制与设计”中关于“黑箱理论”的工作过程的部分教学演示和学生亲身体验活动，可以设计各种简单的开、闭环控制系统。</t>
  </si>
  <si>
    <t>台灯性能测试仪</t>
  </si>
  <si>
    <t>LCD液晶显示面板；供电电源：交流电220V/50Hz；测量范围：0～500LUX；坡度测量范围：0～90°；温度测量范围：0～80℃；具有四路传感器输入，可设置光照度上下限的报警，可与台灯的控制接口相连，自动控制被测试台灯的亮度。根据GB7000.1—2002&lt;灯具一般安全要求与试验&gt;的要求，对学生制作的“台灯”作品进行定量的测试；让学生逐步养成：在作品的设计中，是要遵循相关行业的规范要求，特别是安全性的规定。让学生了解：如何使用“台灯参数测试仪”对“作品”进行调试（光通量—选择不同类型的灯具与灯杆的调节；温度—灯罩上方的温度与调节；坡度—台灯底座配重的调试）；掌握对“作品”进行评估的方法。“技术与设计1”第五章“方案的构思及其方法”的教学。</t>
  </si>
  <si>
    <t>汽车道闸控制模型</t>
  </si>
  <si>
    <t>材质：亚克力；控制器采用LCD液晶屏显示，通过LCD液晶数显显示屏显示当前数值；LCD显示屏具有全中文显示。交通指示灯引导指示车辆进出场地：灯柱采用三维立体式、自由拼插式结构，拆卸安装方便快捷，面板采用UV彩色高清写真，画面，立体感强，有东西南北四个方向的行车道路，左转弯、右转弯、直行箭头，并设有斑马线、绿化带，行人，房屋，树木，车辆等图案。立体结构，真切实际还原控制实验现象。道闸开门系统，可手动控制道闸开启和关闭，引导车辆进出场地，提示进入停车场的时间；控制器：可控制多种传感器；系统可自动计算停车场空位与非空位，并用液晶屏显示停泊位数给予提示，显示屏具有全中文显示，操作简单易懂等特点。12组点阵式LED模块，指示箭头导向指示车辆停泊；车辆停泊后，系统将自动减少车位显示，反之则增加车位数量；全亚克力材质；具有停满报警显示功能，可实现仿真型智能交通管理系统；完整展示停车场的基本构成和工作原理，引导学生细心观察生活中常见的背后工作原理，和理论知识符合《技术与设计2》控制与设计。</t>
  </si>
  <si>
    <t>5、最新教材教学模型</t>
  </si>
  <si>
    <t>多用途插头</t>
  </si>
  <si>
    <t>多功能≥6孔插座</t>
  </si>
  <si>
    <t>各种实物台灯</t>
  </si>
  <si>
    <t>白炽灯台灯，日光灯台灯，节能灯台灯，LED灯台灯。</t>
  </si>
  <si>
    <t>自发电足球</t>
  </si>
  <si>
    <t>足球内置发电装置，旋转或受外力作用时发电推动LED灯。</t>
  </si>
  <si>
    <t>自旋浮台灯</t>
  </si>
  <si>
    <t>自由旋转无惧约束，360°旋转无需手动，磁悬浮自动双向旋转，个性创意给生活增添奇幻色彩。尺寸：直径≥φ140×高280×宽280mm；功能：磁悬浮，七彩灯，自转。</t>
  </si>
  <si>
    <t>硬度计</t>
  </si>
  <si>
    <t>结构紧凑、合理，操作简单；可选配A,C型橡胶硬度计组合成专业的试验机；手动加载，操作简单；外形尺寸：≥100×210×250(mm)；</t>
  </si>
  <si>
    <t>合金花材料</t>
  </si>
  <si>
    <t>1.神奇的记忆合金！在空气中和热水里有不同的两种形状不是永动，需要添加热水才能转。
2.用CuZnAl记忆合金的双程记忆恢复特性制成的记忆合金，具有外形美观、一致性好、价格低等优点。动作幅度为180°，以热水、热风、光热等为热源，开放温度65~85℃，室温自动闭合。</t>
  </si>
  <si>
    <t>各种连接方式及连接件</t>
  </si>
  <si>
    <t>L形角铁连接件，偏心连接件，滑轨，铰链等。</t>
  </si>
  <si>
    <t>搭建庇护所套件</t>
  </si>
  <si>
    <t>材料：一次性筷子，竹签，苫布，防水材料。使用工具：手锯，美工刀，剪刀；利用所供材料设计帐篷草图，根据设计模型尺寸加工制作帐篷，要考虑防水防风并做试验验证。</t>
  </si>
  <si>
    <t>自制简易秸秆模型</t>
  </si>
  <si>
    <t>材料：木板不小于200×100×5mm,1块（底座）；木条：不小于300×50×5mm，2根（支柱）；木棍：直径不小于φ5×100mm，1根（横杆）；木棍：直径不小于φ5×500mm,1根（杠杆）；纸杯1只；棉线：若干；橡皮筋：直径不小于20mm，若干；水盆：不少于1个。</t>
  </si>
  <si>
    <t>按压式水龙头</t>
  </si>
  <si>
    <t>材料：按压式水龙头套件。使用工具：螺丝刀，活动扳手，水压加压试验装置等。</t>
  </si>
  <si>
    <t>飞行器的设计与制作</t>
  </si>
  <si>
    <t>使用工具设备：钢直尺，铅笔，美工刀，热熔胶枪，电烙铁，手电钻，供电桩（可给飞行器持续提供直流电的装置），高度速度测量仪（可选配激光切割机，台式电动线锯，手持式热切割机等）零件与材料：三种不同功率的电动机（电压范围6-12V,转速小于等于2800r/min),螺旋桨（规格≥100×400×3mm）的轻质木板，规格为≥6×6×400mm的矩形木条，热熔胶棒。</t>
  </si>
  <si>
    <t>制作盆栽植物自动浇水装置</t>
  </si>
  <si>
    <t>材料：饮料瓶一个，可弯塑料管两根，热熔胶棒，接水盘一个，小花盆一个。使用工具：电烙铁，剪刀，热熔胶枪等。</t>
  </si>
  <si>
    <t>搭建雨水收集池水位报警装置</t>
  </si>
  <si>
    <t>材料：警示灯，报警蜂鸣器，电极水位传感器，线圈，水池等。</t>
  </si>
  <si>
    <t>搭建定时浇水控制系统模型</t>
  </si>
  <si>
    <t>材料：定时器，电源，潜水泵，吸水管，水桶，滴箭等。</t>
  </si>
  <si>
    <t>搭建湿度控制浇灌系统</t>
  </si>
  <si>
    <t>材料：控制器，湿度传感器，电磁阀，集水盆，花洒，阀门，支架等。使用工具：钢丝钳，活动扳手，十字螺丝刀等。</t>
  </si>
  <si>
    <t>简易手机架的制作流程设计</t>
  </si>
  <si>
    <t>材料：吹塑纸；使用工具：美工刀，尺子，铅笔，剪刀等。</t>
  </si>
  <si>
    <t>小电扇的组装</t>
  </si>
  <si>
    <t>材料：小电扇套件（包括电动机，金属支架，金属防护网罩，扇叶，连接件，电线，绝缘胶布等。使用工具：螺丝刀，尖嘴钳，板手，钢丝钳。</t>
  </si>
  <si>
    <t>钻木取火</t>
  </si>
  <si>
    <r>
      <rPr>
        <sz val="9"/>
        <rFont val="宋体"/>
        <charset val="134"/>
      </rPr>
      <t>1.钻木取火套件。
2.钻木取火试验套材
①准备工具：美工刀，手电钻，木工夹。
②材料：桐木板：尺寸不小于200×50×20mm，榉木棒：直径不小于15×200mm（一端削成锥形）,松木板：尺寸不小于300×25×25mm，尼龙绳：直径不小于</t>
    </r>
    <r>
      <rPr>
        <sz val="9"/>
        <rFont val="Calibri"/>
        <charset val="0"/>
      </rPr>
      <t>φ</t>
    </r>
    <r>
      <rPr>
        <sz val="9"/>
        <rFont val="宋体"/>
        <charset val="134"/>
      </rPr>
      <t>3×1000mm.各一件。</t>
    </r>
  </si>
  <si>
    <t>6、电子实践活动器材</t>
  </si>
  <si>
    <t>电子控制技术实验箱</t>
  </si>
  <si>
    <t>由12V/1A电源供电，由输入部件、控制部件和输出部件组成。包括了传感器、控制程序和执行机构等。能提供六种基本的传感器实物和扩展传感器支架；十种基本电路单元和组合形式；典型的升旗模型和相应的控制方式；多种拓展电路试验的固定架，足以满足学生对《电子控制技术》的探究和学习。输入部分（传感器）、控制（处理）部分和输出部分（执行机构）是《电子控制技术》中重要的三个组成单元。在教学相关章节时，配合使用《电子控制技术实验箱》，可以直观地反映相关电路的工作原理和工作过程，帮助学生学会用相关电路，判断与解决实验中遇到的问题。传感器如何应用？传感器的种类那么多，如何选择？怎样让中学生动手搭建传感器的实验？从而，了解传感器的使用方法；直流继电器如何使用？三极管的开关特性是什么？等等。《电子控制技术实验箱》提供了实验的平台：电源输出单元、温度和电压测量单元和被控对象单元。实验平台提供：六种基本的传感器实物和扩展传感器支架；十种基本电路单元和组合形式；典型的升旗模型和相应的控制方式；多种拓展电路实验的固定架，足以满足学生对《电子控制技术》的探究和学习。为了保证电路连接的可靠性，选用的连接线的插头带弹性圈以减少接触电阻，保证其导电性能。</t>
  </si>
  <si>
    <t>数字电路实验箱</t>
  </si>
  <si>
    <t>供电电源：交流电220V/50Hz；输出：12V/1A(φ2.1)；电源：+5V：+3～9V；信号发生器：1Hz～1KHz；逻辑笔；门电路的基本性能与构成不同实际应用电路的试验；可以直观地反映三种基本逻辑门的相同点以及不同之处，帮助学生学会用门电路，门电路如何应用？怎样让中学生动手搭建门电路的实验？从而了解门电路的使用方法，数字电路实验箱中提供了：脉冲信号产生器和高低电平检测器，脉冲信号产生器有两路输出，当分别接入门电路的不同输入端，可以即时显示门电路的功能（LED的“亮”、“灭”反映了门电路输入、输出端的状态）帮助学生根据自己的设计，选择合适的门电路；高低电平检测器是学生分析具体器件状态的一种工具。为了保证门电路连接的可靠性，连接线的插头选用带弹性圈以减少接触电阻，保证其导电性能。“电子控制技术”中门电路的试验；通过试验帮助学生了解门电路的性能和用途，帮助学生会根据设计的要求选择不同的门电路；使用信号发生器、逻辑笔来检测门电路的性能和设计的门电路是否达到设计的要求。</t>
  </si>
  <si>
    <t>电子控制技术黑板教具</t>
  </si>
  <si>
    <t>能贴在黑板上的电控教学套装，根据新教材定制，演示教具套装包括但不限于一个铝合金手提箱，软材料内衬，箱内装有塑制元件盒，盒内装有元器件模块、连接导线、数字万用表一台、元器件备用一盒（内含100Ω、330Ω、2.2KΩ等9种电阻各5个，三极管S8050、S8550、S9014、S9015等各5个，集成电路NE555P、74LS00/02/04/08/32、CC4069等各2个另配有LED灯、各式电容、开关有源无源蜂鸣器马达等元器件组成总数超过100个）、水泵一组等；元器件模块包含49片双面1.6mm厚PCB元器件电路板（≥70mm×120mm×1.6mm），有电阻，电位器，二极管、三极管、继电器、IC板（≥121×112×1.6mm）、LED、蜂鸣器、电池盒、电机、光敏电阻、干簧管、热敏电阻、万能板、备用板等，模块可用磁性固定黑板，四角装有强磁，铜柱接口，防震抗摔设计；连接导线不少于40条为1.2mm粗接头，100-400mm长短配置的铜芯连接导线；可直接在黑板上演示电路效果，电源模块具有过流保护、USB供电、欠压提醒等功能，配合电子控制技术教学实验及教学演示，方便教学操作及学生理解。</t>
  </si>
  <si>
    <t>电子控制技术电路实验套件</t>
  </si>
  <si>
    <t>规格：塑料箱≥34.5×21.5×4.7cm，正面有磁性白板，元器件能吸附在上面，可以直接在教室学生桌上做实验。实验套件主要由输入部分、控制部分和输出部分组成，还包括电源模块、多种电阻和电容包、各种元器件和常用芯片、导线等。电源模块：4节干电池供电，不受空间场所限制，有过流保护，能提供+6V、+3V还可以提供+3V和-3V双电源功能，还可以直接用于面包板供电。输入模块主要是各种传感器，包括声音、光敏（光敏电阻、光敏二极管）干簧管、按钮和红外接收模块等。控制模块主要包括触发器模块、比较器模块、555模块、NPN和PNP各2个、2脚和3脚插孔的替换模块，16脚的IC扩展模块，能适应各种电路的控制模块的需求。输出模块包括红白LED灯、有源和无源蜂鸣器、两路转换触点的透明继电器、晶闸管、减速电机等。在教学相关章节时，配合实验箱直接在课堂上搭建相关电路探究，理解工作原理和控制过程。由于磁性白板固定，导线连接可靠，元器件互换扩展方便，电路搭接时间短，而且方便用万用表测试各电路参数，使学生在操作中学习，让教师项目化教学能落地课堂。</t>
  </si>
  <si>
    <t>7、焊接活动套件</t>
  </si>
  <si>
    <t>焊接活动实践套件一</t>
  </si>
  <si>
    <t>完成“闪光灯（多谐振荡器）”装.配与焊接，分析工作原理，调试电路。PCB板为≥1.6mm玻纤双面板，尺寸≥70×50mm，焊盘孔处做喷锡处理，方便焊接，焊点牢固。</t>
  </si>
  <si>
    <t>焊接活动实践套件二</t>
  </si>
  <si>
    <t>完成“光控路灯模型（通用传感器测试电路）”装.配与焊接，分析工作原理，调试电路。PCB板为≥1.6mm玻纤双面板，尺寸≥70×50mm，焊盘孔处做喷锡处理，方便焊接，焊点牢固。</t>
  </si>
  <si>
    <t>焊接活动实践套件三</t>
  </si>
  <si>
    <t>完成“三位数字密码锁”装.配与焊接，分析工作原理，调试电路。PCB板为≥1.6mm玻纤双面板，尺寸≥100×70mm，焊盘孔处做喷锡处理，方便焊接，焊点牢固。</t>
  </si>
  <si>
    <t>焊接活动实践套件四</t>
  </si>
  <si>
    <t>完成“水位控制电路（50%和100%水位设置电路）”装配与焊接，分析工作原理，调试电路。PCB板为≥1.6mm玻纤双面板，尺寸≥100×70mm，焊盘孔处做喷锡处理，方便焊接，焊点牢固。</t>
  </si>
  <si>
    <t>焊接活动实践套件五</t>
  </si>
  <si>
    <t>完成“温度控制电路（LM393＋NE555篇）”装配与焊接，分析工作原理，调试电路。PCB板为≥1.6mm玻纤双面板，尺寸≥100×70mm，焊盘孔处做喷锡处理，方便焊接，焊点牢固。</t>
  </si>
  <si>
    <t>焊接活动实践套件六</t>
  </si>
  <si>
    <t>完成“声音采集模块”装配与焊接，分析工作原理，调试电路。PCB板为≥1.6mm玻纤双面板，尺寸≥100×70mm，焊盘孔处做喷锡处理，方便焊接，焊点牢固，焊点焊接可设定随意选择，方便初学者观察分析电路。</t>
  </si>
  <si>
    <t>焊接入门练习套件</t>
  </si>
  <si>
    <t>焊接样件，裸导线，印刷电路板。使学生初步学会电烙铁、烙铁架、松香、焊锡丝和焊接辅助工具的作用，初步学会焊接方法，为下一步电路的焊接打好基础。</t>
  </si>
  <si>
    <t>整流电路套件</t>
  </si>
  <si>
    <t>含印刷电路板及所需元器件，完成整流滤波电路实践活动，可动手制作半波整流滤波电路、全波整流滤波电路、桥式整流滤波电路。PCB板为≥1.6mm玻纤双面板，尺寸≥75×20mm，焊盘孔处做喷锡处理，方便焊接，焊点牢固。</t>
  </si>
  <si>
    <t>多功能自动控制电路的制作--传感器的应用</t>
  </si>
  <si>
    <t>可调电阻100KΩ、电阻器100Ω、2KΩ、56Ω各一件，NPN型三极管S9014、S9013各一件，发光二极管φ3LED、二极管2CP6各一件，继电器DC3V一件，电池及电池盒3V一套，光敏传感器50-100K一件，印刷电路板≥70mm×100mm、一块。样件的规格品种数量完全符合浙江省基础教育课程教材开发研究中心编制的“学生活动手册”。学生可先组装电路，然后进行电路功能试验学习。</t>
  </si>
  <si>
    <t>(基本门电路的制作与功能测试)</t>
  </si>
  <si>
    <t>二极管1N4148四件，电阻器1KΩ5件，电阻器4.7KΩ2件，电阻器100Ω2件，发光二极管φ3mm5件，三极管9013、1件，拨动开光2件，插针1P10件，接线座2P1件，双头杜邦线1P3根，印刷电路板≥70mm×100mm、一块。</t>
  </si>
  <si>
    <t>（密码锁电路制作--基本门电路应用）</t>
  </si>
  <si>
    <t>电阻器2MΩ1件，电阻器10KΩ2件，电阻器1KΩ1件，电阻器1MΩ2件，三极管9013、2件，三极管8050、1件，发光二极管φ3mm、1件，二极管2CP61件，电容器47uF1件，电容器22uF1件，集成电路CD4011、1件，电容器10uF、2件，电控锁12V1件，按钮6mm×6mm×4.3mm、10件，印刷电路板≥70mm×100mm、一块。</t>
  </si>
  <si>
    <t>（RS触发器与触摸开关制作）</t>
  </si>
  <si>
    <t>触摸电极（跳线）2件，电阻器1.2KΩ2件，电阻器11KΩ1件，电阻器18KΩ1件，电阻器1KΩ1件，三极管9014、4件，发光二极管φ5mm1件，接线座2P1件，印刷电路板≥70mm×100mm、一块。</t>
  </si>
  <si>
    <t>（二路抢答器制作--RS基本触发器的应用）</t>
  </si>
  <si>
    <t>电阻器1KΩ4件，电阻器510Ω2件，红色发光二极管φ3mm2件，集成电路74LS00、1件，集成电路74LS20、1件，微动开关按钮6mm×6mm×4.3mm、3件，印刷电路板≥70mm×100mm一块。</t>
  </si>
  <si>
    <t>模拟自动干手器的制作--开环电子控制系统的设计及应用</t>
  </si>
  <si>
    <t>电阻器470Ω1件，电阻器47KΩ2件，电阻器1KΩ2件，二极管1N4148、1件，集成电路LM393、1件，集成电路NE555、1件，瓷片电容器104、1件，瓷片电容器103、1件，发光二极管φ3红LED1件，电解电容器100uF1件，电解电容器10uF1件，三极管9013、1件，红外线接收管5mm黑色1件，红外线接收管5mm透明1件，多圈可调电阻器10KΩ1件，可调电阻器500KΩ1件，接线座2P1件，微型直流风扇40mm×40mm、1件，印刷电路板≥70mm×100mm、一块。</t>
  </si>
  <si>
    <t>（声音响度指示器的制作--开环电子控制系统的设计及应用）</t>
  </si>
  <si>
    <t>二极管1N4148、2件，电阻器510Ω5件，电阻器100Ω4件，电阻器200Ω3件，电阻器430Ω2件，电阻器1KΩ1件，电阻器2KΩ1件，电阻器5.1KΩ3件，电阻器10KΩ2件，电阻器1MΩ1件，整流二极管1N4007、1件，集成电路LM358、3件，瓷片电容器104、2件，话筒10mm、1件，发光二极管φ5mm4件，可调电阻器4701KΩ1件，接线座2P1件，电解电容器4.7uF1件，电解电容器100uF1件，1件，印刷电路板≥70mm×100mm、一块。</t>
  </si>
  <si>
    <t>空气湿度自动控制电路的制作与调试--电子控制系统的设计及应用</t>
  </si>
  <si>
    <t>电阻器1KΩ2件，电阻器10KΩ2件，可调电阻器10KΩ1件，湿度电阻器1件，瓷片电容器104、1件，发光二极管φ3mm2件，集成电路LM393、1件，印刷电路板一块；电阻器510Ω2件，电阻器2KΩ1件，二极管1N4148、1件，三极管V8050、1件，发光二极管φ3LED、2件，继电器SRD-05VDC、1件，印刷电路板≥70mm×100mm、一块。</t>
  </si>
  <si>
    <t>8、电子最新教材实验套件</t>
  </si>
  <si>
    <t>组装与测试指纹锁电子控制系统模型</t>
  </si>
  <si>
    <t>材料：指纹锁电子线路板，指纹采集模块，5V电源。</t>
  </si>
  <si>
    <t>搭建自动控制路灯模型</t>
  </si>
  <si>
    <t>材料：电阻器R1=10KΩ，R2=100Ω，光敏电阻RC,发光二极管VD,三极管VT9014,面包板，导线若干，3V电池及电池盒。试验需用到工具：扁口钳，尖嘴钳等。</t>
  </si>
  <si>
    <t>制作土壤湿度测试器</t>
  </si>
  <si>
    <t>材料：电阻R1=300Ω，R2=47KΩ,R3=100Ω，光敏电阻Rp=47KΩ,发光二极管VD,三极管VT9014，电容电容C=100uF，开关S1个，导线若干，电路板1个，3V电池盒1个，自制湿敏传感器RS1个。试验需用到工具：电烙铁，烙铁架，焊锡，斜口钳，尖嘴钳，电路板。</t>
  </si>
  <si>
    <t>二极管单向导电性</t>
  </si>
  <si>
    <t>材料：IN4001二极管VD一只，10K电阻RL一只。使用设备：正弦波信号源一台，示波器一台。</t>
  </si>
  <si>
    <t>制作简易水质探测仪</t>
  </si>
  <si>
    <t>CC4069集成电路1块，R1=240KΩ,R2=150KΩ,LED绿色发光二极管，LED红色发光二极管，3节五号电池盒1个。</t>
  </si>
  <si>
    <t>制作简易声控延时灯电路</t>
  </si>
  <si>
    <t>材料：三极管VT90142只，电阻R1=4.7KΩ,R2=1MΩ,R3-10KΩ,R4=200Ω，1uF/10V电解电容1只，100uF/10V电解电容1只，驻极体话筒1只，发光二极管1只，25×40mmPCB板1块，电池及电池盒1组。试验需用到工具材料：电烙铁，焊锡，焊膏，多用电表等。</t>
  </si>
  <si>
    <t>555集成电路“叮咚”双音门铃的安装与调试</t>
  </si>
  <si>
    <t>NE555集成电路1块，47KΩ电阻4只，二极管2只，10uF,100uF电容各1只，0.01uF电容各2只，按钮开关2个，扬声器1只，5V直流电源1个。</t>
  </si>
  <si>
    <t>安装与调试JN6201音乐集成电路</t>
  </si>
  <si>
    <t>JN6201音乐集成电路板1块，晶体三极管90141只，240K电阻1只，扬声器1只，按钮开关4只，试验需用到工具材料：电烙铁，焊锡。</t>
  </si>
  <si>
    <t>安装调试555集成电路组成的多谐振荡器</t>
  </si>
  <si>
    <t>NE555集成电路1块，2KΩ电阻1只，200Ω电阻2只，200KΩ电位器1只，47uF,22uF,10uF,0.01uF电容各1只，发光二极管2个，扬声器1只，5V直流电源1个，开关1只，试验需用到工具材料：电烙铁，焊锡。</t>
  </si>
  <si>
    <t>9、电子控制技术示教板</t>
  </si>
  <si>
    <t>电子元器件组合展示板</t>
  </si>
  <si>
    <t>实物展示各种各种常用电阻器、电容器、电感器、半导体二极管、三极管、集成电路；让学生了解常用电子元器件的外形、符号、名称，会区别电阻器、电容器、电感器、半导体二极管、三极管和集成电路；为电子试验做好前期准备。</t>
  </si>
  <si>
    <t>传感器实物展示板</t>
  </si>
  <si>
    <t>实物展示各种常见的传感器：光敏、热敏、湿敏、磁敏（干簧管）、气敏、声敏、力敏、位移等传感器。了解各种传感器的电路符号，认识各种基本的传感器；让学生了解常用传感器的外形、符号、名称，会区别不同用途的传感器；为电子控制技术试验做好前期准备。</t>
  </si>
  <si>
    <t>三极管开关特性示教板</t>
  </si>
  <si>
    <t>直观地反映三极管的开关特性：能显示和测量三极管开关特性；让学生了解三极管开关作用的原理，以及三极管的使用方法；会用电平信号驱动电磁继电器，以控制输出设备(小电机等)。</t>
  </si>
  <si>
    <t>三极管放大特性示教板</t>
  </si>
  <si>
    <t>LED数码管显示三极管的电流分配特性：Ie=Ib+Ic(Ie：集电极电流；Ib：基极电流；Ic：发射极电流)。能显示和测量三极管放大特性；让学生了解三极管放大特性，以及各极工作电流的相互关系。</t>
  </si>
  <si>
    <t>直流继电器的结构和动作原理及作用示教板</t>
  </si>
  <si>
    <t>了解直流继电器的工作原理与使用方法；要求易于组装和拆卸，可重复使用，插接式，能直观看到元器件。组装的电路直观，用继电器控制电动机工作；让学生了解直流电磁继电器的使用方法；会使用直流电磁继电器，来控制输出设备(小电机等)。</t>
  </si>
  <si>
    <t>干簧管报警器示教板</t>
  </si>
  <si>
    <t>说明磁敏传感器(干簧管)的工作过程；当用磁铁靠近干簧管时，干簧管所连接的端子短路，干簧管起到开关的作用(干簧管可插拔)。观察干簧管的特性，了解电子控制系统；让学生了解干簧管的工作原理及使用方法。</t>
  </si>
  <si>
    <t>光控路灯模型示教板</t>
  </si>
  <si>
    <t>认识光学传感器的特性；了解光控路灯的工作原理。认识光学传感器的特性；了解光控路灯的工作原理。</t>
  </si>
  <si>
    <t>红外发射接收电路模型示教板</t>
  </si>
  <si>
    <t>分析了解红外发射接收电路原理及各组成部分的功能。分析了解红外发射接收电路原理及各组成部分的功能。</t>
  </si>
  <si>
    <t>三人表决器示教板</t>
  </si>
  <si>
    <t>在认识门电路的基础上让学生了解门电路的实际应用，搭建一个简单的控制系统，让学生了解输入信号和输出信号之间的逻辑关系。</t>
  </si>
  <si>
    <t>门电路原理示教板</t>
  </si>
  <si>
    <t>直观地反映门电路的逻辑特性。让学生熟悉与门、或门和非门等3种基本逻辑门电路符号以及各自的逻辑关系以及使用方法。</t>
  </si>
  <si>
    <t>10、电子控制技术教学具</t>
  </si>
  <si>
    <t>基本电子元器件认知套件</t>
  </si>
  <si>
    <t>电阻器件（5件），电容器（3件），二极管（2件），三极管（3件）；满足《教材》和《学生活动手册》基本电子元器件的认知。</t>
  </si>
  <si>
    <t>继电器的识读与检测</t>
  </si>
  <si>
    <t>各种小型继电器、带一组开关的继电器、带有两组开关的继电器共7种样品各一件。满足《教材》和《学生活动手册》基本电子元器件的认知。</t>
  </si>
  <si>
    <t>光纤灯</t>
  </si>
  <si>
    <t>可动手组装各光纤灯，了解光纤导光原理、特点等。可作为台灯设计套件的补充件，学生通过组装不同结构，增强运手能力，体验光纤传导原理和特点，用于《技术与设计1》中方案设计与优选。</t>
  </si>
  <si>
    <t>LED手电筒</t>
  </si>
  <si>
    <t>可动手组装各种LED手电筒，自发电手电筒，了解体验电子电路，电子零件，安装焊接方式等；确定一个生活或生产中的简单对象，根据设计要求完成系统的方案设计。</t>
  </si>
  <si>
    <t>太阳能电池板</t>
  </si>
  <si>
    <t>动手组装各种实验电路，利用太阳能电池板发电带动各电路工作、体验太阳能应用等；知道技术的发展需要发明和革新，并能通过案例进行说明；跟常用的电源进行比较分析，理解技术的发展需要发明和革新。</t>
  </si>
  <si>
    <t>功能灯饰</t>
  </si>
  <si>
    <t>可动手组装各种不同功能的灯饰，了解各灯饰的原理、作用、光路特点等；理解流程优化的意义及其主要内容，能对生活、生产中的简单对象进行流程设计或流程的改进设计，并用文字或图表说明流程设计方案的特点，或者流程的改进方案的优越之处。</t>
  </si>
  <si>
    <t>电子元器件测量实验器</t>
  </si>
  <si>
    <t>1.电阻实验器：5.1K金属膜电阻1/2W。，2.瓷片电容实验器：4700pf/2KV。3.电解电容实验器（两款）：1000uf/25V电解电容，2200uf/25V电解电容。4.二极管实验器：二极管1N4007。5.干簧管SA：常开型，进口干簧管。（含磁铁）。6.继电器：JQX-14FC，5VDC,直流线圈功率：0.5W,触点形式:转换型,一组常闭常开，负载：10A/240VAC,28VDC。7.发光二极管：φ5mm,LED绿色，红色各一。8.蜂鸣器H：有源型，5V有源一体12095电磁式。9.可调电阻R1：最大电阻为50KΩ，直插立式50K柄长12.5mm。10.限流电阻R2：330Ω,1/2W金属膜电阻。11.光敏电阻R0：型号：5506暗电阻&gt;0.2MΩ，亮电阻&lt;3KΩ。12.三极管VT：S8050，TO-92封装，直插式NPN晶体管。13.电池盒：每个装2节5号电池(含电池）,串联塑料盒子。14.小风扇：微型直流小风扇马达，电压：可用1.5-6VDC。测试电压：3V。15.开关：拨式开关，3脚2档柄高5mm直插式小型拨动开关。配有接线端子，线路板，焊接成品。</t>
  </si>
  <si>
    <t>电子元器件测量实验器连接导线</t>
  </si>
  <si>
    <t>1.导线1：两端带橡胶的鳄鱼夹黑色线长约20cm，红色线长约21cm（一红一黑为一套）。2.导线2：两端U型黑色线长约20cm，红色线长约21cm（一红一黑为一套）。3.导线:3：1端U型1端带橡胶的鳄鱼夹黑色线长约20cm，红色线长约21cm（一红一黑为一套）。</t>
  </si>
  <si>
    <t>11、教室技术文化</t>
  </si>
  <si>
    <t>技术文化挂图</t>
  </si>
  <si>
    <t>技术发展挂图，电子技术发展史及中外电子技术名家。电子技术发展大事记，电子技术发展概述，电子数字化设计制造，电子数字化仿真技术。不少于12幅。</t>
  </si>
  <si>
    <t>设计探究电子技术室规章制度</t>
  </si>
  <si>
    <t>设计探究电子技术室规章制度，钢化或有机玻璃；≥600×900㎜。</t>
  </si>
  <si>
    <t>电子控制技术创新室。</t>
  </si>
  <si>
    <t>工具书</t>
  </si>
  <si>
    <t>电工、木工、机械工人切削、钳工工艺、五金手册、光盘资料，机械制图国家标准等相关技术说明资料，各不少于1册。</t>
  </si>
  <si>
    <t>12、计量器具</t>
  </si>
  <si>
    <t>13、耗材</t>
  </si>
  <si>
    <t>塑料板</t>
  </si>
  <si>
    <t>≥600㎜×600㎜，3㎜厚，2张。</t>
  </si>
  <si>
    <t>有机玻璃板</t>
  </si>
  <si>
    <t>≥600㎜×600㎜，3㎜厚。</t>
  </si>
  <si>
    <t>亚克力</t>
  </si>
  <si>
    <t>厚度3㎜，≥600㎜×600㎜，4张。</t>
  </si>
  <si>
    <t>面包板</t>
  </si>
  <si>
    <t> 一个端子条：≥640个插孔，两个分配条：200个插孔，磷青铜镀镍弹簧夹，尺寸：6.6x17.4x8.5(cm)，匹配跳线，线径0.8mm，塑件：ABS  ，用途：实验、测试、机器人，特点：可循环使用，环保回收，结构颜色清晰，易于使用，面包板可按固定单位拼装。</t>
  </si>
  <si>
    <t>连接跳线</t>
  </si>
  <si>
    <t>盒装不少于14种各种长度的跳线，不少于140根。</t>
  </si>
  <si>
    <t>元器件包</t>
  </si>
  <si>
    <t>通用技术选修电子控制技术教材中多个试验案例元器件组合套材,含湿敏电阻器件，含书本99页上的运放电路和555电路案例元件等。</t>
  </si>
  <si>
    <t>传统变压器</t>
  </si>
  <si>
    <t>小功率传统变压器成品，功率在20W以下，有初次级（初级220V），不少于3种。各15只。</t>
  </si>
  <si>
    <t>矽钢片</t>
  </si>
  <si>
    <t>EI35，EI41，EI48，材质:Z11，厚度：0.35mm；三种规格各5KG。</t>
  </si>
  <si>
    <t>变压器胶芯</t>
  </si>
  <si>
    <t>EI35胶芯：型号B03，截面积≥10×15.5mm；
EI41胶芯：型号B01/B02，截面积≥13×26.5mm；
EI48胶芯：型号B01/B02/B03，截面积≥16×40mm；三种规格各30只。</t>
  </si>
  <si>
    <t>漆包线</t>
  </si>
  <si>
    <t>0.06mm，0.08mm,0.1mm,0.12mm,0.27mm,0.32mm,0.5mm,1.0mm，各1卷。</t>
  </si>
  <si>
    <t>聚酯胶带</t>
  </si>
  <si>
    <t>制作小型变压器的聚酯胶带，规格：6mm,8mm,10mm,15mm各30卷。</t>
  </si>
  <si>
    <t>覆铜板</t>
  </si>
  <si>
    <t>尺寸≥100×200mm,单面环氧覆铜板。</t>
  </si>
  <si>
    <t>KG</t>
  </si>
  <si>
    <t>杜邦线</t>
  </si>
  <si>
    <t>10cm杜邦线母对母一排，母对公一排，公对公一排；21cm杜邦线母对母一排，母对公一排，公对公一排各一。</t>
  </si>
  <si>
    <t>试验电路板</t>
  </si>
  <si>
    <t>绿油纤维洞洞板，5*7cm，2.54mm孔距。</t>
  </si>
  <si>
    <t>片</t>
  </si>
  <si>
    <t>电阻元件包</t>
  </si>
  <si>
    <t>1/4W,1/2W五色环金属膜电阻，30种常用阻值，每种20个</t>
  </si>
  <si>
    <t>包</t>
  </si>
  <si>
    <t>电容元件包</t>
  </si>
  <si>
    <t>各种规格电容混装100只。</t>
  </si>
  <si>
    <t>二极管元件包</t>
  </si>
  <si>
    <t>IN4148、IN4007混装100只。</t>
  </si>
  <si>
    <t>LED元件包</t>
  </si>
  <si>
    <t>Φ3mm，红、绿、橙、蓝、白四种颜色混装100只。</t>
  </si>
  <si>
    <t>三极管元件包</t>
  </si>
  <si>
    <t>TO-92封装，S8550、S8050混装100只</t>
  </si>
  <si>
    <t>传感器</t>
  </si>
  <si>
    <t>传感器：热敏电阻，光敏电阻，干簧管（磁敏），湿度电阻，温度探头各一件。</t>
  </si>
  <si>
    <t>各种芯片</t>
  </si>
  <si>
    <t>SN74LS00N，SN74LS02N，SN74LS04N，SN74LS08N，HD74LS11P，HD74LS32P，SN74LS175N，SN74LS20N，LM393，NE555P，LM358,HEF4011BP,CF741,CB7555各一件。</t>
  </si>
  <si>
    <t>φ0.6、φ0.8、φ1.0、φ1.2、φ1.5、φ2.0、φ2.5、φ3.0各1个/套。</t>
  </si>
  <si>
    <t>液体胶水，超级强力胶，容量：33ml，适用于木头、纸、纤维、塑料、纺织物、皮革、橡胶、瓷器等大部分材料。</t>
  </si>
  <si>
    <t>热熔胶棒</t>
  </si>
  <si>
    <t>11㎜～11.5㎜；白色热熔胶用。</t>
  </si>
  <si>
    <t>导线</t>
  </si>
  <si>
    <t>0.3㎜2。</t>
  </si>
  <si>
    <t>插座</t>
  </si>
  <si>
    <t>10A、86型、5孔</t>
  </si>
  <si>
    <t>开关</t>
  </si>
  <si>
    <t>单控、86型</t>
  </si>
  <si>
    <t>Led灯</t>
  </si>
  <si>
    <t>φ5㎜。</t>
  </si>
  <si>
    <t>绝缘胶带</t>
  </si>
  <si>
    <t>宽20～30㎜。</t>
  </si>
  <si>
    <t>热缩套管</t>
  </si>
  <si>
    <t>φ3～6㎜，50m。</t>
  </si>
  <si>
    <t>松香</t>
  </si>
  <si>
    <t>≥30g,铝盒</t>
  </si>
  <si>
    <t>焊锡丝</t>
  </si>
  <si>
    <t>熔点183℃，线径0.3～3㎜。</t>
  </si>
  <si>
    <t>纸质280目，尺寸：≥280×230mm。</t>
  </si>
  <si>
    <t>14、室内整体装修</t>
  </si>
  <si>
    <t>全室塑胶地板铺设，地面做水平面处理；教室：面积约140平方米，铺设环保塑胶地板，墙角边做地脚线共计约：80米。电源线地面隐藏铺设整改。</t>
  </si>
  <si>
    <t>原教室静电地板，木装饰板、整体教室吊顶、教室原有的座椅、桌台、讲台部位地台等原有装修内容拆除。</t>
  </si>
  <si>
    <t>原学校设备等器材搬运至现库房费用。</t>
  </si>
  <si>
    <t>全室吊顶装修，教室：面积约平方米，铝方通造型处理。</t>
  </si>
  <si>
    <t>教室全室粉白，面积：墙面刮腻子后刷环保无味乳胶漆。全屋护墙板</t>
  </si>
  <si>
    <t>LED净化灯，超亮超薄无尘，平板灯尺寸大于300×1200mm。</t>
  </si>
  <si>
    <t>文化卷帘≥10幅，图案定制</t>
  </si>
  <si>
    <t>一、常规教学设备</t>
  </si>
  <si>
    <t>多媒体教室实验台</t>
  </si>
  <si>
    <t>1.规格：≥ 1150*780*1000（长宽高）mm。
2.讲桌主体材料采用1.0MM冷轧钢板。讲桌采用钢木结合构造，桌体上部分采用圆弧设计。讲台整体设计符合人体力学原理，提供左右海南橡木实木扶手，供使用者扶用。
3.工艺：脱脂、磷化、静电喷塑、溜平固化，重点部位须采用一次冲压成型技术；所有钣金部分均采用激光切割加工，所有尖角倒圆角不小于R3，保证使用者和维护者不划伤。
4.讲桌桌面采用木黄色耐划木质材料，耐腐蚀环保台面（非吸塑工艺），扶手采用橡木扶手，L型橡木装饰板，整体布局简洁、美观。
5.桌面由一把机械锁控制，采用环环相扣设计，显示器盖板、键盘打开，展示台抽屉逐步打开。关闭时只要把显示器翻转锁住，此时整个桌面成一个平面状态，操作更简易，使用更安全。或者讲台上设置输入电源控制总开关，用IC卡的形式，能防一定的技术性开启。
6.桌面可选配集成模块（有不少于2个USB接口，1个HDMI接口，1个网线接口，1个MIC,1个VGA,1个三孔电源接口）。
7.讲桌上下层采用分体式设计，桌面部分和桌体部分自成一体。
8.显示器盖板和键盘、鼠标部分采用联动式设计。显示器盖板可装置23.5寸液晶宽屏显示器；
9.右侧抽屉可放置实物展示台
10.上柜尺寸≥1150*780*340mm，下柜尺寸≥810*630*660mm，桌面到地面尺寸为900mm高，显示器开孔为550mm.</t>
  </si>
  <si>
    <t>地理文化六角实验台</t>
  </si>
  <si>
    <t>规格：≥1400×1400×740mm
台面：采用12.7mm厚双面膜实芯理化板台面，
台体颜色：采用整体灰白加蓝色门板的组合。
台体结构：整个台体为六边形，采用塑料组件材料一次成型。组合台体使用6根长度≥680mm，宽度≥50mm的鱼骨状连接件榫卯连接6个长边≥640mm，短边≥230mm的梯形桌架，桌架高度≥735mm，桌体下部宽度≥490mm，可接触部位均做了圆弧状处理，下部呈内凹状给学生预留出足够的腿部空间。搭配≥390×310mm的上开门综合使用柜。每张桌体都带有长度≥570mm，高度≥140mm，深度≥30mm的书包斗可供学生存放书包等物品。书包斗的外部设有挂凳口，</t>
  </si>
  <si>
    <t>1、规格：≥300×430～480mm；
2、凳面：凳面直径≥300mm，采用环保型PP改性塑料注塑成型；表面防滑不发光；
3、凳脚材质：4个凳脚采用≥20×40×1.2mm椭圆形无缝钢管模具一次成型；
4、凳脚弧度：凳脚需带有弧度
5、方形托盘厚度≥2mm边长160×160mm；
6、脚垫：采用PP加耐磨纤维质塑料,实心倒勾式一体注塑成型；
7、凳子可螺旋升降。</t>
  </si>
  <si>
    <t>二、数字化地理教学专用设备</t>
  </si>
  <si>
    <t>交互地图教学系统
（软件）</t>
  </si>
  <si>
    <t>交互地图教学系统软件也叫数字化立体地形教学软件，可满足地理教学及数字化地理教室的应用需求内容可以扩展，是地理教学重要组成部分。
软件特点：1.支持师生双向研究性学习，2.仿真课件内容详实，可以扩展升级，3.使用方便，操作简单，可与PPT课件进行联动教学，4.应用广泛：电子白板、平板电脑、多媒体一体机等。
课程资源：.符合国家新课程标准
初中课程包括：
1.疆域：我国领土的四至点、中国南北气候差异、中国东西时间差异、中国的陆上邻国、我国海岸线、中国行政区；
2.人口：中国人口的分布、人口分布的东西差异、人口分布与地形的关系、人口分布与气候的关系、第七次全国人口普查；
3.民族：我国民族的分布、人口500万以上的少数民族、分布最广的少数民族回族、少数民族自治区、少数民族自治州、少数民族自治县、少数民族聚居区与地形关系、少数民族聚居区与气候关系；
4.地形：中国主要山脉、四大高原、四大盆地、三大平原、三大丘陵、三山夹两盆；
5.地势：三级阶梯、第一级阶梯主要地形、第二级阶梯主要地形、第三极阶梯主要地形、阶梯分界线、我国主要大型水电站分布、热量与地势；
6.气候：中国1月平均气温分布、中国7月平均气温分布、我国温度带的划分、我国年降水量的分布、我国雨带的移动、我国干湿地区的划分、我国气候类型的分布、季风区与非季风区、中国的冬季风、中国的夏季风；
7.河流：中国主要河流、内流区与外流区、河流流域、外流河注入的海洋、京杭运河、国际界河、国际性河流、内流河、三大水系；
8.自然灾害：寒潮、台风移动路径、我国洪涝灾害分布、我国干旱多发区、中国地震带分布、我国滑坡灾害分布、我国泥石流灾害分布；
9.土地资源：以水田为主的耕地、以旱地为主的耕地、草地、林地、难以利用的土地、防护林体系工程、土地利用类型、我国土地利用中存在的问题、我国森林分布、我国四大牧区；
10.交通运输：中国高速公路的分布、中国主要航空港分布、我国主要港口分布、宝成成昆线、焦柳线、京广线、京哈线、京沪线、京九线、沪杭浙赣湘黔贵昆线、京包包兰线、陇海兰新北疆线、西南铁路、我国南方内河航线、交通运输方式的选择、中国水路运输网分布-天然水系、中国水路运输网分布-人工水系；
11.农业：以畜牧业为主的省区、以种植业为主的省区、我国东部地区农作物分布、我国九大商品粮基地、我国农产品主要产区建设规划、我国综合农业区划、我国甘蔗种植区、我国棉花种植区、我国水稻种植区、我国甜菜种植区、我国小麦种植区、我国油菜种植区、我国水稻小麦集中产区与地形的关系、我国水稻小麦集中产区与温度带的关系、我国水稻小麦集中产区与干湿带的关系、农业的地区分布；
12.工业：我国主要工业中心、我国主要工业基地、长江沿岸工业地带、陇海兰新沿线工业地带、东部沿海工业地带、2010年我国各省人均工业总产值、我国国家级高新技术产业开发区、经济特区、我国主要的钢铁工业基地、哈大铁路沿线工业基地、京广铁路沿线工业基地、京沪铁路沿线工业基地、沿黄河能源工业带、沿江工业带；
13.地球和地球仪：麦哲伦环球航行、纬度的划分、南北半球的划分、经度的划分、东西半球的划分、经纬网定位、地球基本数据；
14.大洲和大洋：丝绸之路、郑和下西洋、麦哲伦环球航行、大洲的分布、亚欧分界线、亚非分界线、南北美洲分界线、七大洲四大洋；
15.海陆的变迁：六大板块、主要火山地震带、喜马拉雅山的形成、地中海、红海；
16.气温的变化与分布：世界年平均气温分布、海陆因素对气温的影响、世界7月平均气温分布、世界1月平均气温分布、地形因素对气温的影响；
17.世界的气候：热带气候类型、亚热带主要气候类型、温带主要气候类型、寒带气候、高原山地气候、北半球黄金奶源带分布、温带大陆东中西的气候差异；
18.人口与人种：2017年世界人口排列前十的国家、世界各大洲人口数和人口增长率、世界人口分布、世界人口稠密区、世界人口稀疏区、世界人种分布、2020年世界人口排列前十的国家；
19.世界的语言和宗教：汉语主要分布区、英语主要分布区、法语主要分布区、西班牙语主要分布区、阿拉伯语主要分布区、俄语主要分布区、世界三大宗教的分布、世界宗教圣地、世界语言的主要分布区、世界主要语系分布图、佛教传播路线、伊斯兰教派别分布；
20.发展与合作：世界城市化水平、世界上主要的发达国家、不同国家的人类发展指数、G20峰会成员国、博鳌亚洲论坛成员国、中国国际进口博览会参展国家和地区；
21.水资源：中国水资源分布、中国年均降水量分布、中国水资源时间分布特征、南水北调、我国主要流域分布、我国主要水电站分布、主要湖泊；
22.长江：长江的源头、长江的主要水利枢纽、长江的主要支流、长江流经的地形区域、长江流经的省区、长江入海口、长江上中下游的分界；
23.黄河：黄河的源头、黄河的主要水利枢纽、黄河的主要支流、黄河流经的地形区域、黄河流经的省区、黄河入海口、黄河上中下游的分界、黄河上游的灌溉农业区；
24.中国的地理差异：秦岭淮河线与1月0℃等温线、秦岭淮河线与800mm等降水线、秦岭淮河线与干湿地区、秦岭淮河线与温度带、中国四大地理区域、区域划分与地形、区域划分与气候、区域划分与植被；
25.降水的变化与分布：世界年降水量的分布、纬度因素影响降水、海陆因素影响降水、地形因素影响降水、世界降水带分布；
高中课程包括：
1.太阳对地球的影响：中国日平均气温大于10的积温、中国年太阳辐射总量、中国年日照时数、中国太阳能资源与利用、中国自然带分布；
2.土壤：中国土壤颜色分布、中国砂土分布、中国粉砂土分布、中国黏土分布、土壤有机腐殖质分布；
3.气象灾害：我国洪涝灾害分布、我国年降水量的分布、我国水系分布、我国年干旱灾害发生频率分布、台风移动路径、寒潮；
4.地质灾害：中国地震带分布、我国滑坡灾害分布、我国泥石流灾害分布、我国发生的重大地震；
5.人口迁移：安史之乱人口迁移、靖康之变人口迁移、永嘉之乱人口迁移、新中国成立后的人口迁移、我国各省人口净迁移率、国内人口迁移活跃度分布、改革开放后的人口迁移；
6.农业区位因素及其变化：桑蚕业的起源与优势产区、中国气候类型分布、我国柑橘主要产区、我国苹果主要产区、我国温度带的划分、我国土壤区划、我国主要商品粮基地；
7.工业区位因素及其变化：我国制糖工业分布、我国饮料制造工业分布、国家集成电路产业布局、我国重点煤运铁路分布、建国初期的三线建设计划、改革开放以后的建设计划；
8.区域发展对交通运输布局的影响：中国主要航空港分布、中国高速公路的分布、焦柳线、京广线、京哈线、京沪线、京九线、京包包兰线、陇海兰新北疆线、西南铁路、沪昆高铁、青藏铁路；
9.中国国家发展战略举例：我国人均可利用土地资源、我国人均可利用水资源、我国生态脆弱性、我国2010年单位面积生产总值分布、我国主体功能区分布、长江经济带范围、长江经济带发展战略；
10.多种多样的区域：我国七大行政地理分区、我国汉语方言区分布、我国干湿分布区、三大经济地带、我国主体功能区分布、我国克山病分布；
11.海水的性质：世界大洋8月表层水温分布、世界年太阳总辐射量、世界大洋2月表层水温分布、鲸鲨和太平洋鲱鱼分布、座头鲸洄游迁移路线、世界主要海港和航线分布、世界大洋8月表层盐度分布；
12.海水的运动：洋流的分布、风海流、季风洋流、密度洋流、洋流对气候的影响、四大渔场；
13.植被：认识世界自然带、世界森林植被覆盖率、热带季雨林分布、温带森林植被分布、亚寒带针叶林植被分布、热带草原植被分布、亚热带温带草原植被分布、沙漠植被分布、极地苔原植被分布；
14.人口分布：世界人口分布、人类起源与迁移路线、人类早期文明、各大洲占世界人口比例、2020年世界人口排列前十的国家；
15.人口容量：世界森林资源分布、日本主要原料来源、2011年世界人类发展指数分布、2008世界饥饿指数分布、世界的环境污染；
16.城镇化：世界各国城镇人口比例、世界城市化水平、世界人口分布、世界人口排列前十的城市、世界各大洲城镇化率；
17.人类面临的主要环境问题：酸雨严重地区、受污染的海域、过度放牧、垦殖和采伐区、森林破坏严重地区、水土流失严重地区；
18.构造地貌的形成：六大板块、主要火山地震带、喜马拉雅山的形成、地中海、红海；
19.气压带和风带：麦哲伦环球航行、气压带、风带、气压带风带的季节移动、北半球1月份气压分布、北半球7月份气压分布、冬季风、夏季风；
20.气压带和风带对气候的影响：热带雨林气候、热带草原气候、热带沙漠气候、地中海气候、温带海洋性气候、热带季风气候、亚热带季风气候、温带季风气候、温带大陆性气候、极地气候、高原山地气候；
21.海气相互作用：沃克环流、厄尔尼诺现象、厄尔尼诺的形成、拉尼娜现象及形成；
22.区域发展的自然环境基础：山西煤炭资源、山西煤炭国内流向、山西铁路运煤干线；
23.中国的能源安全：风能资源分布、煤炭资源分布、石油资源分布、水能资源分布、太阳能资源分布、天然气资源分布、我国能源产消类型；
24.全球气候变化与国家安全：海平面上升受到威胁的海岸、世界森林资源分布、全球热带气旋主要路径、世界洪涝灾害多发地区、世界近百年重大自然灾害、二氧化碳排放量；
25.地球上的海与洋：地球上的海、海峡、海湾、四大洋、七大洲四大洋、麦哲伦环球航行；</t>
  </si>
  <si>
    <t>数字星球系统
（硬件与软件结合）</t>
  </si>
  <si>
    <t>一、 硬件要求：
1.1、设备组成：包括无缝背投球形幕、专用投影镜头、投影底座、遥控器；
1.2、投影技术:单体360度内投影
1.3、球幕要求:直径≥720mm，一体成型无拼缝；内有特殊涂层，保证亮度均匀，防眩光、辐射；
1.4、投影镜头：视场角≥180度。
▲1.5、投影系统要求:亮度≥4000lm；分辨率为≥1024*768；供应商需提供国家认可的检测机构出具的检测报告扫描件
1.6、画面显示完整，球幕上无阴影现象；球幕无光晕现象。
1.7、便携式底座：规格：≥46*30*38.5cm，合金钢材质，外表金属烤漆。
1.8、内置电脑：主流配置，内置≥10.1寸内置触摸屏，分辨率：≥1024*768
二、 软件要求：
2.1、控制软件和硬件系统的配合，能够将二维图像显示为球形屏幕上的360度三维图像，逼真模拟各种天体、星体和球体。在球形屏幕上显示三维动画，模拟演示各种动态过程；
2.2、多媒体球幕投影演示仪的驱动程序，负责如星球动画的三维处理，并在多媒体球幕投影演示仪的球幕上显示出来；
2.3、多媒体球幕投影演示仪的控制程序，控制多媒体球幕投影演示仪的动画、旋转、翻转两极等各种动作；
2.4、多媒体球幕投影演示仪的内容管理程序，支持用户增加自己的演示内容；支持软件通过X轴和Y轴方向的调节，能够将画面位置调节到水平；
2.5、多媒体球幕投影演示仪的设置管理程序，对多媒体球幕投影演示仪的各种参数进行设置；
2.6、多媒体球幕投影演示仪的显示程序，支持数字星球、数字星球+仿真窗口、数字星球+展开图输出窗口等显示模式；支持画面的校准比例缩放，包含球幕自定义缩放比例，展开图缩放比例，使用纬度调节文件等功能；
三、 课程资源：
3.1、所提供课程包应包含符合初高中地理新课程标准。满足教师教学和学生自主学习和探究性学习的双重需要，除地理学科内容，应该包括科普和环境教育的有关内容。初中课程包含：C01地球和地球仪，C02地球的自转，C03地球的公转，C04地形图的判读，C05陆地和海洋，C06天气与气候，C07人口与人种，C08世界的语言和宗教，C09发展与合作，C10我们生活的亚洲，C11日本，C12中东，C13撒哈拉以南非洲，C14极地地区，C15中国的民族；高中课程包含：G01地球的宇宙环境，G02太阳对地球的影响，G03地球的历史，G04地球的圈层结构，G05水循环，G06海水的性质，G07海水的运动，G08植被，G09气象灾害，G10地质灾害，G11人口容量，G12城镇化，G13农业区位因素及其变化，G14人类面临的主要环境问题，G15中国的地形。
科普课程资源：
3.2、科普影片(高清)：1.能源开发,2.空间探索,3.热带风暴,4.气候探索,5.愤怒之海,6.海啸预警,7.空间测绘,8.能源革命,9.农场农业,10.太阳系；
3.3、宇宙星系：1.哈勃看宇宙,2.太阳,3.水星,4.金星,5.地球,6.火星,7.木星,8.土星,9.天王星,10.海王星；
3.4、蓝色星球：1.水循环,2.世界自然带分布,3.世界气候的分布,4.世界土壤分布,5.世界农业的分布,6.世界主要河流及分布,7.世界古文明发源地,8.森林资源分布,9.世界主要城市群,10.板块运动；
3.5、大气气象：1.大气层对地表温度的作用,2.对流层,3.锋面系统与天气,4.云系运动,5.12月气候变化,6.大气环流,7.气压带风带的分布,8.亚洲冬季风的形成,9.亚洲夏季风的形成,10.台风的形成；
3.6、海洋之韵：1.风带与洋流,2.洋流的分布,3.风海流,4.温盐流,5.洋流对沿岸气候的作用,6.世界渔场,7.印度洋季风流,8.厄尔尼诺现象,9.小黄鸭漂流记,10.洋流运动。
配套教学课程资源包含：
七年级上
第一章地球和地球仪：第1节 地球和地球仪、第2节 地球的运动、第3节 地图的阅读、第4节 地形图的判读
第二章陆地和海洋：第1节 大洲和大洋、第2节 海陆的变迁
第三章天气与气候：第1节 多变的天气、第2节 气温的变化与分布、第3节 降水的变化与分布、第4节 世界的气候
第四章居民与聚落：第1节 人口与人种、第2节 世界的语言和宗教、第3节 人类的聚居地—聚落
第五章发展与合作
七年级下
第六章我们生活的大洲—亚洲：第1节 位置和范围、第2节 自然环境
第七章我们邻近的地区和国家：第1节 日本、第2节 东南亚、第3节 印度、第4节 俄罗斯
第八章东半球和其他的地区和国家：第1节 中东、第2节 欧洲西部、第3节 撒哈拉以南的非洲、第4节 澳大利亚
第九章西半球的国家：第1节 美国、第2节 巴西
第十章极地地区
八年级上
第一章从世界看中国：第1节 疆域、第2节 人口、第3节 民族
第二章中国的自然环境：第1节 地形和地势、第2节 气候、第3节 河流、第4节 自然灾害
第三章中国的自然资源：第1节 自然资源的基本特征、第2节 土地资源、第3节 水资源
第四章中国的经济发展：第1节 交通运输、第2节 农业、第3节 工业
八年级下
第五章中国的地理差异
第六章北方地区：第1节 自然特征与农业、第2节 “白山黑水”—东北三省、第3节 世界最大的黄土堆积区—黄土高原、第4节 祖国的首都—北京
第七章南方地区：第1节 自然特征与农业、第2节 “鱼米之乡”—长江三角洲地区、第3节 “东方明珠”—香港和澳门、第4节 祖国的神圣领土—台湾
第八章西北地区：第1节 自然特征与农业、第2节 干旱的宝地—塔里木盆地
第九章青藏地区：第1节 自然特征与农业、第2节 高原湿地—三江源地区
第十章中国在世界中
必修一
第一章宇宙中的地球：第1节 地球的宇宙环境、第2节 太阳对地球的影响、第3节 地球的历史、第4节 地球的圈层结构
第二章地球上的大气：第1节 大气的组成和垂直分层、第2节 大气受热过程和大气运动
第三章地球上的水：第1节 水循环、第2节 海水的性质、第3节 海水的运动
第四章地貌：第1节 常见地貌类型、第2节 地貌的观察
第五章植被与土壤：第1节 植被、第2节 土壤
第六章自然灾害：第1节 气象灾害、第2节 地质灾害、第3节 防灾减灾、第4节 地理信息技术在防灾减灾中的应用
必修二
第一章  人口：第1节 人口分布、第2节 人口迁移、第3节 人口容量
第二章  乡村和城镇：第1节 乡村和城镇空间结构、第2节 城镇化、第3节 地域文化与城乡景观
第三章  产业区位因素：第1节 农业区位因素及其变化、第2节 工业区位因素及其变化、第3节 服务业区位因素及其变化
第四章  交通运输布局与区域发展：第1节 区域发展对交通运输布局的影响、第2节 交通运输布局对区域发展的影响
第五章  环境与发展：第1节 人类面临的主要环境问题、第2节 走向人地协调—可持续发展、第3节 中国国家发展战略举例
▲提供带有"球幕投影"字样的计算机软件著作权等级证书并加盖公章。</t>
  </si>
  <si>
    <t>拓展学习资源</t>
  </si>
  <si>
    <t>提供地质地貌拓展学习资源二维码，内容包括：冰川地貌、丹霞地貌、等高线模型、地上河模型、地下水模型、地震模型、断层褶皱地貌、风成地貌、构造地貌、海岸侵蚀地貌、黄土地貌、火山熔岩地貌、喀斯特地貌、科罗拉多大峡谷、流水地貌、煤、石油矿田构造、三类岩石、温室效应后果之一、五种地形、重力地貌、梯田地貌；通过移动终端扫描模型上的二维码可浏览与该模型同主题的拓展资源，展现更多更精彩的地质地貌信息。资源包括：该地貌的基本介绍、成因原理、分布情况、特征、分类说明、与人类经济建设的关系等多方面介绍，图文并茂，并配有视频详细说明，更直观、生动的理解相关内容。</t>
  </si>
  <si>
    <t>实验教学研究网络平台</t>
  </si>
  <si>
    <t>一、 功能介绍
1、资源管理
1）资源上传/下载
基于web的在线资源上传、下载，多种格式的单个及批量文件上传、下载。
2）资源推送
支持对地理、历史海量资源的分类筛选收藏订阅，资源数据每日同步更新至服务器。
3）资源搜索
内建全文检索引擎，支持基于学科、年级、类别、来源的多维度快速资源搜索定位。
4）资源预览
支持多种文档格式(word、ppt、pdf)的在线全文预览，支持多种视频格式的在线播放，便于教师通过电子白板等设备，课上教学随时使用。
5）资源评价
支持下载者在线对资源质量进行星级评定及发表文字评价。
6）资源分类
支持自定义资源分类，支持针对分类筛选和同步来自外部资源。
7）资源积分
支持对资源上传者的积分奖励，通过积分排行和评价激励上传教师积极性。
8）资源导入
支持导入外部资源链接，可以方便接入第三方资源海量。
9）用户圈子
可添加好友，用户的各种行为动态共享至好友，支持好友私信。
2、内容管理
1）新闻审核发布：支持基于在线富文本编辑器的站内新闻审核发布；
2）文章发布：支持在线发布个人教学科研成果和工作经验分享；
3）文章评论：支持对文章发表评论，后台可管理；
4）内容排序：支持多所发布内容在后台手工排序；
5）内容审核：支持对文章、图片、视频、以及其他格式内容的后台管理员审核；
6）内容维护：支持对栏目和内容进行新建、修改、删除。
3、系统管理
1）应用管理：可管理平台自身应用、管理第三方集成应用；
2）用户管理：用户创建、修改、删除、禁用、密码管理等；
3）权限管理：用户角色管理、权限设置；
4）数据字典管理：相关数据列表项维护；
5）消息中心管理：支持邮箱、短信平台服务集成；
6）日志管理：可查看用户登录、上传、下载资源等操作日志。
4、统计报表
1）资源上传统计报表：可按多种条件设置统计生成用户上传资源汇总报表；
2）资源下载统计报表：可按多种条件设置统计生成用户下载资源汇总报表；
3）登录统计报表：可按条件设置统计生成用户登录汇总报表；
4）综合汇总报表：上述报表的综合汇总。
5、个人中心
1）我的上传：用户个人上传资料管理；
2）我的下载：用户个人下载资料管理；
3）我的收藏：用户个人收藏资料管理；
4）我的评论：用户发表及收到的评论管理；
5）我的消息：用户个人站内消息管理；
6）我的动态：用户自身或好友动态；
7）我的应用：授权后可使用系统或外部应用功能；
8）个人主页：展示用户个人信息、动态、共享资源；
9）基本设置：个人头像、关注对象管理；修改个人信息、修改密码。</t>
  </si>
  <si>
    <t>三、地理文化布置</t>
  </si>
  <si>
    <t>可替换式挂图灯箱
（小灯箱）</t>
  </si>
  <si>
    <t>定制尺寸：60cm*90cm，可开启式超薄铝合金成型灯箱，3cm边框、表面静电喷涂、颜色为闪光银，Led光源</t>
  </si>
  <si>
    <t>地理教学挂图灯箱片小灯箱片）</t>
  </si>
  <si>
    <t>定制尺寸：60cm*90cm，灯箱片要求：1440dpi 高清晰度灯箱片，覆亮膜， 包含（40 张）：人口分布,人种分布,语言种类分布,宗教的分布,小麦和水稻的分布,中国气压,中国人口,世界石油分布,中国农业区域分布,板块,保护森林资源,地震带的分布,东非大裂谷,东经30度自然带分布,东经90度自然带分布,各国国民受教育程度,火山的分布,降水的分布,欧洲工业区,蒙古西伯利亚高压,印度低压,气压带的分布,热带沙漠气候形成的原因,土壤的分布,亚热带季风,中国气候带,中国气温带,世界地图,水循环,人口过亿的国家,巨型铁矿与铁矿出口国,高纬环流,中纬环流,低纬环流,新能源,麦哲伦航线,煤炭资源分布，各国城市化率，南美洲气候，盐温流,大气层，天体，星系。</t>
  </si>
  <si>
    <t>卷帘式地理知识窗帘</t>
  </si>
  <si>
    <t>根据学校教室实际窗帘大小进行调整，在窗帘上印制介绍中国和世界地理气候、地理知识等内容，也可根据学校的要求定制内容。</t>
  </si>
  <si>
    <t>平</t>
  </si>
  <si>
    <t>四、地理探究实验教学设备</t>
  </si>
  <si>
    <t>等高线绘制探究活动套装</t>
  </si>
  <si>
    <t>一、教学功能：
地面上海拔高度相同的点连成的闭合曲线，垂直投影到一个标准面上，并按比例缩小画在图纸上，就得到等高线地形图。
等高线演示仪是通过学生自己动手的方式，描绘并按高度顺序摆放于支架上的过程学习等高线相关知识，让学生能更立体直观理解等高线；可以进行两种模式进行学习：等高线模式和分层设色模式。
二、硬件组成：
1、黑色相框 10件；
2、白板笔套装 1套；
3、无尘黑板擦 2件；
4、图层灯片 8张；</t>
  </si>
  <si>
    <t>实验室温室气体实验套装</t>
  </si>
  <si>
    <t xml:space="preserve">一、教学功能：
通过操作学具验证CO2是温室气体，学习温室效应的原理，解释全球变暖现象。举例说出温室效应的利与弊。
二、硬件组成：
1、锥形烧瓶:2个，2、柠檬酸：1瓶，3、小苏打：1瓶，4、药勺：1个，5、数显温度探头：2个，6、活芯瓶塞：2个，7、POVI金属小台灯：1个，8、浴霸照明灯泡：1个，9、软布：1块，10、实验指导手册：5份
</t>
  </si>
  <si>
    <t>探究热力环流试验活动套装</t>
  </si>
  <si>
    <t>一、教学功能：
通过探究热力环流实验，学习由于冷热不均而导致的流体空气水平运动的地理知识；通过模拟热力环流现象，培养观察、动手实践能力。
二、硬件组成：
1、环流探测装置：1个，2、数显温度探头：1个，3、食用色素（蓝色）：1瓶，4、食用色素（红色）：1瓶，5、烧杯：2个，6、手持量杯：1个，7、迷你电水杯：1个，8、软布：1块，9、实验手册：5份，10、绿色帆布包装箱 1个，尺寸：500*400*270mm（允许误差±5mm）</t>
  </si>
  <si>
    <t>探究锋面实实验活动套装</t>
  </si>
  <si>
    <t>一、教学功能：
实验可同时应用于气候专题、水文专题学习内容：通过操作学具了解不同密度流体如何相互渗透，探究冷暖气团运动性质；学习密度流的成因，理解洋流运动成因、分布规律等地理知识。
二、硬件组成：
1、长方形容器：1个，2、食用色素（蓝色）：1瓶，3、食用色素（红色）：1瓶，4、手持量杯：2个，5、搅拌棒：1个，6、食用盐：1瓶，7、软布：1块，8、实验手册：5份，9、绿色帆布包装箱 1个，尺寸：500*400*270mm（允许误差±5mm）</t>
  </si>
  <si>
    <t>1. 材质：
PC聚碳酸脂强化镜片，强抗冲击力，高透光率边框采用ABS；
2. 功能：
眉棱及侧翼防护设计，阻挡上面及侧面飞来的颗粒、液体，为眼部提供全面的保护。镜腿可伸缩长短能
够适合各种脸型人群使用；</t>
  </si>
  <si>
    <t>地理图层学习箱</t>
  </si>
  <si>
    <t>地图图层学习箱适用于中学地理教学，依据地理环境的整体性和区域性的基本原理，基于图层叠加的现代地理分析方法，能够辅助学生发现地理各要素之间的内在联系，是塑造学生地理思维能力的新载体。
一、教学内容：
含初中版/高中版地理知识点；
二、 教学功能：
1) 填图练习功能；
2) 叠加分析功能；
3) 地理投影功能。
三、产品构成：
1) 六组地理学习工具盒；
2) 六套地图学习卡集，包括基础底图与图层卡；
3) 配套附件：绘图卡、绘图专用笔、多功能迷你清洁擦、地图专用放大镜；
4) 储物箱。</t>
  </si>
  <si>
    <t>地理综合实践套装
（软硬件结合）</t>
  </si>
  <si>
    <t>一、功能要求
为落实学生地理实践力的培养，地理综合实践套装应专门基于地理户外实践探究活动需求设计研发。套装应提供直观、可靠、友好的人机交互手段：配套传感器应支持实验活动中对环境数据传感采集；配套数据采集器、数据分析软件、系列传感器等。
二、规格要求：
1、智能数据采集分析终端：一体式数字化专用实验仪器，集数据采集、分析、存储为一体；具体参数如下：显示屏幕尺寸：10.1英寸及以上尺寸。显示触摸屏：IPS触摸屏。处理器CPU：采用14nm制作工艺功耗低至6W；处理器频率1.1GHz - 2.4GHz。运行内存：不低于4GB。
储存空间：不小于64GB的内置储存空间。无线WIFI：802.11。摄像头：采用前置200万像素。电池容量：内置大容量电池，使用续航时间不少于5小时。操作系统：windows操作系统。接口齐备，方便拓展：USB3.0*1；TF接口*1；DC接口；MicroHDMI接口*1。内置数据分析软件：配套实验分析系统软件，人机界面友好、简洁，要求为中文界面；自动识别新插入传感器并自动运行、支持多路传感器同时采集；实时显示实验数据或曲线，多种数据显示方式(包括数字、曲线、混合、列表)；内置重新实验公式，同时可以完全自定义公式，不套用模版，自主输入公式；具有多种采集模式（自动采集和手动采集，自动采集频率可选）；自定义采集间隔时间，并采集的两组的间隔时间有倒计时功能，完善的数据统计和曲线分析功能:包含多种拟合方式、积分、放大、缩小等多种曲线分析功能；屏幕上的曲线图可上下、左右滚动或放大、缩小，自由选择所观察的部分，可以选定某段曲线进行分析；可将实验数据输出保存并导入；可以保存多组实验数据，在一个图形中进行对比和分析；具有多曲线模式，可以多种曲线同时采集同时分析；实验报告可以直接通过分析软件上传到教师端。
2、数据采集器：自带不少于8个有线传感器接口（数字、模拟共用），每个接口配备单独指示灯；自带不少于4路无线传感器接口，每个接口配备单独指示灯；自带1路拓展接口，可以直接连接传感器进行数据采集；单个采集器可同时通过无线和有线的方式采集不少于13组实验数据；根据实验需要，可以通过拓展接口级联实验，级联后支持不少于28个传感器同步采集；与计算机或者智能数据采集分析等终端USB通讯； 支持传感器自动识别，即插即用；采用机械外观设计，棱角分明，科技感强烈；传感器、电源等接口都丝印有明确标识；
预留DC电源接口，配套电源1个。
3、传感器应包含温度、湿度、压强、CO2、氧气、盐度、光照度、溶解氧、pH、热辐射、声级、电子罗盘等传感器
4、附件：铝合金精美演示箱1个，能实现探究设备的分类存放，设备用软、硬质海绵卡槽固定；包含数据采集器连接线1根，长度不小于1.5米；传感器连接线4根，长度不小于1.5米。</t>
  </si>
  <si>
    <t>五、模型及仪器设备</t>
  </si>
  <si>
    <t>比例尺演示装置</t>
  </si>
  <si>
    <t>规格：比例尺是表示图上一条线段的长度与地面相 应线段的实际长度之比。公式为：比例尺=图上距 离与实际距离的比。比例尺有三种表示方法：数值 比例尺、图示比例尺和文字比例尺。本产品通过一 张中国地图作为地图演示比例尺的算法以及要是 过程结果，产品带有灯光辅助投影功能。</t>
  </si>
  <si>
    <t>电子世界区时换算演示仪</t>
  </si>
  <si>
    <t>外形尺寸：约1.15米×1.03米×0.4米，球体尺寸：不小于600mm；显示屏参数：采用触摸屏，屏幕尺寸不小于7英寸，带触摸功能，通过串口通信，实现对显示终端的所有显示操作；串口通信速度高达 2Mbps，支持 100 级的背光亮度调节；支持四线电阻触摸屏；40MB 字库存储空间，内置 10 个中英标准字库，并可扩展用户字库；79MB 图片存储空间，最多可以管理 65535张图片。语音芯片参数：采用工业级MP3语音芯片设计，音质优美动听，并带有USB下载功能，语音文件可以随时更改。高保真立体声音响，输出功率大于50W。自动控制参数：可对全球24个区时进行实时定位功能，并能够显示每个区时里重要国家所使用的区时，能够实时显示这些国家的当地时间，同时定位这些国家所在的区时。语音同步介绍这些国家使用当前区时的主要城市以及范围。同时会计算出这些国家（当前区时）与北京时间相差多少时差。显示屏实时显示东八区即北京时间，以及年、月、日等，采用24小时制显示，前一天或者后一天的时间日期同步自动计算并实时显示。</t>
  </si>
  <si>
    <t>政区地球仪</t>
  </si>
  <si>
    <t>各瓣图片之间的纬线、地物都接准，在南北纬 60° 之间，其错动、重叠和裂隙一般不超过 0.3mm，个 别线段不超过 0.5mm。5、嵌贴之球面不得有压字、 压线和重字，重线、国界线清楚，不得有压盖、间 断和错位。6、球面不得有明显的裂纹和起皱。7、 球面用胶质薄膜层保护、光亮整洁，能防潮防污。 8、符合国家现行相关标准</t>
  </si>
  <si>
    <t>平面地形地球仪</t>
  </si>
  <si>
    <t>规格：平面比例尺为 1：40000000，产品由球体 和支架、底座构成，还附有纬度标尺及时区、阳光 射线板及其他附件。球体直径为 320mm，地轴的倾 斜为 66.5°，并垂直于赤道面。用不同颜色明显 区分各个国家和地区的名称；符合国家现行相关标准</t>
  </si>
  <si>
    <t>立体地形地球仪</t>
  </si>
  <si>
    <t>1、产品由球体、支架（包括底座）、时区环等组 成。Ф32cm，比例尺为 1/40000000。2、球体正圆， 可以在支架上自由转动，能停止在任一位置，静置 和转动能有一定稳度。3、地轴的倾角 66.5°，春 分、夏至、秋分、冬至四季点在同一平面上。4、 各瓣图片之间的纬线、地物都接准，在南北纬 60° 之间，其错动、重叠和裂隙一般不超过 0.3mm，个 别线段不超过 0.5mm。5、嵌贴之球面不得有压字、 压线和重字，重线、国界线清楚，不得有压盖、间 断和错位。6、球面不得有明显的裂纹和起皱。7、 陆地、地面分层设色立体表示，球面用胶质薄膜层 保护、光亮整洁，能防潮防污。8、符合国家现行 相关标准</t>
  </si>
  <si>
    <t>平面两用地球仪</t>
  </si>
  <si>
    <t>1、产品由球体、支架（包括底座）、时区环等组 成。Ф32cm，比例尺为 1/40000000。2、球体正可以在支架上自由转动，能停止在任一位置，静置 和转动能有一定稳度。3、地轴的倾角 66.5°，春 分、夏至、秋分、冬至四季点在同一平面上。4、 各瓣图片之间的纬线、地物都接准，在南北纬 60° 之间，其错动、重叠和裂隙一般不超过 0.3mm，个 别线段不超过 0.5mm。5、嵌贴之球面不得有压字、 压线和重字，重线、国界线清楚，不得有压盖、间 断和错位。6、球面不得有明显的裂纹和起皱。7、 球面用胶质薄膜层保护、光亮整洁，能防潮防污。 8、符合国家现行相关标准</t>
  </si>
  <si>
    <t>矿物标本</t>
  </si>
  <si>
    <t>规格：常见矿物，不少于120 种，2×4×6cm规格</t>
  </si>
  <si>
    <t>土壤标本</t>
  </si>
  <si>
    <t xml:space="preserve">盒装；包含：砖红壤、红壤土、紫色土、黑钙土、水稻土 。木质包装盒，玻璃瓶装。                        </t>
  </si>
  <si>
    <t>经纬度模型</t>
  </si>
  <si>
    <t>规格：直径32cm，材质：树脂、金属                                                                     用途：
从地理教材有关教学内容作演示之用，通过本仪器演示，能很直观地说明地球自转方向，地轴、两极、经纬级及经纬度。师生通过观察，可知地球上的理论时区，理论日界线和五带范围等。
模型由二十四条经线和九条纬线构成空心网状球体，球内装有固定之本初经线平面板和赤道平面板，还设有可旋经线平面板和纬度指针球顶端装有调节旋扭，可根据演示需要调整经线平面板及纬度指针。</t>
  </si>
  <si>
    <t>1.规格：≥ 1150*780*1000mm（长宽高）。材质：黄色硬木，扶手采用橡木扶手，L型橡木装饰板
2.讲桌主体材料采用1.0MM冷轧钢板。讲桌采用钢木结合构造，桌体上部分采用圆弧设计。讲台整体设计符合人体力学原理，提供左右海南橡木实木扶手，供使用者扶用。
3.桌面可选配集成模块，有不少于2个USB接口，1个HDMI接口，1个网线接口，1个MIC,1个VGA,1个三孔电源接口。
4.讲桌上下层采用分体式设计，桌面部分和桌体部分自成一体
5.显示器盖板和键盘、鼠标部分采用联动式设计。显示器盖板可装置23.5寸液晶宽屏显示器；
6.右侧抽屉可放置实物展示台。
7.上柜尺寸≥1150*780*340mm，下柜尺寸≥810*630*660mm，桌面到地面尺寸为≥900mm高，显示器开孔为550mm.</t>
  </si>
  <si>
    <t>地理实验台</t>
  </si>
  <si>
    <t>规格：≥1400×1400×740mm
台面：12.7mm厚双面膜实芯理化板台面，
台体结构：整个台体为六边形，采用塑料组件材料一次成型，坚固耐用。组合台体使用6根长度≥680mm，宽度≥50mm的鱼骨状连接件榫卯连接6个长边≥640mm，短边≥230mm的梯形桌架，桌架高度≥735mm，桌体下部宽度≥490mm，可接触部位均做了圆弧状处理，下部呈内凹状给学生预留出足够的腿部空间。搭配≥390×310mm的上开门综合使用柜。每张桌体都带有长度≥575mm，高度≥140mm，深度≥30mm的书包斗可供学生存放书包等物品。</t>
  </si>
  <si>
    <t>1、凳面：采用高密度PP材质的凳面，Ф≥310㎜高450-500mm，。凳面下装有壁厚为≥1.8㎜厚直径为≥160㎜钢板托盘。2、凳脚：≥4支凳脚采用：≥17×34×1.5㎜无缝钢管一体折弯成型
3、安全防护：托盘与螺杆为焊接连接</t>
  </si>
  <si>
    <t>交互地图教学系统软件也叫数字化立体地形教学软件，可满足地理教学及数字化地理教室的应用需求内容可以扩展，是地理教学重要组成部分。
软件特点：1.支持师生双向研究性学习，2.仿真课件内容详实，可以扩展升级，3.使用方便，操作简单，可与PPT课件进行联动教学，4.应用广泛：电子白板、平板电脑、多媒体一体机等。
课程资源：符合国家新课程标准
初中课程包括：
1.疆域：我国领土的四至点、中国南北气候差异、中国东西时间差异、中国的陆上邻国、我国海岸线、中国行政区；
2.人口：中国人口的分布、人口分布的东西差异、人口分布与地形的关系、人口分布与气候的关系、第七次全国人口普查；
3.民族：我国民族的分布、人口500万以上的少数民族、分布最广的少数民族回族、少数民族自治区、少数民族自治州、少数民族自治县、少数民族聚居区与地形关系、少数民族聚居区与气候关系；
4.地形：中国主要山脉、四大高原、四大盆地、三大平原、三大丘陵、三山夹两盆；
5.地势：三级阶梯、第一级阶梯主要地形、第二级阶梯主要地形、第三极阶梯主要地形、阶梯分界线、我国主要大型水电站分布、热量与地势；
6.气候：中国1月平均气温分布、中国7月平均气温分布、我国温度带的划分、我国年降水量的分布、我国雨带的移动、我国干湿地区的划分、我国气候类型的分布、季风区与非季风区、中国的冬季风、中国的夏季风；
7.河流：中国主要河流、内流区与外流区、河流流域、外流河注入的海洋、京杭运河、国际界河、国际性河流、内流河、三大水系；
8.自然灾害：寒潮、台风移动路径、我国洪涝灾害分布、我国干旱多发区、中国地震带分布、我国滑坡灾害分布、我国泥石流灾害分布；
9.土地资源：以水田为主的耕地、以旱地为主的耕地、草地、林地、难以利用的土地、防护林体系工程、土地利用类型、我国土地利用中存在的问题、我国森林分布、我国四大牧区；
10.交通运输：中国高速公路的分布、中国主要航空港分布、我国主要港口分布、宝成成昆线、焦柳线、京广线、京哈线、京沪线、京九线、沪杭浙赣湘黔贵昆线、京包包兰线、陇海兰新北疆线、西南铁路、我国南方内河航线、交通运输方式的选择、中国水路运输网分布-天然水系、中国水路运输网分布-人工水系；
11.农业：以畜牧业为主的省区、以种植业为主的省区、我国东部地区农作物分布、我国九大商品粮基地、我国农产品主要产区建设规划、我国综合农业区划、我国甘蔗种植区、我国棉花种植区、我国水稻种植区、我国甜菜种植区、我国小麦种植区、我国油菜种植区、我国水稻小麦集中产区与地形的关系、我国水稻小麦集中产区与温度带的关系、我国水稻小麦集中产区与干湿带的关系、农业的地区分布；
12.工业：我国主要工业中心、我国主要工业基地、长江沿岸工业地带、陇海兰新沿线工业地带、东部沿海工业地带、2010年我国各省人均工业总产值、我国国家级高新技术产业开发区、经济特区、我国主要的钢铁工业基地、哈大铁路沿线工业基地、京广铁路沿线工业基地、京沪铁路沿线工业基地、沿黄河能源工业带、沿江工业带；
13.地球和地球仪：麦哲伦环球航行、纬度的划分、南北半球的划分、经度的划分、东西半球的划分、经纬网定位、地球基本数据；
14.大洲和大洋：丝绸之路、郑和下西洋、麦哲伦环球航行、大洲的分布、亚欧分界线、亚非分界线、南北美洲分界线、七大洲四大洋；
15.海陆的变迁：六大板块、主要火山地震带、喜马拉雅山的形成、地中海、红海；
16.气温的变化与分布：世界年平均气温分布、海陆因素对气温的影响、世界7月平均气温分布、世界1月平均气温分布、地形因素对气温的影响；
17.世界的气候：热带气候类型、亚热带主要气候类型、温带主要气候类型、寒带气候、高原山地气候、北半球黄金奶源带分布、温带大陆东中西的气候差异；
18.人口与人种：2017年世界人口排列前十的国家、世界各大洲人口数和人口增长率、世界人口分布、世界人口稠密区、世界人口稀疏区、世界人种分布、2020年世界人口排列前十的国家；
19.世界的语言和宗教：汉语主要分布区、英语主要分布区、法语主要分布区、西班牙语主要分布区、阿拉伯语主要分布区、俄语主要分布区、世界三大宗教的分布、世界宗教圣地、世界语言的主要分布区、世界主要语系分布图、佛教传播路线、伊斯兰教派别分布；
20.发展与合作：世界城市化水平、世界上主要的发达国家、不同国家的人类发展指数、G20峰会成员国、博鳌亚洲论坛成员国、中国国际进口博览会参展国家和地区；
21.水资源：中国水资源分布、中国年均降水量分布、中国水资源时间分布特征、南水北调、我国主要流域分布、我国主要水电站分布、主要湖泊；
22.长江：长江的源头、长江的主要水利枢纽、长江的主要支流、长江流经的地形区域、长江流经的省区、长江入海口、长江上中下游的分界；
23.黄河：黄河的源头、黄河的主要水利枢纽、黄河的主要支流、黄河流经的地形区域、黄河流经的省区、黄河入海口、黄河上中下游的分界、黄河上游的灌溉农业区；
24.中国的地理差异：秦岭淮河线与1月0℃等温线、秦岭淮河线与800mm等降水线、秦岭淮河线与干湿地区、秦岭淮河线与温度带、中国四大地理区域、区域划分与地形、区域划分与气候、区域划分与植被；
25.降水的变化与分布：世界年降水量的分布、纬度因素影响降水、海陆因素影响降水、地形因素影响降水、世界降水带分布；
高中课程包括：
1.太阳对地球的影响：中国日平均气温大于10的积温、中国年太阳辐射总量、中国年日照时数、中国太阳能资源与利用、中国自然带分布；
2.土壤：中国土壤颜色分布、中国砂土分布、中国粉砂土分布、中国黏土分布、土壤有机腐殖质分布；
3.气象灾害：我国洪涝灾害分布、我国年降水量的分布、我国水系分布、我国年干旱灾害发生频率分布、台风移动路径、寒潮；
4.地质灾害：中国地震带分布、我国滑坡灾害分布、我国泥石流灾害分布、我国发生的重大地震；
5.人口迁移：安史之乱人口迁移、靖康之变人口迁移、永嘉之乱人口迁移、新中国成立后的人口迁移、我国各省人口净迁移率、国内人口迁移活跃度分布、改革开放后的人口迁移；
6.农业区位因素及其变化：桑蚕业的起源与优势产区、中国气候类型分布、我国柑橘主要产区、我国苹果主要产区、我国温度带的划分、我国土壤区划、我国主要商品粮基地；
7.工业区位因素及其变化：我国制糖工业分布、我国饮料制造工业分布、国家集成电路产业布局、我国重点煤运铁路分布、建国初期的三线建设计划、改革开放以后的建设计划；
8.区域发展对交通运输布局的影响：中国主要航空港分布、中国高速公路的分布、焦柳线、京广线、京哈线、京沪线、京九线、京包包兰线、陇海兰新北疆线、西南铁路、沪昆高铁、青藏铁路；
9.中国国家发展战略举例：我国人均可利用土地资源、我国人均可利用水资源、我国生态脆弱性、我国2010年单位面积生产总值分布、我国主体功能区分布、长江经济带范围、长江经济带发展战略；
10.多种多样的区域：我国七大行政地理分区、我国汉语方言区分布、我国干湿分布区、三大经济地带、我国主体功能区分布、我国克山病分布；
11.海水的性质：世界大洋8月表层水温分布、世界年太阳总辐射量、世界大洋2月表层水温分布、鲸鲨和太平洋鲱鱼分布、座头鲸洄游迁移路线、世界主要海港和航线分布、世界大洋8月表层盐度分布；
12.海水的运动：洋流的分布、风海流、季风洋流、密度洋流、洋流对气候的影响、四大渔场；
13.植被：认识世界自然带、世界森林植被覆盖率、热带季雨林分布、温带森林植被分布、亚寒带针叶林植被分布、热带草原植被分布、亚热带温带草原植被分布、沙漠植被分布、极地苔原植被分布；
14.人口分布：世界人口分布、人类起源与迁移路线、人类早期文明、各大洲占世界人口比例、2020年世界人口排列前十的国家；
15.人口容量：世界森林资源分布、日本主要原料来源、2011年世界人类发展指数分布、2008世界饥饿指数分布、世界的环境污染；
16.城镇化：世界各国城镇人口比例、世界城市化水平、世界人口分布、世界人口排列前十的城市、世界各大洲城镇化率；
17.人类面临的主要环境问题：酸雨严重地区、受污染的海域、过度放牧、垦殖和采伐区、森林破坏严重地区、水土流失严重地区；
18.构造地貌的形成：六大板块、主要火山地震带、喜马拉雅山的形成、地中海、红海；
19.气压带和风带：麦哲伦环球航行、气压带、风带、气压带风带的季节移动、北半球1月份气压分布、北半球7月份气压分布、冬季风、夏季风；
20.气压带和风带对气候的影响：热带雨林气候、热带草原气候、热带沙漠气候、地中海气候、温带海洋性气候、热带季风气候、亚热带季风气候、温带季风气候、温带大陆性气候、极地气候、高原山地气候；
21.海气相互作用：沃克环流、厄尔尼诺现象、厄尔尼诺的形成、拉尼娜现象及形成；
22.区域发展的自然环境基础：山西煤炭资源、山西煤炭国内流向、山西铁路运煤干线；
23.中国的能源安全：风能资源分布、煤炭资源分布、石油资源分布、水能资源分布、太阳能资源分布、天然气资源分布、我国能源产消类型；
24.全球气候变化与国家安全：海平面上升受到威胁的海岸、世界森林资源分布、全球热带气旋主要路径、世界洪涝灾害多发地区、世界近百年重大自然灾害、二氧化碳排放量；
25.地球上的海与洋：地球上的海、海峡、海湾、四大洋、七大洲四大洋、麦哲伦环球航行；</t>
  </si>
  <si>
    <t>三、地理虚拟现实教学设备</t>
  </si>
  <si>
    <t>地理VR教学系统
（软件与硬件结合）</t>
  </si>
  <si>
    <t>一、桌面交互设备                                                                                       
1. . 设备一体式设计，内置至少四组红外相机组成光学追踪系统内置于一体机内，光学跟踪相机直观可见并排放置，至少具备四个红外光源，无外部连接线路，一字水平排开四组；
2. 3D姿态调节≤2s，系统可准确判断眼睛所在位置，根据眼镜视角的不同转换不同视角下的显示内容。
3. 可提供Unity3d、OpenGL、Ue4、WebGL等常见开发平台的SDK，支持二次开发，SDK 支持≥两支六自由度空间交互笔；
4. 3D视差调节0-6cm。
5. 2D/3D显示动态切换时间≤1s。
6. 3D跟踪眼镜一副，具备≥5个反光点，主动式红外接收，自动匹配，无需人为设置。
7. 3D观看眼镜一副，主动式红外接收，自动匹配，无需人为设置。
8. 支持外部信号输入，接入外部信号无须物理按键切换即可实现自动信号源切换。
9. ≥支持两支空间交互笔接入，每支笔含一根USB线缆，无电池供电，内置震动器，每支交互笔至少有三个逻辑按键；支持两支交互笔同时在一个三维场景使用。
10. CPU≥I5、内存≥8G、硬盘≥256SD、GTX 1050Ti缓存4GB内存显卡。
11. 显示尺寸21-27英寸，具有帧连续1920*1080@120Hz、屏幕比例16:9的帧率全高清3D偏振立体效果，可视角度不低于170/160°，点距不小于0.277mm，亮度不低于400cd/m²，对比度不低于1000:1，动态响应时间不高于1ms
15. 扬声器：≥2个
16. 支持以太网连接，支持802.11a/b/g/n高速无线传输、支持蓝牙4.0或以上
17. 至少提供USB 2.0 x2、USB 3.0 x2、Mic-In x1、Line-out x1、HDMI x1、DP x1、内置式3D-Sync同步信号发射口。
二、系统课程资源：符合国家新课程标准
1、系统支持备课授课功能，包含备课新建、修改导入、授课使用三大功能模块
2、支持新建教学课程，并对新建课程插入文本、资源库图片、课程命名、课程保存及课程全屏播放等功能；插入文本时可选择不同的文本框，播放新建课程点击插入的资源库图片，系统可自动跳转至对应的3D资源课件。
3、支持对系统中现有预设单元课程进行修改、保存等操作；
4、支持现有预设单元课程在系统中进行全屏播放显示；
5、系统配套初高中教学课程包含单元教学课程，3D教学资源;
初中单元教学课程至少包含但不限于：
七年级上
1、地球的形状和大小，2、地球仪，3、地球的运动，4、地形图的判读，5、大洲和大洋，6、海陆的变迁，7、气温的变化与分布，8、降水的变化与分布，9、世界的气候，10、人口与人种，11、世界的语言和宗教，12、人类的聚居地-聚落，13、发展与合作
七年级下
1、亚洲的位置与范围，2、亚洲自然环境，3、日本，4、东南亚，5、印度，6、俄罗斯，7、中东，8、欧洲西部，9、撒哈拉以南非洲，10、澳大利亚，11、美国，12、巴西，13、极地地区
八年级上
1、疆域，2、人口，3、民族，4、地形和地势，5、气候，6、河流，7、自然灾害，8、土地资源，9、水资源，10、交通运输，11、农业，12、工业
八年级下
1、中国的地理差异，2、北方地区自然特征与农业，3、东北三省，4、黄土高原，5、北京，6、南方地区自然特征与农业，7、长江三角洲地区，8、香港和澳门，9、台湾省，10、西北地区自然特征与农业，11、塔里木盆地，12、青藏地区自然特征与农业，13、三江源地区
3D教学资源包含：
七年级上
地球与地图
地球的形状与大小：天圆地方模型、太阳、月球、麦哲伦环球航行、地球卫星图、地球大小；地球仪：地轴、极点、地球仪；经纬网：认识纬线、认识经线、纬度划分、南北半球、认识经度、东西半球、用经纬网定位；自转：地球自转、晨昏线、时差；公转：地球公转、黄赤交角、四季变化、回归线、极圈、五带划分；地图的判读：等高线地形图、地形剖面图、在地图上识别地形类型
陆地和海洋
大洲与大洋：世界海陆分布、张骞出使西域路线、郑和下西洋路线、哥伦布航海线路、麦哲伦环球航行路线、大陆半岛岛屿与海洋模型、洲际分界判别；海陆的变迁：喜马拉雅山模型、大陆漂移、世界板块分布、世界主要地震带、火山分布图、板块运动类型示意；
天气和气候
气温的分布和变化：世界年平均气温分布、世界1月平均气温分布、世界7月平均气温分布、山地垂直带谱变化模型、地形对气温的影响；降水的分布和变化：世界年降水量分布、沿海内陆、赤道两极、大陆东岸西岸；世界气候：世界气候分布、地形雨演示模型；
人口和聚落
人口与人种：世界人口分布、人口稀疏区、人口稠密区、世界人种分布；宗教与语言：世界语言分布、世界宗教分布；聚落：聚落形成与发展的有利条件模型、团块状聚落、条带状聚落、世界文化遗产聚落；
发展与合作
发展与合作：世界灯光影像图、世界主要发达国家分布图、世界国家与地区分布图、一带一路简介；
亚洲
位置和范围：亚洲的半球位置、亚洲海陆位置、经纬度位置、地理分区、不同地区居民生活差异；自然环境：亚洲地形、亚洲河流、北纬30度纬线地形剖面、亚洲地理集锦、亚洲气候；
七年级下
邻近地区和国家
日本：日本位置、日本组成、日本地形、日本火山地震、日本工业原料来源、日本工业产品输出、日本工业区、富士山、彦根城天守阁；东南亚：东南亚位置、东南亚组成、马六甲海峡、主要农作物分布、河流与城市、东南亚旅游胜地、鱼尾狮；印度：印度位置、印度邻国、印度地形、印度人口、亚洲季风的形成冬季风、亚洲季风的形成夏季风、泰姬陵；俄罗斯：俄罗斯位置、俄罗斯邻国、俄罗斯地形、俄罗斯河流、俄罗斯气候、俄罗斯人口、俄罗斯工业、圣瓦西里大教堂；
东半球其他地区国家
中东：中东位置、三洲五海、石油外运航线、中东气候、阿拉伯人；欧洲西部：欧洲西部位置、找首都、乳畜农场、欧洲气候、欧洲西部地形、欧洲旅游；撒哈拉以南非洲：非洲位置、非洲地形、非洲气候、热带草原气候与干旱、非洲矿产、非洲茅草屋；澳大利亚：澳大利亚位置、澳大利亚地形、澳大利亚牧羊带、澳大利亚主要贸易航线、袋鼠、鸭嘴兽；
西半球的国家
美国：美国位置、美国地形、美国农业带的分布、美国主要的工业区和工业城市；巴西：巴西位置、巴西地形、巴西主要农产品分布、热带雨林的作用、巴西主要矿产和工业；
极地地区
南极地区：南极位置、我国南极科考站、穿越南极、我国第26次南极科学考察、企鹅；北极地区：北极位置、我国北极科考站、我国第5次北极科学考察、北极航线、北极熊；
八年级上
从世界看中国
疆域：半球位置、海陆位置、纬度位置、疆域线、陆上邻国、隔海相望的国家、中国地理位置的优越性、中国领土四至点；人口：人口增长、胡焕庸线；民族：部分民族分布及特点；
中国的自然环境
地形和地势：地形概况及类型分布、中国地势的特点、地形地势的影响；气候：中国气温分布及特点、中国降水分布及特点、干湿地区划分、中国气候类型分布及特点、横断山植被垂直变化；河流：中国主要河流、内外河流域及水系、中国主要湖泊、京杭运河、长江、黄河；自然灾害：中国主要气象灾害分布、中国主要地质灾害分布；
中国主要自然资源
土地资源：主要土地利用类型分布；水资源：主要河流径流量分布、水库调节径流；
中国的经济发展
农业：因地制宜发展农业模型、中国主要畜牧业区和种植业区、主要农产品产区规划图；工业：中国主要工业中心和工业基地、2010年各省级行政区人均工业总生产值；交通运输：中国主要铁路干线网
八年级下
中国的地理差异
中国的地理差异：我国自然环境差异、南北方农村生活景观差异、四大地理区域；
北方地区
北方自然特征与农业：北方自然特征、北方地区农业；东三省：东三省地形、东三省气候、东三省工业分布；黄土高原：黄土高原概况、黄土高原文化遗迹、黄土高原水土流失、护坡工程、固沟工程、黄土高原地貌；北京：北京的地形、北京的交通、天坛、故宫；
南方地区
南方自然特征与农业：南方的自然特征、南方的农业；长三角地区：长三角的地形、长三角的城市和交通、长三角的旅游资源分布；香港和澳门：香港和澳门的地形、香港的景点、澳门的景点、大三巴牌坊；台湾省：台湾省的地形、台湾省的城市和人口、台湾省的气候、台湾省的景点、台湾省的农矿产品；
西北地区
西北自然特征与农业：西北地区的自然特征、西北地区的农牧业、坎儿井、蒙古包；塔里木盆地：塔里木盆地的地形、塔里木盆地的位置、塔里木盆地的城市和交通；
青藏地区
青藏自然特征与农业：青藏地区的自然特征、青藏地区的农牧业、青藏的景观；三江源地区：三江源位置、三江源水系、三江源珍稀动物；
高中单元教学课程包含：
必修一
1、地球的宇宙环境，2、太阳对地球的影响，3、地球的历史，4、地球的圈层结构，5、大气的组成，6、大气的受热过程和大气运动，7、水循环，8、海水的性质，9、海水的运动，10、常见的地貌类型，11、地貌的观察，12、植被，13、土壤，14、气象灾害，15、地质灾害
必修二
1、人口分布，2、人口迁移，3、人口容量，4、城镇化，5、地域文化与城乡景观，6、农业区位因素及其变化，7、交通运输布局对区域发展的影响，8、人类面临的主要环境问题，9、中国国家发展战略举例
3D教学资源包含：
必修一
宇宙中的地球
天体类型：星云、太阳、土星、木卫二、彗星、哈勃望远镜；天体系统：天体系统；太阳系：认识太阳系；太阳对地球的影响：太阳大气层结构、太阳活动、生物量对比、世界年太阳总辐射量、世界太阳能资源分布；地球的历史：恐龙、恐龙化石的形成、琥珀化石的形成、地质年代、大陆漂移理论依据、地层；地球的圈层结构：地球的内部结构、地球的外部结构；
地球上的大气
大气的组成和垂直分层：大气的组成、大气的垂直分层、臭氧空洞；大气受热过程和大气运动：大气的受热过程、大气对地面的保温作用、大气热力环流、城市热岛环流、山谷热力环流、海陆间热力环流；
地球上的水
水循环：水循环；海水的性质：世界大洋表层海水温度分布、世界大洋8月表层海水盐度分布、鲸鲨和太平洋鲱鱼分布、座头鲸洄游迁移路线；海水的运动：海浪、小黄鸭漂流记、世界洋流分布、暖流、寒流、四大渔场、洋流对气候的影响、洋流对航海的影响、洋流对污染物的影响；
地貌
常见的地貌类型：喀斯特地貌、喀斯特地貌中年期、喀斯特地貌地下、河流地貌、河流的侵蚀、河谷的演变过程、风沙地貌侵蚀、风沙堆积、新月形沙丘、海岸地貌；地貌的观察：人字形铁路、绝对高度和相对高度、等高线图、判读地形部位、坡度、阳坡阴坡、迎风坡背风坡；
植被与土壤
植被：森林成层现象、世界森林植被覆盖率、世界森林植被分布、世界草原与荒漠植被分布；土壤：森林土壤剖面、耕作土壤剖面、雨水花园、海绵城市；
自然灾害
气象灾害：世界洪涝灾害分布、世界干旱灾害分布、世界热带气旋分布、台风模型、侵入我国的寒潮；地质灾害：世界地震带分布、地震构造模型、滑坡、泥石流；
必修二
人口
人口分布：城市灯光、世界人口分布、人口稠密区、人口稀疏区、各大洲占世界总人口的比例、2021年人口数前十的国家、世界不同纬度人口分布、世界特大城市分布与地形关系；人口迁移：15-19世纪人口向新大陆迁移、二战后国际人口迁移；人口容量：木桶效应、日本主要原料来源、2008世界饥饿指数分布、世界的环境污染；
乡村和城镇
城镇化：世界城市灯光变化、世界各国城镇人口比例、世界人口排列前十的城市；地域文化与城乡景观：哈尼梯田模型、永定土楼、四合院、江南城镇；
产业区位因素
农业区位因素及变化：不同的农业景观、千烟洲立体农业、亚洲水稻分布、亚洲气候类型分布、亚洲人口分布、亚洲地形分布、世界主要花卉出口国；
交通运输布局与区域发展
交通运输布局对区域发展的影响：我国中长期铁路网规划示意、新加坡的交通区位优势、一带一路示意图；
环境与发展
人类面临的主要环境问题：八大环境公害事件、当今世界环境问题举例；中国国家发展战略举例：我国人均可利用土地资源、我国人均可利用水资源、我国生态脆弱性、我国2010年单位面积生产总值、我国主体功能区分布、有关海洋权益的概念、钓鱼岛的位置；</t>
  </si>
  <si>
    <t>支架</t>
  </si>
  <si>
    <t>配备可连接三角架的通用固定夹，适用于笔记本电脑、LCD 或 CRT 显示器。完善材质规格：高度伸缩距离：55-170cm
折叠三角原理基座，实现稳固摆放，折叠设计，在高度不变的情况下，使伸缩后的支架更短，方便携带，PET环保材料制作锁扣，可对摄像头90度旋转调节角度，实现摄像头横屏竖屏的自由调节。</t>
  </si>
  <si>
    <t>视频摄像头</t>
  </si>
  <si>
    <t>视频摄像头技术指标：
支持1080p 全高清视频录制（高达 1920 x 1080 像素）；
采用USB接口，连接线≥1.5米；
具备自动校正功能，在光线不足情况下也可以获得清晰影像；
即插即用；</t>
  </si>
  <si>
    <t>应用管理平台</t>
  </si>
  <si>
    <t>应用管理平台软件技术指标:
1. 支持硬件驱动、服务、应用软件更新功能。
2. 人机界面友好，可视化下载进度条，支持一键启动应用软件、一键更新、一键下载等操作。
3. 可显示已安装的所有应用软件、硬件驱动、后台服务等信息，包括版本号、项目介绍、项目名等重要信息。
4. 支持云端下载，云端浏览可更新的应用软件、硬件驱动、后台服务。
5. 支持界面数据刷新功能。
6. 支持提示所有已安装软件证书状态，包括已激活、已过期重要信息，方便用户查询。
7. 支持增量式及全量式更新两种模式。
8. 软件永久使用</t>
  </si>
  <si>
    <t>AR地理沙盘探究系统
（软件与硬件结合）</t>
  </si>
  <si>
    <t>1、基本参数：
1.1、产品外形尺寸：≥110*70*225cm。材质：金属
1.2、产品硬件构成：AR地理沙盘主要由以下部分构成：1、交互感应器；2、工程投影机；3、虚拟现实主机；4、高强度沙盘（含沙子）；6、互动操作平台等。
1.3、交互感应器：可以感应操作者动作，能够显示操作者手势和动作，可以对动作幅度、方位等进行计算处理，可以对操作者做出的造型进行记忆。
1.4、虚拟现实主机：cpu 主频   硬盘：500G以上容量。1G独立显卡。
2、软件特色：
2.1、软件多屏互动：多屏互动使地理课上比较复杂的知识变的简单，投射出来的三维地形呈现出的高低起伏的各种状态，可以通过“堆砌沙子”的方式来实现投射在沙盘上的地理地形发生改变，如在讲授等高线章节的内容时，就可以通过沙盘上立体的分层设色的等高线和扩展屏上显示的平面等高线的内容进行对比。
3、课件内容：
3.1、包含主题模式、特殊专题、按图堆沙、地理元素四大知识模块。
3.2、主题模式分为：颜色图模式、气候模式、互动模式。
3.3、特殊专题模式分为地形分析、四季变化两个模式。支持堆积相应的地形，能形成对应的阳坡或者阴坡；支持地形上展示春夏秋冬植物的不同变化
3.4、按图堆沙分为世界地图、中国地图、城市地图、地形地貌四大类。世界地图包含：世界、亚洲、欧洲、北美洲、南美洲、非洲、大洋洲、南极洲；中国地图包含：中国、东北地区、青藏高原、云贵高原、台湾、宁夏-河套平原、渭河平原、长江中下游平原；城市地图：北京、成都、兰州、青岛、重庆、圣弗朗西斯科、开普敦、伊斯坦布尔；地形地貌包含：长白山、长江三角洲、三峡大坝、堰塞湖、大峡谷、河西走廊、天山南北、黄土高原；四图形支持卫星图、高度图、行政图模式来回切换；能根据堆沙图片及显示颜色堆出不同的地形图。
3.5、地理元素包含建筑、能源、农业、交通线等四大类，点击地理元素图标按钮能在沙盘生成相应的建筑及交通路线；支持草原、沙漠、海岸那种纹理背景的切换；支持显示隐藏城市区域规划图；支持改变地理元素场景中的风向。</t>
  </si>
  <si>
    <t>四、地理文化布置</t>
  </si>
  <si>
    <t>尺寸：60cm*90cm定制，可开启式超薄铝合金成型灯箱，3cm边框、表面静电喷涂、颜色为闪光银，Led光源</t>
  </si>
  <si>
    <t>地理教学挂图灯箱片小灯箱片</t>
  </si>
  <si>
    <t>根据学校教室实际窗帘大小进行调整，在窗帘上印制介绍中国和世界地理气候、地理知识等内容，也可根据学校的要求定制内容。集教学、观赏为一体</t>
  </si>
  <si>
    <t>规格：平面比例尺为 1：40000000，产品由球体 和支架、底座构成，还附有纬度标尺及时区、阳光 射线板及其他附件。球体直径为 320mm，地轴的倾 斜为 66.5°，并垂直于赤道面。用不同颜色明显 区分各个国家和地区的名称；符合国家现行相关标 准</t>
  </si>
  <si>
    <t>学生心理测评与档案管理系统</t>
  </si>
  <si>
    <t>系统包含但不限于：心理测评系统、心理测评预警系统、心理数据云平台系统、心理CT系统。
主要功能：
1、界面丰富多样：整体布局切换包括固定头部、固定菜单、菜单折叠、顶部菜单、盒装布局以及≧12套颜色皮肤跟换，使用者可根据喜好选择，同时也有利于心理咨询师从色彩心理学分析被矫正人员。
2、界面可视化：（1）主页学校情况呈现包括：量表数量、测评数量、班级数量、预警数量和近30日测评数量趋势图。（2）心理普查信息包括：所用测试量表信息、参与人数、男女占比、应参与人数、实际参与人数、完成全部测评数、预警人数和预警量表占比。
3、数据导入功能：提供完善的数据导入服务,通过系统模板方便心理老师将全校学生和班级信息一次性添加到系统，并自动生成班级和学生信息方便智能便捷。
4、班级管理员权限管理：为减轻心理老师工作压力，可根据需要设置班级管理员查看所属班级学生信息和全校学生信息。也可设置管理员是否可见：基本信息、报告图片、因子得分、分数级别、因子说明、指导意见和测评答案。
5、测试报告输出：自动生成报告和剖面图，直接显示，心理老师或者班主任可以在每个分值下更改和填写指导建议并以PDF文本样式显示，同时为用户提供文本、带剖面图及彩色等多种打印选择，并且可以采用批量处理的方式，避免了逐条逐步处理报告的繁锁。报告提供了简单报告和复杂报告方式，便于心理老师对测试人员进行讲解。
6、危机预警管理：
▲6.1、普查列表：普查动态：可对测评计划的测评进度按照已普查人数、未普查人数等状态进行统计，形成统计图表；查看普查报告包含普查筛查标准、筛查工具、心理测试分析、预警名单、对策与建议；预警名单可对普查存在风险或问题的人员进行识别预警级别和名单；。
▲6.2、校内评估：量表评估：支持通过使用标准化的心理测量工具来评估受测者在某些特定领域的心理特征或状态，可针对普查预警名单人员发起二次测评操作；心理访谈：心理工作者与受测者的交谈；
▲6.3、家校观察评估：家校观察记录：记录个体的信息，在学校及家里生活中的行为和情绪变化、学习表现、思维等信息；共享观察记录：支持观察记录数据共享；家校观察数据删除；
6.4、个体心理辅导：个体辅导记录：可添加多次记录、老师访谈记录、家长访谈记录、辅导总结等，辅导记录包括辅导时间、个人基础信息、辅导目标、主要问题、家庭情况、辅导方案等内容；针对辅导用户可发起日常运动、设备辅助、资源学习等辅导帮助；支持开放辅导数据；支持导出辅导数据；(提供第三方检测机构出具的检测报告复印件并加盖公章；)
▲6.5、上报管理：普查上报：查看下级对上级进行上报的普查数据；普查档案上报：支持查看下级对上级进行上报的普查档案数据；危机上报：支持查看下级对上级进行上报的危机预警数据；
7、二维码扫描测试功能：管理者可使用二维码发起团体测试，测试者只需拿出手机、pad等移动端扫描系统二维码即可实现系统登录、手机端测试、手机端查看报告等多种应用，最大限度的方便管理员和测试用户使用。
8、纸质化答题测试数据导入：为方便照顾低龄和特殊群体，可将通过系统模板将测试答案和用户信息批量导入系统内，自动生成人员信息和测试报告。
9、开展心理普查: 并支持提前结束普查和恢复普查，也可中途增加测评人员。学校在使用该系统时主要用于两方面一方面是心理普查，另一方面是日常测试。心理普查可以全面的了解每个班级的某项指标日常测试是针对个别学生出现的问题进行心理干预前的测试诊断。心理普查与日常测试数据的分开，保证了普查取样的准确性和科学性。
10、团体报告：团体报告分为普查数据和日常数据，系统既可对整个学校进行统计，分析，也可以对某一年级、班级或某一特殊群体、某一年龄段、某一性别等做团体和个体分析。团体报告通过图标形式呈现，数据包括：测评量表、测评人数、参与人数、汇总人数、性别数量、团队平均状态等其他信息。
11、学生档案管理：包括基本信息、联系人信息、奖惩信息、老师评语、自我鉴定等。可设置是否允许学生查看档案和填写自我鉴定。
12、考试成绩导入：可将学生各科考试成绩导入，并支持考试科目无限增加
13、量表管理：不同学校和单位因面对人群不同，可将不常用和常用量表进行禁用和恢复。并根据自身情况将量表自行分类管理。
14、在线咨询功能：学生可选择咨询对象进行心理咨询，老师在线解答。
15、数据备份还原：具备强大的数据备份和还原功能。
16、学校名称修改：可根据学校名称更改学校基本信息和logo。
17、班级转移：可将整班学生或部分学生转移到其他班级，提供将某段时间设置为转班提醒功能。
18、软件语音播报：语音播报心理测试题目及答案,实施显示测试进度百分比。
19、断点功能：因断电或者其他特殊原因未能完成测试导致中途中断，下次登录可在上次断点出继续测试并最终完成测试。
20、答题过快提醒：为避免恶意测试，测试过程如出现答题过快，明显超过看题速度，系统会弹出答题过快认真作答警示框。在测试完成后有针对针对测试时间，加以判断是否认真作答。
21、查询功能：输入学号、姓名、班级，就能按条件找到相关的信息。
22、心理CT系统：内置≧160个量表，涵盖各个年龄阶段    ▲项供应商需提供国家认可的检测机构出具的检测报告扫描件</t>
  </si>
  <si>
    <t>VR心理减压放松训练系统（软件）</t>
  </si>
  <si>
    <t>运用了包含潜意识疏导、积极心理学、认知行为疗法等多种心理技法或理论。用户可以跟随指导语在令人放松的VR场景中进行正念练习、调节情绪或个人提升等。
1、系统提供多个VR建模场景。图像不变形，不失真，高清、效果逼真。
2、专注力模块。运用正念的方法帮助人们练习注意力、提高专注度的课程，共6节课，每节课不少于12分钟。6次课程为：回到当下、远离纷扰、保持专注、学会觉察、高效注意、把握主动。每次课程包含引导语，总结语，正念呼吸练习，专注力练习等场景。支持接收、响应控制台的干预指令，进行场景或训练内容切换。
3、专注力包含但不限于：专注泡泡、分心泡泡、小鱼回家、好奇蜡烛、小马彩虹桥、荷叶夜色等趣味性训练场景
4、喊爆物体（呐喊类宣泄场景）：在房间内，尽情呐喊释放内心的负面情绪，将气球、西红柿、西瓜等物体喊爆。
5、风火大作（呐喊类宣泄场景）：在树林里，通过呐喊喊飞负面情绪，看到狂风大作、烟火爆炸满天的效果。
6、海洋呐喊（呐喊类宣泄场景）：通过呐喊释放内心的负面情绪，引发海水水柱爆炸，浪花飞溅！
7、VR评测模块。包含多个VR形式的量表测量，包含但不限于：EIS、PANAS、POM、S_AI、SAS、SDS、BDI、SSRS、T-AL等量表。
8、操作方式：通过手柄对放松场景及课程进行选择。
9、支持网络播控，接收、响应控制台的干预指令，进行场景或训练内容切换。
VR一体机硬件参数如下：机身尺寸≧180mm*120mm*90mm；显示处理器≧八核；显存≧6G；内存容量≧64G；视场角≧90度；刷新率；不少于70Hz；传感器/陀螺仪；麦克风；无线网络。</t>
  </si>
  <si>
    <t>房树人测试辅助系统</t>
  </si>
  <si>
    <t>房树人测评系统：
1、房树人心理测验辅助管理系统需要至少由档案管理、图像生成、项目分析及帮助等模块组成。系统需要支持咨询师根据绘画作品对房、树、人三因素多方面进行项目定义分析；需支持咨询师根据绘画过程定义绘画记录；需支持咨询师根据绘画作品自助生成作品分析。
2、具备档案系统，需满足人员信息档案及绘画作品存档。
3、具备图像生成系统，满足咨询师将来访者绘画作品电子图形上传到系统中，系统自动将上传图片保存到绘画者档案中。
4、具备项目分析功能，这一功能需要能支持咨询师对绘画者作品基于房、树、人多个方面几十种组合因素进行对作品的分析，每种分析因素无需咨询师自行探究，只需根据绘画作品进行因素勾选保存即可，可支持对作品分析因素的修改。
5、具备帮助系统，这一系统可为咨询师提供对绘画作品从房、树、人三因素的参考询问问题，咨询师可根据系统提供的询问问题进一步探究绘画者内心世界，便于使生成的绘画报告更具有针对性、真实性、科学性。</t>
  </si>
  <si>
    <t>音乐放松椅</t>
  </si>
  <si>
    <t>音乐舒缓功能，可坐可躺。配备专业心理舒缓音乐，自带音响，配高保真耳机。配备专业心理舒缓音乐。具体要求：1.技术参数：1舒适沙发椅、电动控制系统，符合人体工学原理，调适角度范围90度到160度，背座腿联动、零重力睡躺；产品尺寸：≧100cm（长）*100cm（宽）*105cm（高），放松椅椅背平展时：≧190cm（长）*100cm（宽）*60cm（高），控制系统：采用人体工学结构设计，柔软舒适，可控制椅子的升降角度。满足训练者躺、仰、坐姿势，靠背100度-180度，腿部90度-180度任意调节。播音系统：内置防磁高保真音箱，支持AUX、蓝牙、USB等多种音乐播放模式。
数字播放系统一套：规格：≥15英寸高清播放器。支持音乐、心理图片、心理文章、心理电影等多种格式文件。
带背景指导语专业减压、放松、催眠系列音乐不少于150首。心理图片：放松图、错觉图。心理视频：心理电影等。存储系统：随机配置不小于8GUSB存储设备。万向显示器支架一个：支持方位调节，便于使用者调节显示器角度调整到适合自己的位置放置。</t>
  </si>
  <si>
    <t>心理自助系统</t>
  </si>
  <si>
    <t>一、硬件系统：
1、液晶触摸屏幕≧32英寸；分辨率：1920*1080；
2、机身尺寸：≧550mm×340mm×1050mm；
3、表面处理：钢制机壳，金属烤漆；
4、工作温度：-20℃~50℃;湿度：10%～80%；
5、工作寿命：≧3000万次以上（单点击）；
6、音响：防磁立体声音响系统；
二、软件系统：
心理自助系统，各模块下支持无限添加二级栏目，文章无限扩充，支持视频，文章、图片、音频等格式上传。功能模块包含但不限于：
1、心理科普；
2、自助方案；
▲2.1、心理自助课堂：支持提供爱的化解、打败嫉妒、放下手机、合理拒绝、纠正偏科、科学自信等不少于6个主题类的课程教学视频。
▲2.2心理自助训练：提供爱的化解、打败嫉妒、放下手机、合理拒绝、纠正偏科、科学自信等不少于6个主题类的课程教学视频。
3、心理互动；
▲3.1情绪主题训练包括但不限于：你会区分积极情绪与消极情绪吗？你知道情绪有几种来源吗？你能从成语中识别常见的潜意识条件性情绪反应吗？不少于3个训练内容，训练后可进行情绪识别、认知性情绪、和条件性情绪视频内容的学习。
▲3.2、认知主题训练包括但不限于：如果被老师批评了，心情不好时，你应该怎么想”？考试没有考好，你心情不好时，应该怎么想”？运用深呼吸、运动等方式来调整情绪，可是我有时还是会感到焦虑怎么办？不少于3个训练内容，支持答题后给出对应的指导提示和视频内容学习。
4、心理影视；
5、心理图库；
6、心灵音乐；
7、经典案例；
8、自助热线；
9、心理测评；
10、自助查看测评结果；
11、心理能力训练。运行于局域网或互联网,支持远程管理。多媒体：集音频、视频、图像管理于一体，对教学影像、心理影片、减压音乐、心理文章和图片提供支持。
▲12、紧急援助：帮助用户在危急情况下迅速联系到紧急联系人。  
 ▲项供应商需提供国家认可的检测机构出具的检测报告扫描件</t>
  </si>
  <si>
    <t>团体活动辅导器材
（内含心理能量激发卡）</t>
  </si>
  <si>
    <t>1、团体心理辅导箱包括但不限于：团体活动工具箱、配套指导书籍、配套教学视频指导光盘、配套的心理学设备管理系统软件等。
2、活动内容：依据《中小学心理健康教育指导纲要(2012年修订)》，每个主题不少于5个活动，共提供不少于60个活动，每个活动所提供的道具至少同时满足40人参与。
（1）认识自我：昨天今天明天、独一无二等；学会学习：主题活动有拯救阳光城、比比谁高等；人际交往：主题活动有寻找亚特兰蒂斯、捆绑过关等；情绪调适：呼唤动物的声音、情绪法庭等；升学择业：主题有探索之旅、寻找智慧等；生活和社会适应：沉船游戏、快乐运球等。
（2）上述六大主题参照积极心理学理念，分为五个方面：积极情绪的培养、投入状态的激发、良好人际的构建、人生意义的追寻、成就体验的营造。
3、配套道具：提供所有活动中至少30个的配套道具。道具包含模拟生活类、创意玩具类、心理文具类、辅助教案类、心理影音类、教育卡片类六大类，共提供道具不少于500件，例如积极心理学扑克牌、起始线缎带、藏宝图、专注力训练卡、我的小黑画纸等。共3箱道具。
4、心理能量激发卡是基于积极心理学和自由联想开启潜意识之门的心灵疗愈工具。它运用了联想法、构造法、完成法、转念法等投射技术，可用于团体培训、自我探索、心灵沟通、潜能开发、叙事、完型、行为、释梦、转念作业、自由书写等疗法里，也可用于创意联想、亲子互动、艺术治疗、家族系统排列与团体游戏中。卡片不低于以下组成：卡片根据分为家庭版、专业版、个辅版和团辅版，每版均含有图像卡、文字卡和正向卡三种卡片。
家庭版含正向卡（36张）、图像卡（36张）、文字卡（36张）和一张使用说明书；
专业版含正向卡（36张）、图像卡（36张）、文字卡（36张）和一张使用说明书；
个辅版含正向卡（36张）、图像卡（36张）、文字卡（36张）和一张使用说明书；
团辅版含正向卡（36张）、图像卡（66张）、文字卡（66张）和一张使用说明书。
产品规格不小于：
正向卡：8.8*5.5cm
图像卡：8.8*6.4cm
文字卡：11.5*8.8cm
5、配套指导说明：介绍团体心理辅导的概念与类型、功能、目标、理论基础、操作过程及常用技术，并将团体心理辅导与积极心理学相融合，阐述如何将积极心理学引入团体心理辅导活动中，培养中小学生的积极心理品质，提升中小学生的幸福感。每个活动均详细说明活动的设计理念、活动目标、心理学依据、活动所需道具、活动过程及所需注意的事项。
6、提供配套教学视频指导光盘，不少于6课。</t>
  </si>
  <si>
    <t>情景心理剧工具箱</t>
  </si>
  <si>
    <t>情景心理剧道具箱可以表现但不限于的主题：
1、和创伤以及疗愈相关的主题，帮助遭受创伤者面对自己的问题，获得解决问题的力量与勇气。
2、与拯救和力量相关的超人故事，将善良与正义的主题展现出来，引发对价值观和信念的思考。
3、环境适应的主题，再现初来乍到对环境的各种不适应的表现以及苦恼，并带动观看者一起去感受、思考解决问题的办法，从而促进新生积极的适应环境。
4、人际交往与表达的相关主题，通过演出领悟到人际交往的原则，学习人际交往与比我表达的技术。
5、择业就业困扰相关的主题，展现主角面临的择业的两难情境与家庭冲突，最后发现真相，取得相互理解，化解冲突。
6、两性交往与恋爱相关的主题。主要面向高中生和大学生，通过居中主角演示自己的烦恼，启发青少年对恋爱问题的思考，平衡恋爱和自己学业任务。
7、自卑与超越，展现主人公的自卑与习得性无助的行为模式，通过与现实做检验以及其他人的接纳，领悟到自我的价值，走出自我贬抑的困境。
8、自我成长的主题，构建一个沉迷于网络自我麻醉的主人公形象，通过自我对话，发现真相，最终勇敢地直面自己，重拾斗志。</t>
  </si>
  <si>
    <t>心理学习资料</t>
  </si>
  <si>
    <t>1、适合于学生阅读的心理学习资料；
2、适合于心理教师阅读的心理学习资料；
3、适合于一般教师阅读的通俗的学习资料。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</si>
</sst>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13">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2]* #,##0.00_);_([$€-2]* \(#,##0.00\);_([$€-2]* &quot;-&quot;??_)"/>
    <numFmt numFmtId="177" formatCode="_-* #,##0.00\ [$€]_-;\-* #,##0.00\ [$€]_-;_-* &quot;-&quot;??\ [$€]_-;_-@_-"/>
    <numFmt numFmtId="178" formatCode="0.00_ "/>
    <numFmt numFmtId="179" formatCode="#,##0.00_ "/>
    <numFmt numFmtId="180" formatCode="0_ "/>
    <numFmt numFmtId="181" formatCode="0.0_ "/>
    <numFmt numFmtId="182" formatCode="0.00_);[Red]\(0.00\)"/>
    <numFmt numFmtId="183" formatCode="0_);[Red]\(0\)"/>
    <numFmt numFmtId="184" formatCode="[DBNum2][$-804]General"/>
  </numFmts>
  <fonts count="56">
    <font>
      <sz val="11"/>
      <color theme="1"/>
      <name val="宋体"/>
      <charset val="134"/>
      <scheme val="minor"/>
    </font>
    <font>
      <sz val="9"/>
      <name val="宋体"/>
      <charset val="134"/>
    </font>
    <font>
      <b/>
      <sz val="16"/>
      <name val="宋体"/>
      <charset val="134"/>
    </font>
    <font>
      <b/>
      <sz val="9"/>
      <name val="宋体"/>
      <charset val="134"/>
      <scheme val="major"/>
    </font>
    <font>
      <sz val="9"/>
      <name val="宋体"/>
      <charset val="134"/>
      <scheme val="minor"/>
    </font>
    <font>
      <b/>
      <sz val="9"/>
      <name val="宋体"/>
      <charset val="134"/>
    </font>
    <font>
      <b/>
      <sz val="16"/>
      <color theme="1"/>
      <name val="宋体"/>
      <charset val="134"/>
    </font>
    <font>
      <sz val="9"/>
      <color theme="1"/>
      <name val="宋体"/>
      <charset val="134"/>
    </font>
    <font>
      <sz val="9"/>
      <color theme="1"/>
      <name val="宋体"/>
      <charset val="134"/>
      <scheme val="minor"/>
    </font>
    <font>
      <b/>
      <sz val="9"/>
      <color theme="1"/>
      <name val="宋体"/>
      <charset val="134"/>
      <scheme val="minor"/>
    </font>
    <font>
      <sz val="9"/>
      <name val="宋体"/>
      <charset val="134"/>
      <scheme val="major"/>
    </font>
    <font>
      <sz val="10"/>
      <name val="宋体"/>
      <charset val="134"/>
    </font>
    <font>
      <b/>
      <sz val="16"/>
      <name val="宋体"/>
      <charset val="134"/>
      <scheme val="minor"/>
    </font>
    <font>
      <b/>
      <sz val="9"/>
      <name val="宋体"/>
      <charset val="134"/>
      <scheme val="minor"/>
    </font>
    <font>
      <sz val="9"/>
      <name val="Tahoma"/>
      <charset val="134"/>
    </font>
    <font>
      <b/>
      <sz val="16"/>
      <name val="宋体"/>
      <charset val="134"/>
      <scheme val="major"/>
    </font>
    <font>
      <sz val="10"/>
      <name val="Tahoma"/>
      <charset val="134"/>
    </font>
    <font>
      <sz val="10"/>
      <name val="宋体"/>
      <charset val="134"/>
      <scheme val="major"/>
    </font>
    <font>
      <sz val="10"/>
      <name val="宋体"/>
      <charset val="134"/>
      <scheme val="minor"/>
    </font>
    <font>
      <b/>
      <sz val="10"/>
      <name val="宋体"/>
      <charset val="134"/>
      <scheme val="minor"/>
    </font>
    <font>
      <sz val="8"/>
      <name val="宋体"/>
      <charset val="134"/>
      <scheme val="major"/>
    </font>
    <font>
      <sz val="11"/>
      <name val="宋体"/>
      <charset val="134"/>
      <scheme val="minor"/>
    </font>
    <font>
      <b/>
      <sz val="11"/>
      <name val="等线"/>
      <charset val="134"/>
    </font>
    <font>
      <b/>
      <sz val="9"/>
      <name val="等线"/>
      <charset val="134"/>
    </font>
    <font>
      <sz val="9"/>
      <color indexed="8"/>
      <name val="等线"/>
      <charset val="134"/>
    </font>
    <font>
      <sz val="9"/>
      <color theme="1"/>
      <name val="等线"/>
      <charset val="134"/>
    </font>
    <font>
      <b/>
      <sz val="9"/>
      <color indexed="8"/>
      <name val="等线"/>
      <charset val="134"/>
    </font>
    <font>
      <b/>
      <sz val="11"/>
      <color indexed="8"/>
      <name val="等线"/>
      <charset val="134"/>
    </font>
    <font>
      <b/>
      <sz val="24"/>
      <name val="宋体"/>
      <charset val="134"/>
    </font>
    <font>
      <b/>
      <sz val="26"/>
      <name val="宋体"/>
      <charset val="134"/>
    </font>
    <font>
      <b/>
      <sz val="28"/>
      <name val="宋体"/>
      <charset val="134"/>
    </font>
    <font>
      <sz val="12"/>
      <name val="宋体"/>
      <charset val="134"/>
    </font>
    <font>
      <u/>
      <sz val="11"/>
      <color theme="10"/>
      <name val="宋体"/>
      <charset val="134"/>
      <scheme val="minor"/>
    </font>
    <font>
      <u/>
      <sz val="11"/>
      <color theme="11"/>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11"/>
      <color indexed="8"/>
      <name val="Tahoma"/>
      <charset val="134"/>
    </font>
    <font>
      <sz val="11"/>
      <color indexed="8"/>
      <name val="宋体"/>
      <charset val="134"/>
    </font>
    <font>
      <sz val="12"/>
      <color theme="1"/>
      <name val="宋体"/>
      <charset val="134"/>
      <scheme val="minor"/>
    </font>
    <font>
      <sz val="9"/>
      <name val="Calibri"/>
      <charset val="0"/>
    </font>
    <font>
      <sz val="9"/>
      <name val="Times New Roman"/>
      <charset val="134"/>
    </font>
    <font>
      <sz val="9"/>
      <color rgb="FF00B050"/>
      <name val="宋体"/>
      <charset val="134"/>
      <scheme val="major"/>
    </font>
  </fonts>
  <fills count="37">
    <fill>
      <patternFill patternType="none"/>
    </fill>
    <fill>
      <patternFill patternType="gray125"/>
    </fill>
    <fill>
      <patternFill patternType="solid">
        <fgColor theme="0"/>
        <bgColor indexed="64"/>
      </patternFill>
    </fill>
    <fill>
      <patternFill patternType="solid">
        <fgColor indexed="9"/>
        <bgColor indexed="1"/>
      </patternFill>
    </fill>
    <fill>
      <patternFill patternType="solid">
        <fgColor indexed="9"/>
        <bgColor indexed="9"/>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51"/>
        <bgColor indexed="64"/>
      </patternFill>
    </fill>
  </fills>
  <borders count="33">
    <border>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indexed="8"/>
      </bottom>
      <diagonal/>
    </border>
    <border>
      <left style="thin">
        <color auto="1"/>
      </left>
      <right style="thin">
        <color indexed="8"/>
      </right>
      <top style="thin">
        <color auto="1"/>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rgb="FF000000"/>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auto="1"/>
      </right>
      <top style="thin">
        <color auto="1"/>
      </top>
      <bottom style="thin">
        <color indexed="8"/>
      </bottom>
      <diagonal/>
    </border>
    <border>
      <left/>
      <right/>
      <top/>
      <bottom style="thin">
        <color indexed="8"/>
      </bottom>
      <diagonal/>
    </border>
    <border>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0" fillId="5" borderId="24" applyNumberFormat="0" applyFont="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25" applyNumberFormat="0" applyFill="0" applyAlignment="0" applyProtection="0">
      <alignment vertical="center"/>
    </xf>
    <xf numFmtId="0" fontId="38" fillId="0" borderId="26" applyNumberFormat="0" applyFill="0" applyAlignment="0" applyProtection="0">
      <alignment vertical="center"/>
    </xf>
    <xf numFmtId="0" fontId="39" fillId="0" borderId="27" applyNumberFormat="0" applyFill="0" applyAlignment="0" applyProtection="0">
      <alignment vertical="center"/>
    </xf>
    <xf numFmtId="0" fontId="39" fillId="0" borderId="0" applyNumberFormat="0" applyFill="0" applyBorder="0" applyAlignment="0" applyProtection="0">
      <alignment vertical="center"/>
    </xf>
    <xf numFmtId="0" fontId="40" fillId="6" borderId="28" applyNumberFormat="0" applyAlignment="0" applyProtection="0">
      <alignment vertical="center"/>
    </xf>
    <xf numFmtId="0" fontId="41" fillId="7" borderId="29" applyNumberFormat="0" applyAlignment="0" applyProtection="0">
      <alignment vertical="center"/>
    </xf>
    <xf numFmtId="0" fontId="42" fillId="7" borderId="28" applyNumberFormat="0" applyAlignment="0" applyProtection="0">
      <alignment vertical="center"/>
    </xf>
    <xf numFmtId="0" fontId="43" fillId="8" borderId="30" applyNumberFormat="0" applyAlignment="0" applyProtection="0">
      <alignment vertical="center"/>
    </xf>
    <xf numFmtId="0" fontId="44" fillId="0" borderId="31" applyNumberFormat="0" applyFill="0" applyAlignment="0" applyProtection="0">
      <alignment vertical="center"/>
    </xf>
    <xf numFmtId="0" fontId="45" fillId="0" borderId="32" applyNumberFormat="0" applyFill="0" applyAlignment="0" applyProtection="0">
      <alignment vertical="center"/>
    </xf>
    <xf numFmtId="0" fontId="46" fillId="9" borderId="0" applyNumberFormat="0" applyBorder="0" applyAlignment="0" applyProtection="0">
      <alignment vertical="center"/>
    </xf>
    <xf numFmtId="0" fontId="47" fillId="10" borderId="0" applyNumberFormat="0" applyBorder="0" applyAlignment="0" applyProtection="0">
      <alignment vertical="center"/>
    </xf>
    <xf numFmtId="0" fontId="48" fillId="11" borderId="0" applyNumberFormat="0" applyBorder="0" applyAlignment="0" applyProtection="0">
      <alignment vertical="center"/>
    </xf>
    <xf numFmtId="0" fontId="49" fillId="12" borderId="0" applyNumberFormat="0" applyBorder="0" applyAlignment="0" applyProtection="0">
      <alignment vertical="center"/>
    </xf>
    <xf numFmtId="0" fontId="0"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49" fillId="16" borderId="0" applyNumberFormat="0" applyBorder="0" applyAlignment="0" applyProtection="0">
      <alignment vertical="center"/>
    </xf>
    <xf numFmtId="0" fontId="0"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49"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49"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49" fillId="28" borderId="0" applyNumberFormat="0" applyBorder="0" applyAlignment="0" applyProtection="0">
      <alignment vertical="center"/>
    </xf>
    <xf numFmtId="0" fontId="0"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49" fillId="32" borderId="0" applyNumberFormat="0" applyBorder="0" applyAlignment="0" applyProtection="0">
      <alignment vertical="center"/>
    </xf>
    <xf numFmtId="0" fontId="0" fillId="33" borderId="0" applyNumberFormat="0" applyBorder="0" applyAlignment="0" applyProtection="0">
      <alignment vertical="center"/>
    </xf>
    <xf numFmtId="0" fontId="0" fillId="34" borderId="0" applyNumberFormat="0" applyBorder="0" applyAlignment="0" applyProtection="0">
      <alignment vertical="center"/>
    </xf>
    <xf numFmtId="0" fontId="0" fillId="35" borderId="0" applyNumberFormat="0" applyBorder="0" applyAlignment="0" applyProtection="0">
      <alignment vertical="center"/>
    </xf>
    <xf numFmtId="0" fontId="31" fillId="0" borderId="0"/>
    <xf numFmtId="0" fontId="50" fillId="36" borderId="0" applyNumberFormat="0" applyBorder="0" applyAlignment="0" applyProtection="0">
      <alignment vertical="center"/>
    </xf>
    <xf numFmtId="0" fontId="8" fillId="0" borderId="0"/>
    <xf numFmtId="176" fontId="0" fillId="0" borderId="0">
      <alignment vertical="center"/>
    </xf>
    <xf numFmtId="0" fontId="31" fillId="0" borderId="0">
      <alignment vertical="center"/>
    </xf>
    <xf numFmtId="0" fontId="51" fillId="0" borderId="0">
      <alignment vertical="center"/>
    </xf>
    <xf numFmtId="0" fontId="31" fillId="0" borderId="0"/>
    <xf numFmtId="0" fontId="31" fillId="0" borderId="0">
      <alignment vertical="center"/>
    </xf>
    <xf numFmtId="0" fontId="52" fillId="0" borderId="0"/>
    <xf numFmtId="0" fontId="0" fillId="0" borderId="0">
      <alignment vertical="center"/>
    </xf>
    <xf numFmtId="0" fontId="0" fillId="0" borderId="0"/>
    <xf numFmtId="0" fontId="31" fillId="0" borderId="0"/>
    <xf numFmtId="177" fontId="0" fillId="0" borderId="0">
      <alignment vertical="center"/>
    </xf>
    <xf numFmtId="0" fontId="31" fillId="0" borderId="0"/>
    <xf numFmtId="0" fontId="0" fillId="0" borderId="0">
      <alignment vertical="center"/>
    </xf>
    <xf numFmtId="0" fontId="8" fillId="0" borderId="0"/>
    <xf numFmtId="0" fontId="52" fillId="0" borderId="0">
      <alignment vertical="center"/>
    </xf>
    <xf numFmtId="0" fontId="0" fillId="0" borderId="0">
      <alignment vertical="center"/>
    </xf>
    <xf numFmtId="0" fontId="31" fillId="0" borderId="0">
      <alignment vertical="center"/>
    </xf>
    <xf numFmtId="0" fontId="0" fillId="0" borderId="0">
      <alignment vertical="center"/>
    </xf>
    <xf numFmtId="0" fontId="31" fillId="0" borderId="0"/>
    <xf numFmtId="0" fontId="31" fillId="0" borderId="0">
      <alignment vertical="center"/>
    </xf>
    <xf numFmtId="0" fontId="51" fillId="0" borderId="0">
      <alignment vertical="center"/>
    </xf>
    <xf numFmtId="0" fontId="51" fillId="0" borderId="0">
      <alignment vertical="center"/>
    </xf>
    <xf numFmtId="0" fontId="31" fillId="0" borderId="0"/>
    <xf numFmtId="0" fontId="51" fillId="0" borderId="0">
      <alignment vertical="center"/>
    </xf>
    <xf numFmtId="0" fontId="31" fillId="0" borderId="0">
      <alignment vertical="center"/>
    </xf>
  </cellStyleXfs>
  <cellXfs count="349">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1" fontId="1" fillId="0" borderId="4"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top" wrapText="1"/>
    </xf>
    <xf numFmtId="0" fontId="1" fillId="0" borderId="4" xfId="0" applyFont="1" applyBorder="1" applyAlignment="1">
      <alignment horizontal="center" vertical="center"/>
    </xf>
    <xf numFmtId="1" fontId="1" fillId="0" borderId="5"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Border="1" applyAlignment="1">
      <alignment horizontal="lef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1" fontId="1"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left" vertical="center" wrapText="1"/>
    </xf>
    <xf numFmtId="178" fontId="1" fillId="0" borderId="3" xfId="0" applyNumberFormat="1" applyFont="1" applyFill="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left" vertical="center" wrapText="1"/>
    </xf>
    <xf numFmtId="0" fontId="1" fillId="0" borderId="3" xfId="0" applyFont="1" applyBorder="1">
      <alignment vertical="center"/>
    </xf>
    <xf numFmtId="0" fontId="5" fillId="0" borderId="3" xfId="0" applyFont="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65" applyFont="1" applyAlignment="1">
      <alignment vertical="center" wrapText="1"/>
    </xf>
    <xf numFmtId="0" fontId="5" fillId="0" borderId="0" xfId="65" applyFont="1" applyAlignment="1">
      <alignment horizontal="center" vertical="center" wrapText="1"/>
    </xf>
    <xf numFmtId="0" fontId="1" fillId="0" borderId="0" xfId="65" applyFont="1" applyAlignment="1">
      <alignment horizontal="center" vertical="center" wrapText="1"/>
    </xf>
    <xf numFmtId="0" fontId="1" fillId="0" borderId="0" xfId="65" applyFont="1" applyAlignment="1">
      <alignment vertical="center" wrapText="1"/>
    </xf>
    <xf numFmtId="0" fontId="6" fillId="0" borderId="1" xfId="65" applyFont="1" applyBorder="1" applyAlignment="1">
      <alignment horizontal="center" vertical="center" wrapText="1"/>
    </xf>
    <xf numFmtId="0" fontId="6" fillId="0" borderId="2" xfId="65" applyFont="1" applyBorder="1" applyAlignment="1">
      <alignment horizontal="center" vertical="center" wrapText="1"/>
    </xf>
    <xf numFmtId="0" fontId="2" fillId="0" borderId="2" xfId="65" applyFont="1" applyBorder="1" applyAlignment="1">
      <alignment horizontal="center" vertical="center" wrapText="1"/>
    </xf>
    <xf numFmtId="0" fontId="5" fillId="0" borderId="3" xfId="65" applyFont="1" applyBorder="1" applyAlignment="1">
      <alignment vertical="center" wrapText="1"/>
    </xf>
    <xf numFmtId="0" fontId="5" fillId="0" borderId="3" xfId="65" applyFont="1" applyBorder="1" applyAlignment="1">
      <alignment horizontal="center" vertical="center" wrapText="1"/>
    </xf>
    <xf numFmtId="0" fontId="1" fillId="2" borderId="3" xfId="0" applyFont="1" applyFill="1" applyBorder="1" applyAlignment="1">
      <alignment horizontal="center" vertical="center" wrapText="1"/>
    </xf>
    <xf numFmtId="178" fontId="1" fillId="0" borderId="3" xfId="65" applyNumberFormat="1" applyFont="1" applyFill="1" applyBorder="1" applyAlignment="1">
      <alignment horizontal="center" vertical="center" wrapText="1"/>
    </xf>
    <xf numFmtId="0" fontId="1" fillId="0" borderId="3" xfId="65" applyFont="1" applyBorder="1" applyAlignment="1">
      <alignment horizontal="center" vertical="center" wrapText="1"/>
    </xf>
    <xf numFmtId="0" fontId="1" fillId="0" borderId="3" xfId="65" applyFont="1" applyBorder="1" applyAlignment="1">
      <alignment vertical="center" wrapText="1"/>
    </xf>
    <xf numFmtId="0" fontId="1" fillId="0" borderId="3" xfId="59" applyFont="1" applyBorder="1" applyAlignment="1">
      <alignment horizontal="left" vertical="center" wrapText="1"/>
    </xf>
    <xf numFmtId="0" fontId="1" fillId="0" borderId="4" xfId="65" applyFont="1" applyBorder="1" applyAlignment="1">
      <alignment horizontal="center" vertical="center" wrapText="1"/>
    </xf>
    <xf numFmtId="0" fontId="1" fillId="0" borderId="4" xfId="58" applyFont="1" applyBorder="1" applyAlignment="1">
      <alignment horizontal="center" vertical="center" wrapText="1"/>
    </xf>
    <xf numFmtId="0" fontId="1" fillId="0" borderId="4" xfId="0" applyFont="1" applyBorder="1" applyAlignment="1">
      <alignment horizontal="left" vertical="center" wrapText="1"/>
    </xf>
    <xf numFmtId="0" fontId="1" fillId="0" borderId="4" xfId="58" applyFont="1" applyBorder="1" applyAlignment="1">
      <alignment horizontal="left" vertical="center" wrapText="1"/>
    </xf>
    <xf numFmtId="0" fontId="5" fillId="0" borderId="9" xfId="65" applyFont="1" applyBorder="1" applyAlignment="1">
      <alignment vertical="center" wrapText="1"/>
    </xf>
    <xf numFmtId="0" fontId="5" fillId="0" borderId="10" xfId="65" applyFont="1" applyBorder="1" applyAlignment="1">
      <alignment vertical="center" wrapText="1"/>
    </xf>
    <xf numFmtId="0" fontId="5" fillId="0" borderId="11" xfId="65" applyFont="1" applyBorder="1" applyAlignment="1">
      <alignment horizontal="center" vertical="center" wrapText="1"/>
    </xf>
    <xf numFmtId="0" fontId="1" fillId="0" borderId="4" xfId="65" applyFont="1" applyBorder="1" applyAlignment="1">
      <alignment horizontal="left" vertical="center" wrapText="1"/>
    </xf>
    <xf numFmtId="0" fontId="1" fillId="0" borderId="3" xfId="0" applyFont="1" applyBorder="1" applyAlignment="1">
      <alignment vertical="center" wrapText="1"/>
    </xf>
    <xf numFmtId="179" fontId="1" fillId="0" borderId="3" xfId="0" applyNumberFormat="1" applyFont="1" applyBorder="1" applyAlignment="1">
      <alignment horizontal="left" vertical="center" wrapText="1"/>
    </xf>
    <xf numFmtId="179" fontId="1" fillId="0" borderId="3" xfId="0" applyNumberFormat="1" applyFont="1" applyBorder="1" applyAlignment="1">
      <alignment horizontal="center" vertical="center" wrapText="1"/>
    </xf>
    <xf numFmtId="0" fontId="5" fillId="0" borderId="9" xfId="65" applyFont="1" applyBorder="1" applyAlignment="1">
      <alignment horizontal="center" vertical="center" wrapText="1"/>
    </xf>
    <xf numFmtId="0" fontId="5" fillId="0" borderId="7" xfId="65" applyFont="1" applyBorder="1" applyAlignment="1">
      <alignment horizontal="center" vertical="center" wrapText="1"/>
    </xf>
    <xf numFmtId="0" fontId="1" fillId="0" borderId="3" xfId="65" applyFont="1" applyFill="1" applyBorder="1" applyAlignment="1">
      <alignment horizontal="center" vertical="center" wrapText="1"/>
    </xf>
    <xf numFmtId="0" fontId="1" fillId="0" borderId="3" xfId="65" applyFont="1" applyBorder="1" applyAlignment="1">
      <alignment wrapText="1"/>
    </xf>
    <xf numFmtId="0" fontId="1" fillId="0" borderId="3" xfId="58" applyFont="1" applyBorder="1" applyAlignment="1">
      <alignment horizontal="center" vertical="center" wrapText="1"/>
    </xf>
    <xf numFmtId="0" fontId="1" fillId="0" borderId="3" xfId="58" applyFont="1" applyBorder="1" applyAlignment="1">
      <alignment horizontal="left" vertical="center" wrapText="1"/>
    </xf>
    <xf numFmtId="0" fontId="7" fillId="0" borderId="3" xfId="0" applyFont="1" applyBorder="1" applyAlignment="1">
      <alignment horizontal="center" vertical="center" wrapText="1"/>
    </xf>
    <xf numFmtId="0" fontId="8" fillId="0" borderId="0" xfId="0" applyFont="1">
      <alignment vertical="center"/>
    </xf>
    <xf numFmtId="0" fontId="8" fillId="0" borderId="0" xfId="0" applyFont="1" applyFill="1">
      <alignment vertical="center"/>
    </xf>
    <xf numFmtId="0" fontId="4" fillId="0" borderId="0" xfId="0" applyFont="1">
      <alignment vertical="center"/>
    </xf>
    <xf numFmtId="0" fontId="8" fillId="0" borderId="0" xfId="0" applyFont="1" applyAlignment="1">
      <alignment horizontal="center" vertical="center"/>
    </xf>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Fill="1" applyBorder="1" applyAlignment="1">
      <alignment vertical="center" wrapText="1"/>
    </xf>
    <xf numFmtId="0" fontId="8" fillId="0" borderId="3" xfId="0" applyFont="1" applyBorder="1" applyAlignment="1">
      <alignment horizontal="center" vertical="center"/>
    </xf>
    <xf numFmtId="0" fontId="8" fillId="0" borderId="3" xfId="0" applyFont="1" applyFill="1" applyBorder="1" applyAlignment="1">
      <alignment horizontal="center" vertical="center"/>
    </xf>
    <xf numFmtId="178" fontId="9" fillId="0" borderId="3" xfId="0" applyNumberFormat="1" applyFont="1" applyFill="1" applyBorder="1" applyAlignment="1">
      <alignment horizontal="center" vertical="center"/>
    </xf>
    <xf numFmtId="0" fontId="1" fillId="0" borderId="3" xfId="0" applyFont="1" applyFill="1" applyBorder="1" applyAlignment="1">
      <alignment horizontal="center" vertical="center" wrapText="1"/>
    </xf>
    <xf numFmtId="178" fontId="8" fillId="0" borderId="3" xfId="0" applyNumberFormat="1" applyFont="1" applyFill="1" applyBorder="1" applyAlignment="1">
      <alignment horizontal="center" vertical="center"/>
    </xf>
    <xf numFmtId="0" fontId="10" fillId="0" borderId="3" xfId="0" applyFont="1" applyBorder="1" applyAlignment="1">
      <alignment horizontal="center" vertical="center" wrapText="1"/>
    </xf>
    <xf numFmtId="180" fontId="10" fillId="0" borderId="3" xfId="0" applyNumberFormat="1" applyFont="1" applyBorder="1" applyAlignment="1">
      <alignment horizontal="center" vertical="center" wrapText="1"/>
    </xf>
    <xf numFmtId="0" fontId="5" fillId="0" borderId="9" xfId="0" applyFont="1" applyBorder="1">
      <alignment vertical="center"/>
    </xf>
    <xf numFmtId="0" fontId="5" fillId="0" borderId="10" xfId="0" applyFont="1" applyFill="1" applyBorder="1">
      <alignment vertical="center"/>
    </xf>
    <xf numFmtId="0" fontId="5" fillId="0" borderId="10" xfId="0" applyFont="1" applyBorder="1" applyAlignment="1">
      <alignment horizontal="center" vertical="center"/>
    </xf>
    <xf numFmtId="0" fontId="5" fillId="0" borderId="3" xfId="0" applyFont="1" applyBorder="1">
      <alignment vertical="center"/>
    </xf>
    <xf numFmtId="0" fontId="9" fillId="0" borderId="3" xfId="0" applyFont="1" applyFill="1" applyBorder="1" applyAlignment="1">
      <alignment horizontal="center" vertical="center"/>
    </xf>
    <xf numFmtId="0" fontId="1" fillId="0" borderId="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1" fillId="0" borderId="3" xfId="0" applyFont="1" applyBorder="1" applyAlignment="1">
      <alignment horizontal="left" vertical="center"/>
    </xf>
    <xf numFmtId="0" fontId="8" fillId="0" borderId="1" xfId="0" applyFont="1" applyFill="1" applyBorder="1" applyAlignment="1">
      <alignment horizontal="center" vertical="center"/>
    </xf>
    <xf numFmtId="0" fontId="8" fillId="0" borderId="16" xfId="0" applyFont="1" applyFill="1" applyBorder="1" applyAlignment="1">
      <alignment horizontal="center" vertical="center"/>
    </xf>
    <xf numFmtId="0" fontId="5" fillId="0" borderId="3" xfId="0" applyFont="1" applyFill="1" applyBorder="1">
      <alignment vertical="center"/>
    </xf>
    <xf numFmtId="0" fontId="4" fillId="0" borderId="3"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6" xfId="0" applyFont="1" applyFill="1" applyBorder="1" applyAlignment="1">
      <alignment horizontal="center" vertical="center" wrapText="1"/>
    </xf>
    <xf numFmtId="0" fontId="4" fillId="0" borderId="4" xfId="0" applyFont="1" applyBorder="1" applyAlignment="1">
      <alignment horizontal="left" vertical="center" wrapText="1"/>
    </xf>
    <xf numFmtId="0" fontId="5" fillId="0" borderId="10" xfId="0" applyNumberFormat="1" applyFont="1" applyBorder="1" applyAlignment="1">
      <alignment horizontal="center" vertical="center"/>
    </xf>
    <xf numFmtId="0" fontId="1" fillId="0" borderId="3" xfId="0" applyNumberFormat="1" applyFont="1" applyBorder="1" applyAlignment="1">
      <alignment horizontal="left" vertical="center" wrapText="1"/>
    </xf>
    <xf numFmtId="178" fontId="8" fillId="0" borderId="4" xfId="0" applyNumberFormat="1" applyFont="1" applyFill="1" applyBorder="1" applyAlignment="1">
      <alignment horizontal="center" vertical="center"/>
    </xf>
    <xf numFmtId="178" fontId="8" fillId="0" borderId="6" xfId="0" applyNumberFormat="1" applyFont="1" applyFill="1" applyBorder="1" applyAlignment="1">
      <alignment horizontal="center" vertical="center"/>
    </xf>
    <xf numFmtId="0" fontId="4" fillId="0" borderId="3" xfId="64" applyFont="1" applyBorder="1" applyAlignment="1">
      <alignment horizontal="justify" vertical="center" wrapText="1"/>
    </xf>
    <xf numFmtId="178" fontId="8" fillId="0" borderId="5" xfId="0" applyNumberFormat="1" applyFont="1" applyFill="1" applyBorder="1" applyAlignment="1">
      <alignment horizontal="center" vertical="center"/>
    </xf>
    <xf numFmtId="0" fontId="1" fillId="0" borderId="3" xfId="0" applyFont="1" applyFill="1" applyBorder="1" applyAlignment="1">
      <alignment horizontal="left" vertical="center"/>
    </xf>
    <xf numFmtId="0" fontId="4" fillId="0" borderId="3" xfId="0" applyFont="1" applyBorder="1" applyAlignment="1">
      <alignment horizontal="left" vertical="center"/>
    </xf>
    <xf numFmtId="0" fontId="1" fillId="0" borderId="3" xfId="0" applyFont="1" applyFill="1" applyBorder="1" applyAlignment="1">
      <alignment horizontal="left" vertical="center" wrapText="1"/>
    </xf>
    <xf numFmtId="0" fontId="1" fillId="0" borderId="3" xfId="0" applyFont="1" applyBorder="1" applyAlignment="1">
      <alignment horizontal="justify" vertical="center"/>
    </xf>
    <xf numFmtId="0" fontId="5" fillId="0" borderId="3" xfId="0" applyNumberFormat="1" applyFont="1" applyBorder="1" applyAlignment="1">
      <alignment horizontal="center" vertical="center"/>
    </xf>
    <xf numFmtId="1" fontId="9" fillId="0" borderId="9" xfId="0" applyNumberFormat="1" applyFont="1" applyFill="1" applyBorder="1" applyAlignment="1">
      <alignment horizontal="center" vertical="center"/>
    </xf>
    <xf numFmtId="1" fontId="9" fillId="0" borderId="11" xfId="0" applyNumberFormat="1" applyFont="1" applyFill="1" applyBorder="1" applyAlignment="1">
      <alignment horizontal="center" vertical="center"/>
    </xf>
    <xf numFmtId="0" fontId="1" fillId="0" borderId="0" xfId="0" applyFont="1" applyFill="1">
      <alignment vertical="center"/>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wrapText="1"/>
    </xf>
    <xf numFmtId="180" fontId="5" fillId="0" borderId="8" xfId="0" applyNumberFormat="1" applyFont="1" applyFill="1" applyBorder="1" applyAlignment="1">
      <alignment horizontal="center" vertical="center"/>
    </xf>
    <xf numFmtId="0" fontId="1" fillId="0" borderId="0" xfId="0" applyFont="1" applyFill="1" applyAlignment="1">
      <alignment vertical="center" wrapText="1"/>
    </xf>
    <xf numFmtId="0" fontId="11" fillId="0" borderId="3" xfId="0" applyFont="1" applyBorder="1" applyAlignment="1">
      <alignment horizontal="left" vertical="center" wrapText="1"/>
    </xf>
    <xf numFmtId="0" fontId="5" fillId="0" borderId="3" xfId="0" applyFont="1" applyBorder="1" applyAlignment="1">
      <alignment vertical="center" wrapText="1"/>
    </xf>
    <xf numFmtId="0" fontId="4" fillId="0" borderId="0" xfId="0" applyFont="1" applyFill="1" applyAlignment="1">
      <alignment vertical="center" wrapText="1"/>
    </xf>
    <xf numFmtId="0" fontId="12" fillId="0" borderId="2" xfId="0" applyFont="1" applyBorder="1" applyAlignment="1">
      <alignment horizontal="center" vertical="center"/>
    </xf>
    <xf numFmtId="0" fontId="12" fillId="0" borderId="2" xfId="0"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Fill="1" applyBorder="1" applyAlignment="1">
      <alignment horizontal="center" vertical="center" wrapText="1"/>
    </xf>
    <xf numFmtId="0" fontId="4" fillId="0" borderId="3" xfId="0" applyFont="1" applyBorder="1" applyAlignment="1">
      <alignment horizontal="center" vertical="center" wrapText="1"/>
    </xf>
    <xf numFmtId="181" fontId="4" fillId="0" borderId="3" xfId="0" applyNumberFormat="1" applyFont="1" applyFill="1" applyBorder="1" applyAlignment="1">
      <alignment horizontal="center" vertical="center"/>
    </xf>
    <xf numFmtId="0" fontId="13" fillId="0" borderId="3" xfId="0" applyFont="1" applyBorder="1" applyAlignment="1">
      <alignment vertical="center" wrapText="1"/>
    </xf>
    <xf numFmtId="0" fontId="13" fillId="0" borderId="3" xfId="0" applyFont="1" applyFill="1" applyBorder="1" applyAlignment="1">
      <alignment vertical="center" wrapText="1"/>
    </xf>
    <xf numFmtId="0" fontId="13" fillId="0" borderId="3" xfId="0" applyFont="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 fillId="0" borderId="0" xfId="0" applyFont="1" applyAlignment="1">
      <alignment wrapText="1"/>
    </xf>
    <xf numFmtId="0" fontId="2" fillId="0" borderId="1" xfId="0" applyFont="1" applyBorder="1" applyAlignment="1">
      <alignment horizontal="center" vertical="center"/>
    </xf>
    <xf numFmtId="178" fontId="1" fillId="0" borderId="3" xfId="0" applyNumberFormat="1" applyFont="1" applyFill="1" applyBorder="1" applyAlignment="1">
      <alignment horizontal="center" vertical="center" wrapText="1"/>
    </xf>
    <xf numFmtId="0" fontId="1" fillId="0" borderId="3" xfId="73" applyFont="1" applyBorder="1" applyAlignment="1">
      <alignment horizontal="left" vertical="center" wrapText="1"/>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4" fillId="0" borderId="0" xfId="0" applyFont="1" applyFill="1" applyAlignment="1">
      <alignment horizontal="center" vertical="center"/>
    </xf>
    <xf numFmtId="0" fontId="4" fillId="0" borderId="0" xfId="0" applyFont="1" applyAlignment="1">
      <alignment horizontal="center" vertical="center"/>
    </xf>
    <xf numFmtId="0" fontId="12" fillId="0" borderId="17" xfId="0" applyFont="1" applyBorder="1" applyAlignment="1">
      <alignment horizontal="center" vertical="center" wrapText="1"/>
    </xf>
    <xf numFmtId="0" fontId="12" fillId="0" borderId="2" xfId="0" applyFont="1" applyFill="1" applyBorder="1" applyAlignment="1">
      <alignment horizontal="center" vertical="center" wrapText="1"/>
    </xf>
    <xf numFmtId="0" fontId="12" fillId="0" borderId="2" xfId="0" applyFont="1" applyBorder="1" applyAlignment="1">
      <alignment horizontal="center" vertical="center" wrapText="1"/>
    </xf>
    <xf numFmtId="0" fontId="13" fillId="0" borderId="18" xfId="0" applyFont="1" applyBorder="1" applyAlignment="1">
      <alignment vertical="center" wrapText="1"/>
    </xf>
    <xf numFmtId="0" fontId="13" fillId="0" borderId="18" xfId="0" applyFont="1" applyFill="1" applyBorder="1" applyAlignment="1">
      <alignment vertical="center" wrapText="1"/>
    </xf>
    <xf numFmtId="0" fontId="5" fillId="0" borderId="18" xfId="0" applyFont="1" applyBorder="1" applyAlignment="1">
      <alignment horizontal="center" vertical="center" wrapText="1"/>
    </xf>
    <xf numFmtId="0" fontId="1" fillId="0" borderId="19" xfId="0" applyFont="1" applyFill="1" applyBorder="1" applyAlignment="1">
      <alignment horizontal="center" vertical="center" wrapText="1"/>
    </xf>
    <xf numFmtId="0" fontId="4" fillId="0" borderId="3" xfId="74" applyFont="1" applyBorder="1" applyAlignment="1">
      <alignment horizontal="left" vertical="center" wrapText="1"/>
    </xf>
    <xf numFmtId="2" fontId="4" fillId="0" borderId="3" xfId="0" applyNumberFormat="1" applyFont="1" applyFill="1" applyBorder="1" applyAlignment="1">
      <alignment horizontal="center" vertical="center"/>
    </xf>
    <xf numFmtId="178" fontId="4" fillId="0" borderId="3" xfId="0" applyNumberFormat="1" applyFont="1" applyFill="1" applyBorder="1" applyAlignment="1">
      <alignment horizontal="center" vertical="center"/>
    </xf>
    <xf numFmtId="0" fontId="4" fillId="0" borderId="19" xfId="0" applyFont="1" applyFill="1" applyBorder="1" applyAlignment="1">
      <alignment horizontal="center" vertical="center" wrapText="1"/>
    </xf>
    <xf numFmtId="0" fontId="4" fillId="0" borderId="18" xfId="0" applyFont="1" applyBorder="1" applyAlignment="1">
      <alignment horizontal="center" vertical="center" wrapText="1"/>
    </xf>
    <xf numFmtId="0" fontId="11" fillId="0" borderId="9" xfId="0" applyFont="1" applyBorder="1" applyAlignment="1">
      <alignment horizontal="left" vertical="center" wrapText="1"/>
    </xf>
    <xf numFmtId="0" fontId="11" fillId="0" borderId="3" xfId="74" applyFont="1" applyBorder="1" applyAlignment="1">
      <alignment horizontal="left" vertical="center" wrapText="1"/>
    </xf>
    <xf numFmtId="0" fontId="1" fillId="0" borderId="3" xfId="67" applyFont="1" applyFill="1" applyBorder="1" applyAlignment="1">
      <alignment horizontal="center" vertical="center" wrapText="1"/>
    </xf>
    <xf numFmtId="0" fontId="11" fillId="0" borderId="3" xfId="0" applyFont="1" applyFill="1" applyBorder="1" applyAlignment="1">
      <alignment horizontal="left" vertical="center" wrapText="1"/>
    </xf>
    <xf numFmtId="0" fontId="4" fillId="0" borderId="3" xfId="0" applyFont="1" applyBorder="1" applyAlignment="1">
      <alignment vertical="center" wrapText="1"/>
    </xf>
    <xf numFmtId="49" fontId="1" fillId="0" borderId="3" xfId="0" applyNumberFormat="1" applyFont="1" applyFill="1" applyBorder="1" applyAlignment="1">
      <alignment horizontal="center" vertical="center" wrapText="1"/>
    </xf>
    <xf numFmtId="49" fontId="4" fillId="0" borderId="3" xfId="0" applyNumberFormat="1" applyFont="1" applyBorder="1" applyAlignment="1">
      <alignment horizontal="left" vertical="center" wrapText="1"/>
    </xf>
    <xf numFmtId="0" fontId="5" fillId="0" borderId="18" xfId="0" applyNumberFormat="1" applyFont="1" applyBorder="1" applyAlignment="1">
      <alignment horizontal="center" vertical="center" wrapText="1"/>
    </xf>
    <xf numFmtId="0" fontId="1" fillId="0" borderId="3" xfId="49" applyFont="1" applyFill="1" applyBorder="1" applyAlignment="1">
      <alignment horizontal="center" vertical="center" wrapText="1"/>
    </xf>
    <xf numFmtId="0" fontId="1" fillId="0" borderId="3" xfId="60" applyFont="1" applyBorder="1" applyAlignment="1">
      <alignment horizontal="center" vertical="center" wrapText="1"/>
    </xf>
    <xf numFmtId="0" fontId="1" fillId="0" borderId="18" xfId="0" applyFont="1" applyFill="1" applyBorder="1" applyAlignment="1">
      <alignment horizontal="center" vertical="center" wrapText="1"/>
    </xf>
    <xf numFmtId="0" fontId="1" fillId="0" borderId="3" xfId="66" applyFont="1" applyBorder="1" applyAlignment="1">
      <alignment horizontal="center" vertical="center" wrapText="1"/>
    </xf>
    <xf numFmtId="0" fontId="1" fillId="0" borderId="3" xfId="66"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3" xfId="0" applyFont="1" applyBorder="1" applyAlignment="1">
      <alignment horizontal="justify" vertical="center" wrapText="1"/>
    </xf>
    <xf numFmtId="0" fontId="1" fillId="0" borderId="6" xfId="67" applyFont="1" applyBorder="1" applyAlignment="1">
      <alignment vertical="center" wrapText="1"/>
    </xf>
    <xf numFmtId="0" fontId="1" fillId="0" borderId="3" xfId="49" applyFont="1" applyBorder="1" applyAlignment="1">
      <alignment horizontal="left" vertical="center" wrapText="1"/>
    </xf>
    <xf numFmtId="0" fontId="4" fillId="0" borderId="18" xfId="0" applyFont="1" applyBorder="1" applyAlignment="1">
      <alignment horizontal="center" vertical="center"/>
    </xf>
    <xf numFmtId="0" fontId="1" fillId="0" borderId="3" xfId="74" applyFont="1" applyBorder="1" applyAlignment="1">
      <alignment horizontal="left" vertical="center" wrapText="1"/>
    </xf>
    <xf numFmtId="0" fontId="1" fillId="0" borderId="3" xfId="67" applyFont="1" applyBorder="1" applyAlignment="1">
      <alignment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wrapText="1" shrinkToFit="1"/>
    </xf>
    <xf numFmtId="0" fontId="13" fillId="0" borderId="18" xfId="0" applyFont="1" applyBorder="1">
      <alignment vertical="center"/>
    </xf>
    <xf numFmtId="0" fontId="13" fillId="0" borderId="18" xfId="0" applyFont="1" applyFill="1" applyBorder="1">
      <alignment vertical="center"/>
    </xf>
    <xf numFmtId="0" fontId="5" fillId="0" borderId="18" xfId="0" applyNumberFormat="1" applyFont="1" applyBorder="1" applyAlignment="1">
      <alignment horizontal="center" vertical="center"/>
    </xf>
    <xf numFmtId="0" fontId="4" fillId="0" borderId="18" xfId="0" applyFont="1" applyFill="1" applyBorder="1" applyAlignment="1">
      <alignment horizontal="center" vertical="center" wrapText="1"/>
    </xf>
    <xf numFmtId="0" fontId="4" fillId="0" borderId="20" xfId="0" applyFont="1" applyBorder="1" applyAlignment="1">
      <alignment horizontal="center" vertical="center"/>
    </xf>
    <xf numFmtId="0" fontId="13" fillId="0" borderId="3" xfId="0" applyFont="1" applyBorder="1">
      <alignment vertical="center"/>
    </xf>
    <xf numFmtId="0" fontId="13" fillId="0" borderId="3" xfId="0" applyFont="1" applyFill="1" applyBorder="1">
      <alignment vertical="center"/>
    </xf>
    <xf numFmtId="0" fontId="13" fillId="0" borderId="9" xfId="0" applyFont="1" applyBorder="1" applyAlignment="1">
      <alignment vertical="center"/>
    </xf>
    <xf numFmtId="0" fontId="13" fillId="0" borderId="11" xfId="0" applyFont="1" applyBorder="1" applyAlignment="1">
      <alignment horizontal="center" vertical="center"/>
    </xf>
    <xf numFmtId="0" fontId="1" fillId="0" borderId="0" xfId="0" applyFont="1" applyAlignment="1">
      <alignment vertical="center"/>
    </xf>
    <xf numFmtId="0" fontId="10" fillId="0" borderId="0" xfId="0" applyFont="1">
      <alignment vertical="center"/>
    </xf>
    <xf numFmtId="0" fontId="1" fillId="0" borderId="0" xfId="53" applyFont="1">
      <alignment vertical="center"/>
    </xf>
    <xf numFmtId="0" fontId="5" fillId="0" borderId="9" xfId="53" applyFont="1" applyBorder="1" applyAlignment="1">
      <alignment vertical="center" wrapText="1"/>
    </xf>
    <xf numFmtId="0" fontId="5" fillId="0" borderId="10" xfId="53" applyFont="1" applyFill="1" applyBorder="1" applyAlignment="1">
      <alignment vertical="center" wrapText="1"/>
    </xf>
    <xf numFmtId="0" fontId="5" fillId="0" borderId="10" xfId="53" applyFont="1" applyBorder="1" applyAlignment="1">
      <alignment horizontal="center" vertical="center" wrapText="1"/>
    </xf>
    <xf numFmtId="0" fontId="5" fillId="0" borderId="3" xfId="53" applyFont="1" applyBorder="1" applyAlignment="1">
      <alignment vertical="center" wrapText="1"/>
    </xf>
    <xf numFmtId="0" fontId="1" fillId="0" borderId="3" xfId="69" applyFont="1" applyBorder="1" applyAlignment="1">
      <alignment horizontal="center" vertical="center"/>
    </xf>
    <xf numFmtId="0" fontId="1" fillId="0" borderId="3" xfId="69" applyFont="1" applyFill="1" applyBorder="1" applyAlignment="1">
      <alignment horizontal="center" vertical="center" wrapText="1"/>
    </xf>
    <xf numFmtId="0" fontId="5" fillId="0" borderId="10" xfId="53" applyNumberFormat="1" applyFont="1" applyBorder="1" applyAlignment="1">
      <alignment horizontal="center" vertical="center" wrapText="1"/>
    </xf>
    <xf numFmtId="0" fontId="1" fillId="0" borderId="3" xfId="53" applyFont="1" applyBorder="1" applyAlignment="1">
      <alignment horizontal="center" vertical="center" wrapText="1"/>
    </xf>
    <xf numFmtId="0" fontId="4" fillId="0" borderId="4" xfId="59" applyFont="1" applyBorder="1" applyAlignment="1">
      <alignment vertical="center" wrapText="1"/>
    </xf>
    <xf numFmtId="0" fontId="1" fillId="0" borderId="3" xfId="59" applyFont="1" applyBorder="1" applyAlignment="1">
      <alignment horizontal="center" vertical="center"/>
    </xf>
    <xf numFmtId="0" fontId="4" fillId="0" borderId="3" xfId="59" applyFont="1" applyBorder="1" applyAlignment="1">
      <alignment vertical="center" wrapText="1"/>
    </xf>
    <xf numFmtId="178" fontId="1" fillId="0" borderId="3" xfId="59" applyNumberFormat="1" applyFont="1" applyFill="1" applyBorder="1" applyAlignment="1">
      <alignment horizontal="center" vertical="center"/>
    </xf>
    <xf numFmtId="0" fontId="1" fillId="0" borderId="0" xfId="59" applyFont="1" applyAlignment="1">
      <alignment vertical="center"/>
    </xf>
    <xf numFmtId="0" fontId="4" fillId="0" borderId="9" xfId="0" applyFont="1" applyBorder="1" applyAlignment="1">
      <alignment horizontal="center" vertical="center"/>
    </xf>
    <xf numFmtId="0" fontId="10" fillId="0" borderId="3" xfId="0" applyFont="1" applyFill="1" applyBorder="1" applyAlignment="1">
      <alignment horizontal="center" vertical="center" wrapText="1"/>
    </xf>
    <xf numFmtId="178" fontId="10" fillId="0" borderId="3" xfId="0" applyNumberFormat="1" applyFont="1" applyFill="1" applyBorder="1" applyAlignment="1">
      <alignment horizontal="center" vertical="center"/>
    </xf>
    <xf numFmtId="0" fontId="10" fillId="0" borderId="4" xfId="0" applyFont="1" applyFill="1" applyBorder="1" applyAlignment="1">
      <alignment horizontal="center" vertical="center" wrapText="1"/>
    </xf>
    <xf numFmtId="0" fontId="10" fillId="0" borderId="4" xfId="0" applyNumberFormat="1" applyFont="1" applyBorder="1" applyAlignment="1">
      <alignment horizontal="left"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xf>
    <xf numFmtId="178" fontId="10" fillId="0" borderId="3" xfId="0" applyNumberFormat="1" applyFont="1" applyFill="1" applyBorder="1" applyAlignment="1">
      <alignment vertical="center"/>
    </xf>
    <xf numFmtId="178" fontId="1" fillId="0" borderId="3" xfId="0" applyNumberFormat="1" applyFont="1" applyFill="1" applyBorder="1" applyAlignment="1">
      <alignment vertical="center"/>
    </xf>
    <xf numFmtId="49" fontId="1" fillId="0" borderId="3" xfId="0" applyNumberFormat="1" applyFont="1" applyBorder="1" applyAlignment="1">
      <alignment horizontal="center" vertical="center" wrapText="1"/>
    </xf>
    <xf numFmtId="0" fontId="5" fillId="0" borderId="11" xfId="53" applyNumberFormat="1" applyFont="1" applyBorder="1" applyAlignment="1">
      <alignment horizontal="center" vertical="center" wrapText="1"/>
    </xf>
    <xf numFmtId="0" fontId="1" fillId="0" borderId="3" xfId="53" applyFont="1" applyBorder="1" applyAlignment="1">
      <alignment horizontal="center" vertical="center"/>
    </xf>
    <xf numFmtId="0" fontId="5" fillId="0" borderId="7" xfId="53" applyFont="1" applyBorder="1" applyAlignment="1">
      <alignment horizontal="center" vertical="center"/>
    </xf>
    <xf numFmtId="0" fontId="14" fillId="0" borderId="0" xfId="0" applyFont="1" applyAlignment="1">
      <alignment wrapText="1"/>
    </xf>
    <xf numFmtId="0" fontId="14" fillId="0" borderId="3" xfId="0" applyFont="1" applyBorder="1" applyAlignment="1">
      <alignment horizontal="center" wrapText="1"/>
    </xf>
    <xf numFmtId="182" fontId="1" fillId="0" borderId="3" xfId="0" applyNumberFormat="1" applyFont="1" applyFill="1" applyBorder="1" applyAlignment="1">
      <alignment horizontal="center" vertical="center" wrapText="1"/>
    </xf>
    <xf numFmtId="0" fontId="10" fillId="0" borderId="3" xfId="50" applyFont="1" applyFill="1" applyBorder="1" applyAlignment="1">
      <alignment horizontal="left" vertical="center" wrapText="1"/>
    </xf>
    <xf numFmtId="0" fontId="1" fillId="0" borderId="3" xfId="52" applyNumberFormat="1" applyFont="1" applyBorder="1" applyAlignment="1">
      <alignment horizontal="left" vertical="center" wrapText="1"/>
    </xf>
    <xf numFmtId="0" fontId="4" fillId="0" borderId="3" xfId="68" applyFont="1" applyBorder="1" applyAlignment="1">
      <alignment vertical="center" wrapText="1"/>
    </xf>
    <xf numFmtId="0" fontId="4" fillId="0" borderId="3" xfId="68" applyFont="1" applyBorder="1" applyAlignment="1">
      <alignment horizontal="left" vertical="center" wrapText="1"/>
    </xf>
    <xf numFmtId="0" fontId="13" fillId="0" borderId="3" xfId="0" applyFont="1" applyBorder="1" applyAlignment="1">
      <alignment horizontal="center" vertical="center"/>
    </xf>
    <xf numFmtId="0" fontId="13" fillId="0" borderId="3" xfId="0" applyFont="1" applyBorder="1" applyAlignment="1">
      <alignment vertical="center"/>
    </xf>
    <xf numFmtId="0" fontId="4" fillId="0" borderId="3" xfId="71" applyFont="1" applyFill="1" applyBorder="1" applyAlignment="1">
      <alignment horizontal="center" vertical="center" wrapText="1"/>
    </xf>
    <xf numFmtId="178" fontId="4" fillId="0" borderId="3" xfId="0" applyNumberFormat="1" applyFont="1" applyFill="1" applyBorder="1" applyAlignment="1">
      <alignment horizontal="right" vertical="center"/>
    </xf>
    <xf numFmtId="0" fontId="4" fillId="0" borderId="3" xfId="71" applyFont="1" applyBorder="1" applyAlignment="1">
      <alignment horizontal="center" vertical="center" wrapText="1"/>
    </xf>
    <xf numFmtId="0" fontId="4" fillId="0" borderId="3" xfId="72" applyFont="1" applyBorder="1" applyAlignment="1">
      <alignment horizontal="center" vertical="center" wrapText="1"/>
    </xf>
    <xf numFmtId="0" fontId="1" fillId="0" borderId="6" xfId="0" applyFont="1" applyBorder="1" applyAlignment="1">
      <alignment horizontal="left" vertical="top" wrapText="1"/>
    </xf>
    <xf numFmtId="0" fontId="13" fillId="0" borderId="7" xfId="0" applyFont="1" applyBorder="1" applyAlignment="1">
      <alignment vertical="center"/>
    </xf>
    <xf numFmtId="0" fontId="13" fillId="0" borderId="7" xfId="0" applyFont="1" applyBorder="1" applyAlignment="1">
      <alignment horizontal="center" vertical="center"/>
    </xf>
    <xf numFmtId="0" fontId="4" fillId="0" borderId="0" xfId="0" applyFont="1" applyAlignment="1">
      <alignment vertical="center" wrapText="1"/>
    </xf>
    <xf numFmtId="0" fontId="1" fillId="0" borderId="0" xfId="0" applyFont="1" applyAlignment="1">
      <alignment vertical="center" wrapText="1"/>
    </xf>
    <xf numFmtId="0" fontId="4" fillId="0" borderId="0" xfId="0" applyFont="1" applyAlignment="1">
      <alignment horizontal="center" vertical="center" wrapText="1"/>
    </xf>
    <xf numFmtId="2" fontId="4" fillId="0" borderId="3" xfId="0" applyNumberFormat="1" applyFont="1" applyFill="1" applyBorder="1" applyAlignment="1">
      <alignment horizontal="center" vertical="center" wrapText="1"/>
    </xf>
    <xf numFmtId="0" fontId="4" fillId="0" borderId="3" xfId="67" applyFont="1" applyBorder="1" applyAlignment="1">
      <alignment vertical="center" wrapText="1"/>
    </xf>
    <xf numFmtId="1" fontId="13" fillId="0" borderId="21" xfId="0" applyNumberFormat="1" applyFont="1" applyBorder="1" applyAlignment="1">
      <alignment vertical="center" wrapText="1"/>
    </xf>
    <xf numFmtId="1" fontId="13" fillId="0" borderId="7" xfId="0" applyNumberFormat="1" applyFont="1" applyBorder="1" applyAlignment="1">
      <alignment horizontal="center" vertical="center" wrapText="1"/>
    </xf>
    <xf numFmtId="0" fontId="10" fillId="0" borderId="0" xfId="0" applyFont="1" applyFill="1" applyAlignment="1">
      <alignment horizontal="center" vertical="center"/>
    </xf>
    <xf numFmtId="0" fontId="15" fillId="0" borderId="1" xfId="0" applyFont="1" applyBorder="1" applyAlignment="1">
      <alignment horizontal="center" vertical="center" wrapText="1"/>
    </xf>
    <xf numFmtId="0" fontId="15" fillId="0" borderId="2" xfId="0" applyFont="1" applyFill="1" applyBorder="1" applyAlignment="1">
      <alignment horizontal="center" vertical="center" wrapText="1"/>
    </xf>
    <xf numFmtId="0" fontId="15" fillId="0" borderId="2" xfId="0" applyFont="1" applyBorder="1" applyAlignment="1">
      <alignment horizontal="center" vertical="center" wrapText="1"/>
    </xf>
    <xf numFmtId="0" fontId="3" fillId="0" borderId="3" xfId="0" applyFont="1" applyBorder="1" applyAlignment="1">
      <alignment vertical="center" wrapText="1"/>
    </xf>
    <xf numFmtId="0" fontId="3" fillId="0" borderId="3" xfId="0" applyFont="1" applyFill="1" applyBorder="1" applyAlignment="1">
      <alignment vertical="center" wrapText="1"/>
    </xf>
    <xf numFmtId="0" fontId="10" fillId="0" borderId="3" xfId="0" applyFont="1" applyBorder="1" applyAlignment="1">
      <alignment horizontal="center" vertical="center"/>
    </xf>
    <xf numFmtId="0" fontId="10" fillId="0" borderId="3" xfId="59" applyFont="1" applyBorder="1" applyAlignment="1">
      <alignment horizontal="center" vertical="center"/>
    </xf>
    <xf numFmtId="178" fontId="10" fillId="0" borderId="3" xfId="59" applyNumberFormat="1" applyFont="1" applyFill="1" applyBorder="1" applyAlignment="1">
      <alignment vertical="center"/>
    </xf>
    <xf numFmtId="0" fontId="10" fillId="0" borderId="0" xfId="59" applyFont="1" applyAlignment="1">
      <alignment vertical="center"/>
    </xf>
    <xf numFmtId="183" fontId="10" fillId="0" borderId="3" xfId="0" applyNumberFormat="1" applyFont="1" applyBorder="1" applyAlignment="1">
      <alignment horizontal="center" vertical="center" wrapText="1"/>
    </xf>
    <xf numFmtId="178" fontId="10" fillId="0" borderId="3" xfId="69" applyNumberFormat="1" applyFont="1" applyFill="1" applyBorder="1" applyAlignment="1">
      <alignment vertical="center"/>
    </xf>
    <xf numFmtId="0" fontId="10" fillId="0" borderId="0" xfId="69" applyFont="1" applyAlignment="1">
      <alignment vertical="center"/>
    </xf>
    <xf numFmtId="0" fontId="4" fillId="0" borderId="3" xfId="0" applyFont="1" applyBorder="1" applyAlignment="1">
      <alignment horizontal="justify" vertical="center" wrapText="1"/>
    </xf>
    <xf numFmtId="0" fontId="4" fillId="0" borderId="3" xfId="62" applyFont="1" applyBorder="1" applyAlignment="1">
      <alignment vertical="center" wrapText="1"/>
    </xf>
    <xf numFmtId="49" fontId="4" fillId="0" borderId="3" xfId="0" applyNumberFormat="1" applyFont="1" applyBorder="1" applyAlignment="1">
      <alignment vertical="center" wrapText="1"/>
    </xf>
    <xf numFmtId="49" fontId="10" fillId="0" borderId="3" xfId="0" applyNumberFormat="1"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NumberFormat="1" applyFont="1" applyBorder="1" applyAlignment="1">
      <alignment horizontal="left" vertical="center" wrapText="1"/>
    </xf>
    <xf numFmtId="0" fontId="10" fillId="0" borderId="6" xfId="0" applyFont="1" applyBorder="1" applyAlignment="1">
      <alignment horizontal="center" vertical="center" wrapText="1"/>
    </xf>
    <xf numFmtId="0" fontId="10" fillId="0" borderId="6" xfId="0" applyFont="1" applyFill="1" applyBorder="1" applyAlignment="1">
      <alignment horizontal="center" vertical="center" wrapText="1"/>
    </xf>
    <xf numFmtId="0" fontId="3" fillId="0" borderId="3" xfId="0" applyNumberFormat="1" applyFont="1" applyBorder="1" applyAlignment="1">
      <alignment horizontal="center" vertical="center" wrapText="1"/>
    </xf>
    <xf numFmtId="1" fontId="3" fillId="0" borderId="3" xfId="0" applyNumberFormat="1" applyFont="1" applyBorder="1" applyAlignment="1">
      <alignment vertical="center"/>
    </xf>
    <xf numFmtId="1" fontId="3" fillId="0" borderId="3" xfId="0" applyNumberFormat="1" applyFont="1" applyBorder="1" applyAlignment="1">
      <alignment horizontal="center" vertical="center"/>
    </xf>
    <xf numFmtId="0" fontId="16" fillId="0" borderId="0" xfId="0" applyFont="1" applyAlignment="1">
      <alignment wrapText="1"/>
    </xf>
    <xf numFmtId="0" fontId="17" fillId="0" borderId="0" xfId="0" applyFont="1">
      <alignment vertical="center"/>
    </xf>
    <xf numFmtId="0" fontId="18" fillId="0" borderId="0" xfId="0" applyFont="1">
      <alignment vertical="center"/>
    </xf>
    <xf numFmtId="0" fontId="18" fillId="0" borderId="0" xfId="0" applyFont="1" applyFill="1">
      <alignment vertical="center"/>
    </xf>
    <xf numFmtId="0" fontId="18" fillId="0" borderId="0" xfId="0" applyFont="1" applyAlignment="1">
      <alignment horizontal="center" vertical="center"/>
    </xf>
    <xf numFmtId="0" fontId="12" fillId="0" borderId="1" xfId="0" applyFont="1" applyBorder="1" applyAlignment="1">
      <alignment horizontal="center" vertical="center"/>
    </xf>
    <xf numFmtId="0" fontId="11" fillId="0" borderId="3" xfId="0" applyFont="1" applyBorder="1" applyAlignment="1">
      <alignment horizontal="center" vertical="center" wrapText="1"/>
    </xf>
    <xf numFmtId="0" fontId="11" fillId="0" borderId="3" xfId="0" applyFont="1" applyFill="1" applyBorder="1" applyAlignment="1">
      <alignment horizontal="center" vertical="center" wrapText="1"/>
    </xf>
    <xf numFmtId="182" fontId="11" fillId="0" borderId="3" xfId="0" applyNumberFormat="1" applyFont="1" applyFill="1" applyBorder="1" applyAlignment="1">
      <alignment horizontal="center" vertical="center" wrapText="1"/>
    </xf>
    <xf numFmtId="182" fontId="18" fillId="0" borderId="3" xfId="0" applyNumberFormat="1" applyFont="1" applyFill="1" applyBorder="1" applyAlignment="1">
      <alignment horizontal="center" vertical="center"/>
    </xf>
    <xf numFmtId="0" fontId="4" fillId="0" borderId="3" xfId="56" applyFont="1" applyBorder="1" applyAlignment="1">
      <alignment vertical="center" wrapText="1"/>
    </xf>
    <xf numFmtId="0" fontId="4" fillId="0" borderId="3" xfId="73" applyFont="1" applyBorder="1" applyAlignment="1">
      <alignment horizontal="left" vertical="center" wrapText="1"/>
    </xf>
    <xf numFmtId="0" fontId="17" fillId="0" borderId="3" xfId="0" applyFont="1" applyFill="1" applyBorder="1" applyAlignment="1">
      <alignment horizontal="center" vertical="center" wrapText="1"/>
    </xf>
    <xf numFmtId="0" fontId="17" fillId="0" borderId="3" xfId="0" applyFont="1" applyBorder="1" applyAlignment="1">
      <alignment horizontal="center" vertical="center" wrapText="1"/>
    </xf>
    <xf numFmtId="0" fontId="19" fillId="0" borderId="3" xfId="0" applyFont="1" applyBorder="1">
      <alignment vertical="center"/>
    </xf>
    <xf numFmtId="0" fontId="19" fillId="0" borderId="3" xfId="0" applyFont="1" applyFill="1" applyBorder="1">
      <alignment vertical="center"/>
    </xf>
    <xf numFmtId="0" fontId="19" fillId="0" borderId="3" xfId="0" applyFont="1" applyBorder="1" applyAlignment="1">
      <alignment horizontal="center" vertical="center"/>
    </xf>
    <xf numFmtId="0" fontId="19" fillId="0" borderId="9" xfId="0" applyFont="1" applyBorder="1" applyAlignment="1">
      <alignment vertical="center"/>
    </xf>
    <xf numFmtId="0" fontId="4" fillId="0" borderId="3" xfId="75" applyFont="1" applyFill="1" applyBorder="1" applyAlignment="1">
      <alignment horizontal="center" vertical="center" wrapText="1"/>
    </xf>
    <xf numFmtId="0" fontId="4" fillId="0" borderId="9" xfId="0" applyFont="1" applyBorder="1" applyAlignment="1">
      <alignment horizontal="left" vertical="center" wrapText="1"/>
    </xf>
    <xf numFmtId="0" fontId="4" fillId="0" borderId="18" xfId="0" applyFont="1" applyBorder="1" applyAlignment="1">
      <alignment horizontal="left" vertical="center" wrapText="1"/>
    </xf>
    <xf numFmtId="0" fontId="4" fillId="0" borderId="3" xfId="69" applyFont="1" applyBorder="1" applyAlignment="1">
      <alignment horizontal="left" vertical="center" wrapText="1"/>
    </xf>
    <xf numFmtId="0" fontId="4" fillId="0" borderId="20" xfId="0" applyFont="1" applyFill="1" applyBorder="1" applyAlignment="1">
      <alignment horizontal="center" vertical="center" wrapText="1"/>
    </xf>
    <xf numFmtId="0" fontId="4" fillId="0" borderId="20" xfId="0" applyFont="1" applyBorder="1" applyAlignment="1">
      <alignment horizontal="center" vertical="center" wrapText="1"/>
    </xf>
    <xf numFmtId="1" fontId="13" fillId="0" borderId="7" xfId="0" applyNumberFormat="1" applyFont="1" applyBorder="1" applyAlignment="1">
      <alignment horizontal="center" vertical="center"/>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10" fillId="0" borderId="0" xfId="0" applyFont="1" applyAlignment="1">
      <alignment vertical="center" wrapText="1"/>
    </xf>
    <xf numFmtId="0" fontId="15" fillId="0" borderId="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10" fillId="0" borderId="3" xfId="59" applyFont="1" applyFill="1" applyBorder="1" applyAlignment="1">
      <alignment horizontal="center" vertical="center" wrapText="1"/>
    </xf>
    <xf numFmtId="178" fontId="10" fillId="0" borderId="3" xfId="59" applyNumberFormat="1" applyFont="1" applyFill="1" applyBorder="1" applyAlignment="1">
      <alignment horizontal="center" vertical="center" wrapText="1"/>
    </xf>
    <xf numFmtId="0" fontId="10" fillId="0" borderId="0" xfId="59" applyFont="1" applyAlignment="1">
      <alignment vertical="center" wrapText="1"/>
    </xf>
    <xf numFmtId="178" fontId="4" fillId="0" borderId="3"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83" fontId="10" fillId="0" borderId="3" xfId="0" applyNumberFormat="1" applyFont="1" applyFill="1" applyBorder="1" applyAlignment="1">
      <alignment horizontal="center" vertical="center" wrapText="1"/>
    </xf>
    <xf numFmtId="178" fontId="10" fillId="0" borderId="3" xfId="69" applyNumberFormat="1" applyFont="1" applyFill="1" applyBorder="1" applyAlignment="1">
      <alignment horizontal="center" vertical="center" wrapText="1"/>
    </xf>
    <xf numFmtId="0" fontId="10" fillId="0" borderId="0" xfId="69" applyFont="1" applyAlignment="1">
      <alignment vertical="center" wrapText="1"/>
    </xf>
    <xf numFmtId="178" fontId="10" fillId="0" borderId="3" xfId="0" applyNumberFormat="1" applyFont="1" applyFill="1" applyBorder="1" applyAlignment="1">
      <alignment horizontal="center" vertical="center" wrapText="1"/>
    </xf>
    <xf numFmtId="0" fontId="10" fillId="0" borderId="3"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4" xfId="59" applyFont="1" applyFill="1" applyBorder="1" applyAlignment="1">
      <alignment vertical="center" wrapText="1"/>
    </xf>
    <xf numFmtId="178" fontId="10" fillId="0" borderId="4" xfId="0" applyNumberFormat="1" applyFont="1" applyFill="1" applyBorder="1" applyAlignment="1">
      <alignment horizontal="center" vertical="center" wrapText="1"/>
    </xf>
    <xf numFmtId="0" fontId="4" fillId="0" borderId="3" xfId="59" applyFont="1" applyFill="1" applyBorder="1" applyAlignment="1">
      <alignment vertical="center" wrapText="1"/>
    </xf>
    <xf numFmtId="0" fontId="4" fillId="0" borderId="3" xfId="62" applyFont="1" applyFill="1" applyBorder="1" applyAlignment="1">
      <alignment vertical="center" wrapText="1"/>
    </xf>
    <xf numFmtId="0" fontId="4" fillId="0" borderId="3" xfId="59" applyFont="1" applyFill="1" applyBorder="1" applyAlignment="1">
      <alignment horizontal="center" vertical="center" wrapText="1"/>
    </xf>
    <xf numFmtId="0" fontId="4" fillId="0" borderId="3" xfId="55" applyFont="1" applyFill="1" applyBorder="1" applyAlignment="1">
      <alignment horizontal="center" vertical="center" wrapText="1"/>
    </xf>
    <xf numFmtId="0" fontId="4" fillId="0" borderId="3" xfId="55"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4" fillId="0" borderId="3" xfId="0" applyNumberFormat="1" applyFont="1" applyFill="1" applyBorder="1" applyAlignment="1">
      <alignment vertical="center" wrapText="1"/>
    </xf>
    <xf numFmtId="0" fontId="20" fillId="0" borderId="4" xfId="0" applyNumberFormat="1" applyFont="1" applyFill="1" applyBorder="1" applyAlignment="1">
      <alignment horizontal="left" vertical="center" wrapText="1"/>
    </xf>
    <xf numFmtId="0" fontId="20" fillId="0" borderId="5" xfId="0" applyNumberFormat="1" applyFont="1" applyFill="1" applyBorder="1" applyAlignment="1">
      <alignment horizontal="left" vertical="center" wrapText="1"/>
    </xf>
    <xf numFmtId="0" fontId="3" fillId="0" borderId="3" xfId="0" applyNumberFormat="1" applyFont="1" applyFill="1" applyBorder="1" applyAlignment="1">
      <alignment horizontal="center" vertical="center" wrapText="1"/>
    </xf>
    <xf numFmtId="1" fontId="3" fillId="0" borderId="9" xfId="0" applyNumberFormat="1" applyFont="1" applyFill="1" applyBorder="1" applyAlignment="1">
      <alignment horizontal="center" vertical="center" wrapText="1"/>
    </xf>
    <xf numFmtId="1" fontId="3" fillId="0" borderId="11" xfId="0" applyNumberFormat="1" applyFont="1" applyFill="1" applyBorder="1" applyAlignment="1">
      <alignment horizontal="center" vertical="center" wrapText="1"/>
    </xf>
    <xf numFmtId="0" fontId="21" fillId="0" borderId="0" xfId="0" applyFont="1">
      <alignment vertical="center"/>
    </xf>
    <xf numFmtId="178" fontId="0" fillId="0" borderId="0" xfId="0" applyNumberFormat="1" applyAlignment="1">
      <alignment horizontal="center" vertical="center"/>
    </xf>
    <xf numFmtId="0" fontId="22" fillId="0" borderId="3" xfId="0" applyFont="1" applyFill="1" applyBorder="1" applyAlignment="1">
      <alignment horizontal="center" vertical="center" wrapText="1"/>
    </xf>
    <xf numFmtId="178" fontId="22" fillId="0" borderId="3" xfId="0" applyNumberFormat="1" applyFont="1" applyFill="1" applyBorder="1" applyAlignment="1">
      <alignment horizontal="center" vertical="center" wrapText="1"/>
    </xf>
    <xf numFmtId="0" fontId="23" fillId="0" borderId="3"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178" fontId="23" fillId="0" borderId="3" xfId="0" applyNumberFormat="1" applyFont="1" applyBorder="1" applyAlignment="1">
      <alignment horizontal="center" vertical="center" wrapText="1"/>
    </xf>
    <xf numFmtId="0" fontId="24" fillId="0" borderId="3" xfId="0" applyFont="1" applyBorder="1" applyAlignment="1">
      <alignment horizontal="center" vertical="center" wrapText="1"/>
    </xf>
    <xf numFmtId="0" fontId="24" fillId="0" borderId="3" xfId="0" applyFont="1" applyBorder="1" applyAlignment="1">
      <alignment horizontal="left" vertical="center" wrapText="1"/>
    </xf>
    <xf numFmtId="178" fontId="25" fillId="0" borderId="3" xfId="0" applyNumberFormat="1" applyFont="1" applyBorder="1" applyAlignment="1">
      <alignment horizontal="center" vertical="center" wrapText="1"/>
    </xf>
    <xf numFmtId="0" fontId="24" fillId="0" borderId="9" xfId="0" applyFont="1" applyBorder="1" applyAlignment="1">
      <alignment horizontal="center" vertical="center" wrapText="1"/>
    </xf>
    <xf numFmtId="0" fontId="24" fillId="0" borderId="9" xfId="0" applyFont="1" applyBorder="1" applyAlignment="1">
      <alignment horizontal="left" vertical="center" wrapText="1"/>
    </xf>
    <xf numFmtId="178" fontId="24" fillId="0" borderId="3" xfId="0" applyNumberFormat="1" applyFont="1" applyBorder="1" applyAlignment="1">
      <alignment horizontal="center" vertical="center" wrapText="1"/>
    </xf>
    <xf numFmtId="0" fontId="26" fillId="0" borderId="3"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10" xfId="0" applyFont="1" applyBorder="1" applyAlignment="1">
      <alignment horizontal="center" vertical="center" wrapText="1"/>
    </xf>
    <xf numFmtId="178" fontId="26" fillId="0" borderId="3" xfId="0" applyNumberFormat="1" applyFont="1" applyBorder="1" applyAlignment="1">
      <alignment horizontal="center" vertical="center" wrapText="1"/>
    </xf>
    <xf numFmtId="0" fontId="24" fillId="0" borderId="10" xfId="0" applyFont="1" applyBorder="1" applyAlignment="1">
      <alignment horizontal="left" vertical="center" wrapText="1"/>
    </xf>
    <xf numFmtId="0" fontId="26" fillId="0" borderId="9" xfId="0" applyFont="1" applyBorder="1" applyAlignment="1">
      <alignment horizontal="center" vertical="center" wrapText="1"/>
    </xf>
    <xf numFmtId="0" fontId="26" fillId="0" borderId="10" xfId="0" applyFont="1" applyBorder="1" applyAlignment="1">
      <alignment horizontal="center" vertical="center" wrapText="1"/>
    </xf>
    <xf numFmtId="0" fontId="0" fillId="2" borderId="0" xfId="0" applyFill="1">
      <alignment vertical="center"/>
    </xf>
    <xf numFmtId="178" fontId="0" fillId="2" borderId="0" xfId="0" applyNumberFormat="1" applyFill="1" applyAlignment="1">
      <alignment horizontal="center" vertical="center"/>
    </xf>
    <xf numFmtId="0" fontId="8" fillId="0" borderId="0" xfId="64"/>
    <xf numFmtId="0" fontId="28" fillId="3" borderId="0" xfId="51" applyFont="1" applyFill="1" applyAlignment="1">
      <alignment horizontal="center" wrapText="1"/>
    </xf>
    <xf numFmtId="0" fontId="29" fillId="4" borderId="0" xfId="64" applyFont="1" applyFill="1" applyAlignment="1">
      <alignment horizontal="center" vertical="center" wrapText="1"/>
    </xf>
    <xf numFmtId="0" fontId="30" fillId="3" borderId="0" xfId="51" applyFont="1" applyFill="1" applyAlignment="1">
      <alignment horizontal="center" wrapText="1"/>
    </xf>
    <xf numFmtId="0" fontId="31" fillId="3" borderId="0" xfId="51" applyFont="1" applyFill="1" applyAlignment="1">
      <alignment horizontal="center" wrapText="1"/>
    </xf>
    <xf numFmtId="0" fontId="31" fillId="3" borderId="0" xfId="51" applyFont="1" applyFill="1" applyAlignment="1">
      <alignment horizontal="left" wrapText="1"/>
    </xf>
    <xf numFmtId="184" fontId="31" fillId="3" borderId="0" xfId="51" applyNumberFormat="1" applyFont="1" applyFill="1" applyBorder="1" applyAlignment="1">
      <alignment horizontal="right" wrapText="1"/>
    </xf>
    <xf numFmtId="184" fontId="31" fillId="3" borderId="0" xfId="51" applyNumberFormat="1" applyFont="1" applyFill="1" applyBorder="1" applyAlignment="1">
      <alignment wrapText="1"/>
    </xf>
    <xf numFmtId="0" fontId="31" fillId="3" borderId="0" xfId="51" applyFont="1" applyFill="1" applyBorder="1" applyAlignment="1">
      <alignment horizontal="center" wrapText="1"/>
    </xf>
    <xf numFmtId="0" fontId="31" fillId="3" borderId="0" xfId="51" applyFont="1" applyFill="1" applyBorder="1" applyAlignment="1">
      <alignment horizontal="left" wrapText="1"/>
    </xf>
    <xf numFmtId="0" fontId="31" fillId="3" borderId="22" xfId="51" applyFont="1" applyFill="1" applyBorder="1" applyAlignment="1">
      <alignment horizontal="left" wrapText="1"/>
    </xf>
    <xf numFmtId="0" fontId="11" fillId="3" borderId="0" xfId="51" applyFont="1" applyFill="1" applyAlignment="1">
      <alignment horizontal="center" vertical="top" wrapText="1"/>
    </xf>
    <xf numFmtId="0" fontId="31" fillId="3" borderId="0" xfId="51" applyFont="1" applyFill="1" applyAlignment="1">
      <alignment horizontal="left" vertical="top" wrapText="1"/>
    </xf>
    <xf numFmtId="0" fontId="11" fillId="3" borderId="23" xfId="51" applyFont="1" applyFill="1" applyBorder="1" applyAlignment="1">
      <alignment horizontal="center" vertical="top" wrapText="1"/>
    </xf>
    <xf numFmtId="0" fontId="31" fillId="3" borderId="0" xfId="51" applyFont="1" applyFill="1" applyAlignment="1">
      <alignment horizontal="center" vertical="center" wrapText="1"/>
    </xf>
    <xf numFmtId="0" fontId="31" fillId="3" borderId="22" xfId="51" applyFont="1" applyFill="1" applyBorder="1" applyAlignment="1">
      <alignment vertical="center" wrapText="1"/>
    </xf>
  </cellXfs>
  <cellStyles count="7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0,0&#13;&#10;NA&#13;&#10; 2" xfId="49"/>
    <cellStyle name="40% - 强调文字颜色 6 2 2 2 2" xfId="50"/>
    <cellStyle name="Normal" xfId="51"/>
    <cellStyle name="常规 10" xfId="52"/>
    <cellStyle name="常规 10 10" xfId="53"/>
    <cellStyle name="常规 10 10 2 2" xfId="54"/>
    <cellStyle name="常规 10 2 2" xfId="55"/>
    <cellStyle name="常规 10 7" xfId="56"/>
    <cellStyle name="常规 11" xfId="57"/>
    <cellStyle name="常规 12" xfId="58"/>
    <cellStyle name="常规 2" xfId="59"/>
    <cellStyle name="常规 2 2" xfId="60"/>
    <cellStyle name="常规 2 3" xfId="61"/>
    <cellStyle name="常规 2 3 22" xfId="62"/>
    <cellStyle name="常规 3" xfId="63"/>
    <cellStyle name="常规 4" xfId="64"/>
    <cellStyle name="常规 4 4" xfId="65"/>
    <cellStyle name="常规 6 2 2" xfId="66"/>
    <cellStyle name="常规 7" xfId="67"/>
    <cellStyle name="常规 7 10" xfId="68"/>
    <cellStyle name="常规 8" xfId="69"/>
    <cellStyle name="常规 9" xfId="70"/>
    <cellStyle name="常规_Sheet1" xfId="71"/>
    <cellStyle name="常规_Sheet1 2" xfId="72"/>
    <cellStyle name="常规_塑钢结构 12" xfId="73"/>
    <cellStyle name="链接单元格 9 3" xfId="74"/>
    <cellStyle name="普通 2" xfId="75"/>
  </cellStyles>
  <dxfs count="1">
    <dxf>
      <fill>
        <patternFill patternType="solid">
          <bgColor rgb="FFFF9900"/>
        </patternFill>
      </fill>
    </dxf>
  </dxfs>
  <tableStyles count="0" defaultTableStyle="TableStyleMedium2" defaultPivotStyle="PivotStyleLight16"/>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haredStrings" Target="sharedStrings.xml"/><Relationship Id="rId22" Type="http://schemas.openxmlformats.org/officeDocument/2006/relationships/styles" Target="styles.xml"/><Relationship Id="rId21" Type="http://schemas.openxmlformats.org/officeDocument/2006/relationships/theme" Target="theme/theme1.xml"/><Relationship Id="rId20" Type="http://schemas.openxmlformats.org/officeDocument/2006/relationships/customXml" Target="../customXml/item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0</xdr:colOff>
      <xdr:row>23</xdr:row>
      <xdr:rowOff>0</xdr:rowOff>
    </xdr:from>
    <xdr:to>
      <xdr:col>5</xdr:col>
      <xdr:colOff>9525</xdr:colOff>
      <xdr:row>23</xdr:row>
      <xdr:rowOff>38735</xdr:rowOff>
    </xdr:to>
    <xdr:pic>
      <xdr:nvPicPr>
        <xdr:cNvPr id="77737" name="Picture 2" descr="C:\Users\Administrator.USER-20150724HX\AppData\Roaming\Tencent\Users\2853916754\QQEIM\WinTemp\RichOle\{)CQQVYO4%{TRZCRYZ_4D}P.jpg"/>
        <xdr:cNvPicPr>
          <a:picLocks noChangeAspect="1"/>
        </xdr:cNvPicPr>
      </xdr:nvPicPr>
      <xdr:blipFill>
        <a:blip r:embed="rId1"/>
        <a:srcRect l="33762" t="5824"/>
        <a:stretch>
          <a:fillRect/>
        </a:stretch>
      </xdr:blipFill>
      <xdr:spPr>
        <a:xfrm>
          <a:off x="7556500" y="19002375"/>
          <a:ext cx="9525" cy="38735"/>
        </a:xfrm>
        <a:prstGeom prst="rect">
          <a:avLst/>
        </a:prstGeom>
        <a:noFill/>
        <a:ln w="9525">
          <a:noFill/>
        </a:ln>
      </xdr:spPr>
    </xdr:pic>
    <xdr:clientData/>
  </xdr:twoCellAnchor>
  <xdr:twoCellAnchor editAs="oneCell">
    <xdr:from>
      <xdr:col>5</xdr:col>
      <xdr:colOff>0</xdr:colOff>
      <xdr:row>14</xdr:row>
      <xdr:rowOff>0</xdr:rowOff>
    </xdr:from>
    <xdr:to>
      <xdr:col>5</xdr:col>
      <xdr:colOff>9525</xdr:colOff>
      <xdr:row>14</xdr:row>
      <xdr:rowOff>1171575</xdr:rowOff>
    </xdr:to>
    <xdr:pic>
      <xdr:nvPicPr>
        <xdr:cNvPr id="77738" name="Picture 2"/>
        <xdr:cNvPicPr>
          <a:picLocks noChangeAspect="1"/>
        </xdr:cNvPicPr>
      </xdr:nvPicPr>
      <xdr:blipFill>
        <a:blip r:embed="rId2"/>
        <a:stretch>
          <a:fillRect/>
        </a:stretch>
      </xdr:blipFill>
      <xdr:spPr>
        <a:xfrm>
          <a:off x="7556500" y="11144250"/>
          <a:ext cx="9525" cy="1171575"/>
        </a:xfrm>
        <a:prstGeom prst="rect">
          <a:avLst/>
        </a:prstGeom>
        <a:noFill/>
        <a:ln w="1">
          <a:noFill/>
        </a:ln>
      </xdr:spPr>
    </xdr:pic>
    <xdr:clientData/>
  </xdr:twoCellAnchor>
  <xdr:twoCellAnchor editAs="oneCell">
    <xdr:from>
      <xdr:col>5</xdr:col>
      <xdr:colOff>0</xdr:colOff>
      <xdr:row>14</xdr:row>
      <xdr:rowOff>0</xdr:rowOff>
    </xdr:from>
    <xdr:to>
      <xdr:col>5</xdr:col>
      <xdr:colOff>9525</xdr:colOff>
      <xdr:row>14</xdr:row>
      <xdr:rowOff>1171575</xdr:rowOff>
    </xdr:to>
    <xdr:pic>
      <xdr:nvPicPr>
        <xdr:cNvPr id="77739" name="Picture 2"/>
        <xdr:cNvPicPr>
          <a:picLocks noChangeAspect="1"/>
        </xdr:cNvPicPr>
      </xdr:nvPicPr>
      <xdr:blipFill>
        <a:blip r:embed="rId2"/>
        <a:stretch>
          <a:fillRect/>
        </a:stretch>
      </xdr:blipFill>
      <xdr:spPr>
        <a:xfrm>
          <a:off x="7556500" y="11144250"/>
          <a:ext cx="9525" cy="1171575"/>
        </a:xfrm>
        <a:prstGeom prst="rect">
          <a:avLst/>
        </a:prstGeom>
        <a:noFill/>
        <a:ln w="1">
          <a:noFill/>
        </a:ln>
      </xdr:spPr>
    </xdr:pic>
    <xdr:clientData/>
  </xdr:twoCellAnchor>
  <xdr:twoCellAnchor editAs="oneCell">
    <xdr:from>
      <xdr:col>5</xdr:col>
      <xdr:colOff>0</xdr:colOff>
      <xdr:row>15</xdr:row>
      <xdr:rowOff>56515</xdr:rowOff>
    </xdr:from>
    <xdr:to>
      <xdr:col>5</xdr:col>
      <xdr:colOff>9525</xdr:colOff>
      <xdr:row>18</xdr:row>
      <xdr:rowOff>603250</xdr:rowOff>
    </xdr:to>
    <xdr:pic>
      <xdr:nvPicPr>
        <xdr:cNvPr id="77740" name="Picture 2"/>
        <xdr:cNvPicPr>
          <a:picLocks noChangeAspect="1"/>
        </xdr:cNvPicPr>
      </xdr:nvPicPr>
      <xdr:blipFill>
        <a:blip r:embed="rId2"/>
        <a:stretch>
          <a:fillRect/>
        </a:stretch>
      </xdr:blipFill>
      <xdr:spPr>
        <a:xfrm>
          <a:off x="7556500" y="12629515"/>
          <a:ext cx="9525" cy="1403985"/>
        </a:xfrm>
        <a:prstGeom prst="rect">
          <a:avLst/>
        </a:prstGeom>
        <a:noFill/>
        <a:ln w="1">
          <a:noFill/>
        </a:ln>
      </xdr:spPr>
    </xdr:pic>
    <xdr:clientData/>
  </xdr:twoCellAnchor>
  <xdr:twoCellAnchor editAs="oneCell">
    <xdr:from>
      <xdr:col>5</xdr:col>
      <xdr:colOff>0</xdr:colOff>
      <xdr:row>17</xdr:row>
      <xdr:rowOff>0</xdr:rowOff>
    </xdr:from>
    <xdr:to>
      <xdr:col>5</xdr:col>
      <xdr:colOff>9525</xdr:colOff>
      <xdr:row>18</xdr:row>
      <xdr:rowOff>1035685</xdr:rowOff>
    </xdr:to>
    <xdr:pic>
      <xdr:nvPicPr>
        <xdr:cNvPr id="77741" name="Picture 2"/>
        <xdr:cNvPicPr>
          <a:picLocks noChangeAspect="1"/>
        </xdr:cNvPicPr>
      </xdr:nvPicPr>
      <xdr:blipFill>
        <a:blip r:embed="rId2"/>
        <a:stretch>
          <a:fillRect/>
        </a:stretch>
      </xdr:blipFill>
      <xdr:spPr>
        <a:xfrm>
          <a:off x="7556500" y="13287375"/>
          <a:ext cx="9525" cy="1178560"/>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3</xdr:row>
      <xdr:rowOff>779145</xdr:rowOff>
    </xdr:to>
    <xdr:pic>
      <xdr:nvPicPr>
        <xdr:cNvPr id="77742" name="Picture 2"/>
        <xdr:cNvPicPr>
          <a:picLocks noChangeAspect="1"/>
        </xdr:cNvPicPr>
      </xdr:nvPicPr>
      <xdr:blipFill>
        <a:blip r:embed="rId2"/>
        <a:stretch>
          <a:fillRect/>
        </a:stretch>
      </xdr:blipFill>
      <xdr:spPr>
        <a:xfrm>
          <a:off x="7556500" y="762000"/>
          <a:ext cx="9525" cy="1160145"/>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3</xdr:row>
      <xdr:rowOff>779145</xdr:rowOff>
    </xdr:to>
    <xdr:pic>
      <xdr:nvPicPr>
        <xdr:cNvPr id="77743" name="Picture 2"/>
        <xdr:cNvPicPr>
          <a:picLocks noChangeAspect="1"/>
        </xdr:cNvPicPr>
      </xdr:nvPicPr>
      <xdr:blipFill>
        <a:blip r:embed="rId2"/>
        <a:stretch>
          <a:fillRect/>
        </a:stretch>
      </xdr:blipFill>
      <xdr:spPr>
        <a:xfrm>
          <a:off x="7556500" y="762000"/>
          <a:ext cx="9525" cy="1160145"/>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3</xdr:row>
      <xdr:rowOff>779145</xdr:rowOff>
    </xdr:to>
    <xdr:pic>
      <xdr:nvPicPr>
        <xdr:cNvPr id="77744" name="Picture 2"/>
        <xdr:cNvPicPr>
          <a:picLocks noChangeAspect="1"/>
        </xdr:cNvPicPr>
      </xdr:nvPicPr>
      <xdr:blipFill>
        <a:blip r:embed="rId2"/>
        <a:stretch>
          <a:fillRect/>
        </a:stretch>
      </xdr:blipFill>
      <xdr:spPr>
        <a:xfrm>
          <a:off x="7556500" y="762000"/>
          <a:ext cx="9525" cy="1160145"/>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3</xdr:row>
      <xdr:rowOff>779145</xdr:rowOff>
    </xdr:to>
    <xdr:pic>
      <xdr:nvPicPr>
        <xdr:cNvPr id="77745" name="Picture 2"/>
        <xdr:cNvPicPr>
          <a:picLocks noChangeAspect="1"/>
        </xdr:cNvPicPr>
      </xdr:nvPicPr>
      <xdr:blipFill>
        <a:blip r:embed="rId2"/>
        <a:stretch>
          <a:fillRect/>
        </a:stretch>
      </xdr:blipFill>
      <xdr:spPr>
        <a:xfrm>
          <a:off x="7556500" y="762000"/>
          <a:ext cx="9525" cy="1160145"/>
        </a:xfrm>
        <a:prstGeom prst="rect">
          <a:avLst/>
        </a:prstGeom>
        <a:noFill/>
        <a:ln w="1">
          <a:noFill/>
        </a:ln>
      </xdr:spPr>
    </xdr:pic>
    <xdr:clientData/>
  </xdr:twoCellAnchor>
  <xdr:twoCellAnchor editAs="oneCell">
    <xdr:from>
      <xdr:col>5</xdr:col>
      <xdr:colOff>0</xdr:colOff>
      <xdr:row>14</xdr:row>
      <xdr:rowOff>0</xdr:rowOff>
    </xdr:from>
    <xdr:to>
      <xdr:col>5</xdr:col>
      <xdr:colOff>9525</xdr:colOff>
      <xdr:row>14</xdr:row>
      <xdr:rowOff>1171575</xdr:rowOff>
    </xdr:to>
    <xdr:pic>
      <xdr:nvPicPr>
        <xdr:cNvPr id="77746" name="Picture 2"/>
        <xdr:cNvPicPr>
          <a:picLocks noChangeAspect="1"/>
        </xdr:cNvPicPr>
      </xdr:nvPicPr>
      <xdr:blipFill>
        <a:blip r:embed="rId2"/>
        <a:stretch>
          <a:fillRect/>
        </a:stretch>
      </xdr:blipFill>
      <xdr:spPr>
        <a:xfrm>
          <a:off x="7556500" y="11144250"/>
          <a:ext cx="9525" cy="1171575"/>
        </a:xfrm>
        <a:prstGeom prst="rect">
          <a:avLst/>
        </a:prstGeom>
        <a:noFill/>
        <a:ln w="1">
          <a:noFill/>
        </a:ln>
      </xdr:spPr>
    </xdr:pic>
    <xdr:clientData/>
  </xdr:twoCellAnchor>
  <xdr:twoCellAnchor editAs="oneCell">
    <xdr:from>
      <xdr:col>5</xdr:col>
      <xdr:colOff>0</xdr:colOff>
      <xdr:row>14</xdr:row>
      <xdr:rowOff>0</xdr:rowOff>
    </xdr:from>
    <xdr:to>
      <xdr:col>5</xdr:col>
      <xdr:colOff>9525</xdr:colOff>
      <xdr:row>14</xdr:row>
      <xdr:rowOff>1171575</xdr:rowOff>
    </xdr:to>
    <xdr:pic>
      <xdr:nvPicPr>
        <xdr:cNvPr id="77747" name="Picture 2"/>
        <xdr:cNvPicPr>
          <a:picLocks noChangeAspect="1"/>
        </xdr:cNvPicPr>
      </xdr:nvPicPr>
      <xdr:blipFill>
        <a:blip r:embed="rId2"/>
        <a:stretch>
          <a:fillRect/>
        </a:stretch>
      </xdr:blipFill>
      <xdr:spPr>
        <a:xfrm>
          <a:off x="7556500" y="11144250"/>
          <a:ext cx="9525" cy="1171575"/>
        </a:xfrm>
        <a:prstGeom prst="rect">
          <a:avLst/>
        </a:prstGeom>
        <a:noFill/>
        <a:ln w="1">
          <a:noFill/>
        </a:ln>
      </xdr:spPr>
    </xdr:pic>
    <xdr:clientData/>
  </xdr:twoCellAnchor>
  <xdr:twoCellAnchor editAs="oneCell">
    <xdr:from>
      <xdr:col>5</xdr:col>
      <xdr:colOff>0</xdr:colOff>
      <xdr:row>17</xdr:row>
      <xdr:rowOff>0</xdr:rowOff>
    </xdr:from>
    <xdr:to>
      <xdr:col>5</xdr:col>
      <xdr:colOff>9525</xdr:colOff>
      <xdr:row>18</xdr:row>
      <xdr:rowOff>1035685</xdr:rowOff>
    </xdr:to>
    <xdr:pic>
      <xdr:nvPicPr>
        <xdr:cNvPr id="77748" name="Picture 2"/>
        <xdr:cNvPicPr>
          <a:picLocks noChangeAspect="1"/>
        </xdr:cNvPicPr>
      </xdr:nvPicPr>
      <xdr:blipFill>
        <a:blip r:embed="rId2"/>
        <a:stretch>
          <a:fillRect/>
        </a:stretch>
      </xdr:blipFill>
      <xdr:spPr>
        <a:xfrm>
          <a:off x="7556500" y="13287375"/>
          <a:ext cx="9525" cy="1178560"/>
        </a:xfrm>
        <a:prstGeom prst="rect">
          <a:avLst/>
        </a:prstGeom>
        <a:noFill/>
        <a:ln w="1">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0</xdr:colOff>
      <xdr:row>22</xdr:row>
      <xdr:rowOff>0</xdr:rowOff>
    </xdr:from>
    <xdr:to>
      <xdr:col>5</xdr:col>
      <xdr:colOff>9525</xdr:colOff>
      <xdr:row>22</xdr:row>
      <xdr:rowOff>38735</xdr:rowOff>
    </xdr:to>
    <xdr:pic>
      <xdr:nvPicPr>
        <xdr:cNvPr id="78761" name="Picture 2" descr="C:\Users\Administrator.USER-20150724HX\AppData\Roaming\Tencent\Users\2853916754\QQEIM\WinTemp\RichOle\{)CQQVYO4%{TRZCRYZ_4D}P.jpg"/>
        <xdr:cNvPicPr>
          <a:picLocks noChangeAspect="1"/>
        </xdr:cNvPicPr>
      </xdr:nvPicPr>
      <xdr:blipFill>
        <a:blip r:embed="rId1"/>
        <a:srcRect l="33762" t="5824"/>
        <a:stretch>
          <a:fillRect/>
        </a:stretch>
      </xdr:blipFill>
      <xdr:spPr>
        <a:xfrm>
          <a:off x="12376150" y="12858750"/>
          <a:ext cx="9525" cy="38735"/>
        </a:xfrm>
        <a:prstGeom prst="rect">
          <a:avLst/>
        </a:prstGeom>
        <a:noFill/>
        <a:ln w="9525">
          <a:noFill/>
        </a:ln>
      </xdr:spPr>
    </xdr:pic>
    <xdr:clientData/>
  </xdr:twoCellAnchor>
  <xdr:twoCellAnchor editAs="oneCell">
    <xdr:from>
      <xdr:col>5</xdr:col>
      <xdr:colOff>0</xdr:colOff>
      <xdr:row>13</xdr:row>
      <xdr:rowOff>0</xdr:rowOff>
    </xdr:from>
    <xdr:to>
      <xdr:col>5</xdr:col>
      <xdr:colOff>9525</xdr:colOff>
      <xdr:row>15</xdr:row>
      <xdr:rowOff>13335</xdr:rowOff>
    </xdr:to>
    <xdr:pic>
      <xdr:nvPicPr>
        <xdr:cNvPr id="78762" name="Picture 2"/>
        <xdr:cNvPicPr>
          <a:picLocks noChangeAspect="1"/>
        </xdr:cNvPicPr>
      </xdr:nvPicPr>
      <xdr:blipFill>
        <a:blip r:embed="rId2"/>
        <a:stretch>
          <a:fillRect/>
        </a:stretch>
      </xdr:blipFill>
      <xdr:spPr>
        <a:xfrm>
          <a:off x="12376150" y="7572375"/>
          <a:ext cx="9525" cy="1156335"/>
        </a:xfrm>
        <a:prstGeom prst="rect">
          <a:avLst/>
        </a:prstGeom>
        <a:noFill/>
        <a:ln w="1">
          <a:noFill/>
        </a:ln>
      </xdr:spPr>
    </xdr:pic>
    <xdr:clientData/>
  </xdr:twoCellAnchor>
  <xdr:twoCellAnchor editAs="oneCell">
    <xdr:from>
      <xdr:col>5</xdr:col>
      <xdr:colOff>0</xdr:colOff>
      <xdr:row>13</xdr:row>
      <xdr:rowOff>0</xdr:rowOff>
    </xdr:from>
    <xdr:to>
      <xdr:col>5</xdr:col>
      <xdr:colOff>9525</xdr:colOff>
      <xdr:row>15</xdr:row>
      <xdr:rowOff>13335</xdr:rowOff>
    </xdr:to>
    <xdr:pic>
      <xdr:nvPicPr>
        <xdr:cNvPr id="78763" name="Picture 2"/>
        <xdr:cNvPicPr>
          <a:picLocks noChangeAspect="1"/>
        </xdr:cNvPicPr>
      </xdr:nvPicPr>
      <xdr:blipFill>
        <a:blip r:embed="rId2"/>
        <a:stretch>
          <a:fillRect/>
        </a:stretch>
      </xdr:blipFill>
      <xdr:spPr>
        <a:xfrm>
          <a:off x="12376150" y="7572375"/>
          <a:ext cx="9525" cy="1156335"/>
        </a:xfrm>
        <a:prstGeom prst="rect">
          <a:avLst/>
        </a:prstGeom>
        <a:noFill/>
        <a:ln w="1">
          <a:noFill/>
        </a:ln>
      </xdr:spPr>
    </xdr:pic>
    <xdr:clientData/>
  </xdr:twoCellAnchor>
  <xdr:twoCellAnchor editAs="oneCell">
    <xdr:from>
      <xdr:col>5</xdr:col>
      <xdr:colOff>0</xdr:colOff>
      <xdr:row>14</xdr:row>
      <xdr:rowOff>56515</xdr:rowOff>
    </xdr:from>
    <xdr:to>
      <xdr:col>5</xdr:col>
      <xdr:colOff>9525</xdr:colOff>
      <xdr:row>17</xdr:row>
      <xdr:rowOff>791210</xdr:rowOff>
    </xdr:to>
    <xdr:pic>
      <xdr:nvPicPr>
        <xdr:cNvPr id="78764" name="Picture 2"/>
        <xdr:cNvPicPr>
          <a:picLocks noChangeAspect="1"/>
        </xdr:cNvPicPr>
      </xdr:nvPicPr>
      <xdr:blipFill>
        <a:blip r:embed="rId2"/>
        <a:stretch>
          <a:fillRect/>
        </a:stretch>
      </xdr:blipFill>
      <xdr:spPr>
        <a:xfrm>
          <a:off x="12376150" y="8629015"/>
          <a:ext cx="9525" cy="1449070"/>
        </a:xfrm>
        <a:prstGeom prst="rect">
          <a:avLst/>
        </a:prstGeom>
        <a:noFill/>
        <a:ln w="1">
          <a:noFill/>
        </a:ln>
      </xdr:spPr>
    </xdr:pic>
    <xdr:clientData/>
  </xdr:twoCellAnchor>
  <xdr:twoCellAnchor editAs="oneCell">
    <xdr:from>
      <xdr:col>5</xdr:col>
      <xdr:colOff>0</xdr:colOff>
      <xdr:row>16</xdr:row>
      <xdr:rowOff>0</xdr:rowOff>
    </xdr:from>
    <xdr:to>
      <xdr:col>5</xdr:col>
      <xdr:colOff>9525</xdr:colOff>
      <xdr:row>17</xdr:row>
      <xdr:rowOff>1440180</xdr:rowOff>
    </xdr:to>
    <xdr:pic>
      <xdr:nvPicPr>
        <xdr:cNvPr id="78765" name="Picture 2"/>
        <xdr:cNvPicPr>
          <a:picLocks noChangeAspect="1"/>
        </xdr:cNvPicPr>
      </xdr:nvPicPr>
      <xdr:blipFill>
        <a:blip r:embed="rId2"/>
        <a:stretch>
          <a:fillRect/>
        </a:stretch>
      </xdr:blipFill>
      <xdr:spPr>
        <a:xfrm>
          <a:off x="12376150" y="9144000"/>
          <a:ext cx="9525" cy="1583055"/>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4</xdr:row>
      <xdr:rowOff>57785</xdr:rowOff>
    </xdr:to>
    <xdr:pic>
      <xdr:nvPicPr>
        <xdr:cNvPr id="78766" name="Picture 2"/>
        <xdr:cNvPicPr>
          <a:picLocks noChangeAspect="1"/>
        </xdr:cNvPicPr>
      </xdr:nvPicPr>
      <xdr:blipFill>
        <a:blip r:embed="rId2"/>
        <a:stretch>
          <a:fillRect/>
        </a:stretch>
      </xdr:blipFill>
      <xdr:spPr>
        <a:xfrm>
          <a:off x="12376150" y="762000"/>
          <a:ext cx="9525" cy="1296035"/>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4</xdr:row>
      <xdr:rowOff>57785</xdr:rowOff>
    </xdr:to>
    <xdr:pic>
      <xdr:nvPicPr>
        <xdr:cNvPr id="78767" name="Picture 2"/>
        <xdr:cNvPicPr>
          <a:picLocks noChangeAspect="1"/>
        </xdr:cNvPicPr>
      </xdr:nvPicPr>
      <xdr:blipFill>
        <a:blip r:embed="rId2"/>
        <a:stretch>
          <a:fillRect/>
        </a:stretch>
      </xdr:blipFill>
      <xdr:spPr>
        <a:xfrm>
          <a:off x="12376150" y="762000"/>
          <a:ext cx="9525" cy="1296035"/>
        </a:xfrm>
        <a:prstGeom prst="rect">
          <a:avLst/>
        </a:prstGeom>
        <a:noFill/>
        <a:ln w="1">
          <a:noFill/>
        </a:ln>
      </xdr:spPr>
    </xdr:pic>
    <xdr:clientData/>
  </xdr:twoCellAnchor>
  <xdr:twoCellAnchor editAs="oneCell">
    <xdr:from>
      <xdr:col>5</xdr:col>
      <xdr:colOff>0</xdr:colOff>
      <xdr:row>22</xdr:row>
      <xdr:rowOff>0</xdr:rowOff>
    </xdr:from>
    <xdr:to>
      <xdr:col>5</xdr:col>
      <xdr:colOff>9525</xdr:colOff>
      <xdr:row>22</xdr:row>
      <xdr:rowOff>38735</xdr:rowOff>
    </xdr:to>
    <xdr:pic>
      <xdr:nvPicPr>
        <xdr:cNvPr id="2" name="Picture 2" descr="C:\Users\Administrator.USER-20150724HX\AppData\Roaming\Tencent\Users\2853916754\QQEIM\WinTemp\RichOle\{)CQQVYO4%{TRZCRYZ_4D}P.jpg"/>
        <xdr:cNvPicPr>
          <a:picLocks noChangeAspect="1"/>
        </xdr:cNvPicPr>
      </xdr:nvPicPr>
      <xdr:blipFill>
        <a:blip r:embed="rId1"/>
        <a:srcRect l="33762" t="5824"/>
        <a:stretch>
          <a:fillRect/>
        </a:stretch>
      </xdr:blipFill>
      <xdr:spPr>
        <a:xfrm>
          <a:off x="12376150" y="12858750"/>
          <a:ext cx="9525" cy="38735"/>
        </a:xfrm>
        <a:prstGeom prst="rect">
          <a:avLst/>
        </a:prstGeom>
        <a:noFill/>
        <a:ln w="9525">
          <a:noFill/>
        </a:ln>
      </xdr:spPr>
    </xdr:pic>
    <xdr:clientData/>
  </xdr:twoCellAnchor>
  <xdr:twoCellAnchor editAs="oneCell">
    <xdr:from>
      <xdr:col>5</xdr:col>
      <xdr:colOff>0</xdr:colOff>
      <xdr:row>13</xdr:row>
      <xdr:rowOff>0</xdr:rowOff>
    </xdr:from>
    <xdr:to>
      <xdr:col>5</xdr:col>
      <xdr:colOff>9525</xdr:colOff>
      <xdr:row>15</xdr:row>
      <xdr:rowOff>27940</xdr:rowOff>
    </xdr:to>
    <xdr:pic>
      <xdr:nvPicPr>
        <xdr:cNvPr id="3" name="Picture 2"/>
        <xdr:cNvPicPr>
          <a:picLocks noChangeAspect="1"/>
        </xdr:cNvPicPr>
      </xdr:nvPicPr>
      <xdr:blipFill>
        <a:blip r:embed="rId2"/>
        <a:stretch>
          <a:fillRect/>
        </a:stretch>
      </xdr:blipFill>
      <xdr:spPr>
        <a:xfrm>
          <a:off x="12376150" y="7572375"/>
          <a:ext cx="9525" cy="1170940"/>
        </a:xfrm>
        <a:prstGeom prst="rect">
          <a:avLst/>
        </a:prstGeom>
        <a:noFill/>
        <a:ln w="1">
          <a:noFill/>
        </a:ln>
      </xdr:spPr>
    </xdr:pic>
    <xdr:clientData/>
  </xdr:twoCellAnchor>
  <xdr:twoCellAnchor editAs="oneCell">
    <xdr:from>
      <xdr:col>5</xdr:col>
      <xdr:colOff>0</xdr:colOff>
      <xdr:row>13</xdr:row>
      <xdr:rowOff>0</xdr:rowOff>
    </xdr:from>
    <xdr:to>
      <xdr:col>5</xdr:col>
      <xdr:colOff>9525</xdr:colOff>
      <xdr:row>15</xdr:row>
      <xdr:rowOff>27940</xdr:rowOff>
    </xdr:to>
    <xdr:pic>
      <xdr:nvPicPr>
        <xdr:cNvPr id="4" name="Picture 2"/>
        <xdr:cNvPicPr>
          <a:picLocks noChangeAspect="1"/>
        </xdr:cNvPicPr>
      </xdr:nvPicPr>
      <xdr:blipFill>
        <a:blip r:embed="rId2"/>
        <a:stretch>
          <a:fillRect/>
        </a:stretch>
      </xdr:blipFill>
      <xdr:spPr>
        <a:xfrm>
          <a:off x="12376150" y="7572375"/>
          <a:ext cx="9525" cy="1170940"/>
        </a:xfrm>
        <a:prstGeom prst="rect">
          <a:avLst/>
        </a:prstGeom>
        <a:noFill/>
        <a:ln w="1">
          <a:noFill/>
        </a:ln>
      </xdr:spPr>
    </xdr:pic>
    <xdr:clientData/>
  </xdr:twoCellAnchor>
  <xdr:twoCellAnchor editAs="oneCell">
    <xdr:from>
      <xdr:col>5</xdr:col>
      <xdr:colOff>0</xdr:colOff>
      <xdr:row>14</xdr:row>
      <xdr:rowOff>56515</xdr:rowOff>
    </xdr:from>
    <xdr:to>
      <xdr:col>5</xdr:col>
      <xdr:colOff>9525</xdr:colOff>
      <xdr:row>17</xdr:row>
      <xdr:rowOff>800100</xdr:rowOff>
    </xdr:to>
    <xdr:pic>
      <xdr:nvPicPr>
        <xdr:cNvPr id="5" name="Picture 2"/>
        <xdr:cNvPicPr>
          <a:picLocks noChangeAspect="1"/>
        </xdr:cNvPicPr>
      </xdr:nvPicPr>
      <xdr:blipFill>
        <a:blip r:embed="rId2"/>
        <a:stretch>
          <a:fillRect/>
        </a:stretch>
      </xdr:blipFill>
      <xdr:spPr>
        <a:xfrm>
          <a:off x="12376150" y="8629015"/>
          <a:ext cx="9525" cy="1457960"/>
        </a:xfrm>
        <a:prstGeom prst="rect">
          <a:avLst/>
        </a:prstGeom>
        <a:noFill/>
        <a:ln w="1">
          <a:noFill/>
        </a:ln>
      </xdr:spPr>
    </xdr:pic>
    <xdr:clientData/>
  </xdr:twoCellAnchor>
  <xdr:twoCellAnchor editAs="oneCell">
    <xdr:from>
      <xdr:col>5</xdr:col>
      <xdr:colOff>0</xdr:colOff>
      <xdr:row>16</xdr:row>
      <xdr:rowOff>0</xdr:rowOff>
    </xdr:from>
    <xdr:to>
      <xdr:col>5</xdr:col>
      <xdr:colOff>9525</xdr:colOff>
      <xdr:row>17</xdr:row>
      <xdr:rowOff>1441450</xdr:rowOff>
    </xdr:to>
    <xdr:pic>
      <xdr:nvPicPr>
        <xdr:cNvPr id="6" name="Picture 2"/>
        <xdr:cNvPicPr>
          <a:picLocks noChangeAspect="1"/>
        </xdr:cNvPicPr>
      </xdr:nvPicPr>
      <xdr:blipFill>
        <a:blip r:embed="rId2"/>
        <a:stretch>
          <a:fillRect/>
        </a:stretch>
      </xdr:blipFill>
      <xdr:spPr>
        <a:xfrm>
          <a:off x="12376150" y="9144000"/>
          <a:ext cx="9525" cy="1584325"/>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4</xdr:row>
      <xdr:rowOff>59690</xdr:rowOff>
    </xdr:to>
    <xdr:pic>
      <xdr:nvPicPr>
        <xdr:cNvPr id="7" name="Picture 2"/>
        <xdr:cNvPicPr>
          <a:picLocks noChangeAspect="1"/>
        </xdr:cNvPicPr>
      </xdr:nvPicPr>
      <xdr:blipFill>
        <a:blip r:embed="rId2"/>
        <a:stretch>
          <a:fillRect/>
        </a:stretch>
      </xdr:blipFill>
      <xdr:spPr>
        <a:xfrm>
          <a:off x="12376150" y="762000"/>
          <a:ext cx="9525" cy="1297940"/>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4</xdr:row>
      <xdr:rowOff>59690</xdr:rowOff>
    </xdr:to>
    <xdr:pic>
      <xdr:nvPicPr>
        <xdr:cNvPr id="8" name="Picture 2"/>
        <xdr:cNvPicPr>
          <a:picLocks noChangeAspect="1"/>
        </xdr:cNvPicPr>
      </xdr:nvPicPr>
      <xdr:blipFill>
        <a:blip r:embed="rId2"/>
        <a:stretch>
          <a:fillRect/>
        </a:stretch>
      </xdr:blipFill>
      <xdr:spPr>
        <a:xfrm>
          <a:off x="12376150" y="762000"/>
          <a:ext cx="9525" cy="1297940"/>
        </a:xfrm>
        <a:prstGeom prst="rect">
          <a:avLst/>
        </a:prstGeom>
        <a:noFill/>
        <a:ln w="1">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showGridLines="0" view="pageBreakPreview" zoomScaleNormal="100" workbookViewId="0">
      <selection activeCell="A2" sqref="A2:H2"/>
    </sheetView>
  </sheetViews>
  <sheetFormatPr defaultColWidth="6.75" defaultRowHeight="11.25" outlineLevelCol="7"/>
  <cols>
    <col min="1" max="1" width="15.25" style="333" customWidth="1"/>
    <col min="2" max="2" width="8.13333333333333" style="333" customWidth="1"/>
    <col min="3" max="3" width="7.25" style="333" customWidth="1"/>
    <col min="4" max="4" width="9" style="333" customWidth="1"/>
    <col min="5" max="5" width="7.13333333333333" style="333" customWidth="1"/>
    <col min="6" max="6" width="15" style="333" customWidth="1"/>
    <col min="7" max="7" width="0.883333333333333" style="333" customWidth="1"/>
    <col min="8" max="8" width="22.1333333333333" style="333" customWidth="1"/>
    <col min="9" max="16384" width="6.75" style="333"/>
  </cols>
  <sheetData>
    <row r="1" ht="78" customHeight="1" spans="1:8">
      <c r="A1" s="334"/>
      <c r="B1" s="334"/>
      <c r="C1" s="334"/>
      <c r="D1" s="334"/>
      <c r="E1" s="334"/>
      <c r="F1" s="334"/>
      <c r="G1" s="334"/>
      <c r="H1" s="334"/>
    </row>
    <row r="2" ht="84.75" customHeight="1" spans="1:8">
      <c r="A2" s="335" t="s">
        <v>0</v>
      </c>
      <c r="B2" s="335"/>
      <c r="C2" s="335"/>
      <c r="D2" s="335"/>
      <c r="E2" s="335"/>
      <c r="F2" s="335"/>
      <c r="G2" s="335"/>
      <c r="H2" s="335"/>
    </row>
    <row r="3" ht="78" customHeight="1" spans="1:8">
      <c r="A3" s="336" t="s">
        <v>1</v>
      </c>
      <c r="B3" s="336"/>
      <c r="C3" s="336"/>
      <c r="D3" s="336"/>
      <c r="E3" s="336"/>
      <c r="F3" s="336"/>
      <c r="G3" s="336"/>
      <c r="H3" s="336"/>
    </row>
    <row r="4" ht="27.75" customHeight="1" spans="1:8">
      <c r="A4" s="337"/>
      <c r="B4" s="338"/>
      <c r="C4" s="338"/>
      <c r="D4" s="339"/>
      <c r="E4" s="339"/>
      <c r="F4" s="339"/>
      <c r="G4" s="339"/>
      <c r="H4" s="340"/>
    </row>
    <row r="5" ht="33" customHeight="1" spans="1:8">
      <c r="A5" s="337"/>
      <c r="B5" s="338"/>
      <c r="C5" s="338"/>
      <c r="D5" s="341"/>
      <c r="E5" s="341"/>
      <c r="F5" s="342"/>
      <c r="G5" s="342"/>
      <c r="H5" s="342"/>
    </row>
    <row r="6" ht="68.25" customHeight="1" spans="1:8">
      <c r="A6" s="338" t="s">
        <v>2</v>
      </c>
      <c r="B6" s="343"/>
      <c r="C6" s="343"/>
      <c r="D6" s="343"/>
      <c r="E6" s="338"/>
      <c r="F6" s="338" t="s">
        <v>3</v>
      </c>
      <c r="G6" s="343"/>
      <c r="H6" s="343"/>
    </row>
    <row r="7" ht="23.25" customHeight="1" spans="1:8">
      <c r="A7" s="338"/>
      <c r="B7" s="344" t="s">
        <v>4</v>
      </c>
      <c r="C7" s="344"/>
      <c r="D7" s="344"/>
      <c r="E7" s="345"/>
      <c r="F7" s="345"/>
      <c r="G7" s="346" t="s">
        <v>5</v>
      </c>
      <c r="H7" s="346"/>
    </row>
    <row r="8" ht="14.25" spans="1:8">
      <c r="A8" s="338"/>
      <c r="B8" s="338"/>
      <c r="C8" s="338"/>
      <c r="D8" s="338"/>
      <c r="E8" s="338"/>
      <c r="F8" s="338"/>
      <c r="G8" s="338"/>
      <c r="H8" s="338"/>
    </row>
    <row r="9" ht="68.25" customHeight="1" spans="1:8">
      <c r="A9" s="338" t="s">
        <v>6</v>
      </c>
      <c r="B9" s="343"/>
      <c r="C9" s="343"/>
      <c r="D9" s="343"/>
      <c r="E9" s="338"/>
      <c r="F9" s="338" t="s">
        <v>6</v>
      </c>
      <c r="G9" s="343"/>
      <c r="H9" s="343"/>
    </row>
    <row r="10" ht="24" customHeight="1" spans="1:8">
      <c r="A10" s="338"/>
      <c r="B10" s="346" t="s">
        <v>7</v>
      </c>
      <c r="C10" s="346"/>
      <c r="D10" s="344"/>
      <c r="E10" s="344"/>
      <c r="F10" s="344"/>
      <c r="G10" s="346" t="s">
        <v>7</v>
      </c>
      <c r="H10" s="346"/>
    </row>
    <row r="11" ht="14.25" spans="1:8">
      <c r="A11" s="338"/>
      <c r="B11" s="347"/>
      <c r="C11" s="347"/>
      <c r="D11" s="347"/>
      <c r="E11" s="347"/>
      <c r="F11" s="338"/>
      <c r="G11" s="338"/>
      <c r="H11" s="338"/>
    </row>
    <row r="12" ht="68.25" customHeight="1" spans="1:8">
      <c r="A12" s="338" t="s">
        <v>8</v>
      </c>
      <c r="B12" s="343"/>
      <c r="C12" s="343"/>
      <c r="D12" s="343"/>
      <c r="E12" s="338"/>
      <c r="F12" s="338" t="s">
        <v>9</v>
      </c>
      <c r="G12" s="348"/>
      <c r="H12" s="348"/>
    </row>
    <row r="13" ht="24" customHeight="1" spans="1:8">
      <c r="A13" s="338"/>
      <c r="B13" s="344" t="s">
        <v>10</v>
      </c>
      <c r="C13" s="344"/>
      <c r="D13" s="344"/>
      <c r="E13" s="344"/>
      <c r="F13" s="344"/>
      <c r="G13" s="346" t="s">
        <v>11</v>
      </c>
      <c r="H13" s="346"/>
    </row>
    <row r="14" ht="14.25" spans="1:8">
      <c r="A14" s="338"/>
      <c r="B14" s="338"/>
      <c r="C14" s="338"/>
      <c r="D14" s="338"/>
      <c r="E14" s="338"/>
      <c r="F14" s="338"/>
      <c r="G14" s="338"/>
      <c r="H14" s="338"/>
    </row>
    <row r="15" ht="68.25" customHeight="1" spans="1:8">
      <c r="A15" s="338" t="s">
        <v>12</v>
      </c>
      <c r="B15" s="338" t="s">
        <v>13</v>
      </c>
      <c r="C15" s="338"/>
      <c r="D15" s="338"/>
      <c r="E15" s="338"/>
      <c r="F15" s="338" t="s">
        <v>14</v>
      </c>
      <c r="G15" s="338" t="s">
        <v>13</v>
      </c>
      <c r="H15" s="338"/>
    </row>
  </sheetData>
  <mergeCells count="27">
    <mergeCell ref="A1:H1"/>
    <mergeCell ref="A2:H2"/>
    <mergeCell ref="A3:H3"/>
    <mergeCell ref="B4:C4"/>
    <mergeCell ref="D4:G4"/>
    <mergeCell ref="B5:C5"/>
    <mergeCell ref="G5:H5"/>
    <mergeCell ref="B6:D6"/>
    <mergeCell ref="G6:H6"/>
    <mergeCell ref="B7:D7"/>
    <mergeCell ref="G7:H7"/>
    <mergeCell ref="B8:C8"/>
    <mergeCell ref="G8:H8"/>
    <mergeCell ref="B9:D9"/>
    <mergeCell ref="G9:H9"/>
    <mergeCell ref="B10:D10"/>
    <mergeCell ref="G10:H10"/>
    <mergeCell ref="B11:C11"/>
    <mergeCell ref="G11:H11"/>
    <mergeCell ref="B12:D12"/>
    <mergeCell ref="G12:H12"/>
    <mergeCell ref="B13:D13"/>
    <mergeCell ref="G13:H13"/>
    <mergeCell ref="B14:C14"/>
    <mergeCell ref="G14:H14"/>
    <mergeCell ref="B15:D15"/>
    <mergeCell ref="G15:H15"/>
  </mergeCells>
  <printOptions horizontalCentered="1"/>
  <pageMargins left="0.19975" right="0.17" top="0.76" bottom="0" header="0.59375" footer="0"/>
  <pageSetup paperSize="9" orientation="portrait" horizontalDpi="600" vertic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V27"/>
  <sheetViews>
    <sheetView view="pageBreakPreview" zoomScale="115" zoomScaleNormal="100" workbookViewId="0">
      <pane xSplit="2" ySplit="3" topLeftCell="C21" activePane="bottomRight" state="frozen"/>
      <selection/>
      <selection pane="topRight"/>
      <selection pane="bottomLeft"/>
      <selection pane="bottomRight" activeCell="G22" sqref="G22:G26"/>
    </sheetView>
  </sheetViews>
  <sheetFormatPr defaultColWidth="9" defaultRowHeight="11.25"/>
  <cols>
    <col min="1" max="1" width="5.63333333333333" style="1" customWidth="1"/>
    <col min="2" max="2" width="15.6333333333333" style="107" customWidth="1"/>
    <col min="3" max="3" width="68.1333333333333" style="1" customWidth="1"/>
    <col min="4" max="5" width="5.63333333333333" style="1" customWidth="1"/>
    <col min="6" max="7" width="8.63333333333333" style="2" customWidth="1"/>
    <col min="8" max="16384" width="9" style="1"/>
  </cols>
  <sheetData>
    <row r="1" ht="30" customHeight="1" spans="1:7">
      <c r="A1" s="110" t="str">
        <f>'汇总-控'!C10</f>
        <v>物理吊装实验室</v>
      </c>
      <c r="B1" s="109"/>
      <c r="C1" s="110"/>
      <c r="D1" s="110"/>
      <c r="E1" s="110"/>
      <c r="F1" s="110"/>
      <c r="G1" s="110"/>
    </row>
    <row r="2" ht="30" customHeight="1" spans="1:7">
      <c r="A2" s="5" t="s">
        <v>15</v>
      </c>
      <c r="B2" s="64" t="s">
        <v>68</v>
      </c>
      <c r="C2" s="5" t="s">
        <v>69</v>
      </c>
      <c r="D2" s="5" t="s">
        <v>70</v>
      </c>
      <c r="E2" s="5" t="s">
        <v>71</v>
      </c>
      <c r="F2" s="5" t="s">
        <v>72</v>
      </c>
      <c r="G2" s="5" t="s">
        <v>73</v>
      </c>
    </row>
    <row r="3" ht="30" customHeight="1" spans="1:7">
      <c r="A3" s="181"/>
      <c r="B3" s="182"/>
      <c r="C3" s="183" t="s">
        <v>358</v>
      </c>
      <c r="D3" s="184"/>
      <c r="E3" s="184"/>
      <c r="F3" s="20"/>
      <c r="G3" s="20"/>
    </row>
    <row r="4" ht="90" spans="1:7">
      <c r="A4" s="185">
        <v>1</v>
      </c>
      <c r="B4" s="186" t="s">
        <v>359</v>
      </c>
      <c r="C4" s="88" t="s">
        <v>281</v>
      </c>
      <c r="D4" s="185" t="s">
        <v>77</v>
      </c>
      <c r="E4" s="185">
        <v>1</v>
      </c>
      <c r="F4" s="19">
        <v>8000</v>
      </c>
      <c r="G4" s="19">
        <f t="shared" ref="G4:G7" si="0">E4*F4</f>
        <v>8000</v>
      </c>
    </row>
    <row r="5" spans="1:7">
      <c r="A5" s="181"/>
      <c r="B5" s="182"/>
      <c r="C5" s="187" t="s">
        <v>94</v>
      </c>
      <c r="D5" s="184"/>
      <c r="E5" s="184"/>
      <c r="F5" s="19"/>
      <c r="G5" s="19"/>
    </row>
    <row r="6" ht="303.75" spans="1:7">
      <c r="A6" s="188">
        <v>2</v>
      </c>
      <c r="B6" s="70" t="s">
        <v>95</v>
      </c>
      <c r="C6" s="189" t="s">
        <v>360</v>
      </c>
      <c r="D6" s="17" t="s">
        <v>77</v>
      </c>
      <c r="E6" s="190">
        <v>24</v>
      </c>
      <c r="F6" s="19">
        <v>1850</v>
      </c>
      <c r="G6" s="19">
        <f t="shared" si="0"/>
        <v>44400</v>
      </c>
    </row>
    <row r="7" s="178" customFormat="1" ht="22.5" spans="1:230">
      <c r="A7" s="188">
        <v>3</v>
      </c>
      <c r="B7" s="70" t="s">
        <v>97</v>
      </c>
      <c r="C7" s="191" t="s">
        <v>98</v>
      </c>
      <c r="D7" s="17" t="s">
        <v>77</v>
      </c>
      <c r="E7" s="190">
        <v>48</v>
      </c>
      <c r="F7" s="192">
        <v>150</v>
      </c>
      <c r="G7" s="19">
        <f t="shared" si="0"/>
        <v>7200</v>
      </c>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c r="AX7" s="193"/>
      <c r="AY7" s="193"/>
      <c r="AZ7" s="193"/>
      <c r="BA7" s="193"/>
      <c r="BB7" s="193"/>
      <c r="BC7" s="193"/>
      <c r="BD7" s="193"/>
      <c r="BE7" s="193"/>
      <c r="BF7" s="193"/>
      <c r="BG7" s="193"/>
      <c r="BH7" s="193"/>
      <c r="BI7" s="193"/>
      <c r="BJ7" s="193"/>
      <c r="BK7" s="193"/>
      <c r="BL7" s="193"/>
      <c r="BM7" s="193"/>
      <c r="BN7" s="193"/>
      <c r="BO7" s="193"/>
      <c r="BP7" s="193"/>
      <c r="BQ7" s="193"/>
      <c r="BR7" s="193"/>
      <c r="BS7" s="193"/>
      <c r="BT7" s="193"/>
      <c r="BU7" s="193"/>
      <c r="BV7" s="193"/>
      <c r="BW7" s="193"/>
      <c r="BX7" s="193"/>
      <c r="BY7" s="193"/>
      <c r="BZ7" s="193"/>
      <c r="CA7" s="193"/>
      <c r="CB7" s="193"/>
      <c r="CC7" s="193"/>
      <c r="CD7" s="193"/>
      <c r="CE7" s="193"/>
      <c r="CF7" s="193"/>
      <c r="CG7" s="193"/>
      <c r="CH7" s="193"/>
      <c r="CI7" s="193"/>
      <c r="CJ7" s="193"/>
      <c r="CK7" s="193"/>
      <c r="CL7" s="193"/>
      <c r="CM7" s="193"/>
      <c r="CN7" s="193"/>
      <c r="CO7" s="193"/>
      <c r="CP7" s="193"/>
      <c r="CQ7" s="193"/>
      <c r="CR7" s="193"/>
      <c r="CS7" s="193"/>
      <c r="CT7" s="193"/>
      <c r="CU7" s="193"/>
      <c r="CV7" s="193"/>
      <c r="CW7" s="193"/>
      <c r="CX7" s="193"/>
      <c r="CY7" s="193"/>
      <c r="CZ7" s="193"/>
      <c r="DA7" s="193"/>
      <c r="DB7" s="193"/>
      <c r="DC7" s="193"/>
      <c r="DD7" s="193"/>
      <c r="DE7" s="193"/>
      <c r="DF7" s="193"/>
      <c r="DG7" s="193"/>
      <c r="DH7" s="193"/>
      <c r="DI7" s="193"/>
      <c r="DJ7" s="193"/>
      <c r="DK7" s="193"/>
      <c r="DL7" s="193"/>
      <c r="DM7" s="193"/>
      <c r="DN7" s="193"/>
      <c r="DO7" s="193"/>
      <c r="DP7" s="193"/>
      <c r="DQ7" s="193"/>
      <c r="DR7" s="193"/>
      <c r="DS7" s="193"/>
      <c r="DT7" s="193"/>
      <c r="DU7" s="193"/>
      <c r="DV7" s="193"/>
      <c r="DW7" s="193"/>
      <c r="DX7" s="193"/>
      <c r="DY7" s="193"/>
      <c r="DZ7" s="193"/>
      <c r="EA7" s="193"/>
      <c r="EB7" s="193"/>
      <c r="EC7" s="193"/>
      <c r="ED7" s="193"/>
      <c r="EE7" s="193"/>
      <c r="EF7" s="193"/>
      <c r="EG7" s="193"/>
      <c r="EH7" s="193"/>
      <c r="EI7" s="193"/>
      <c r="EJ7" s="193"/>
      <c r="EK7" s="193"/>
      <c r="EL7" s="193"/>
      <c r="EM7" s="193"/>
      <c r="EN7" s="193"/>
      <c r="EO7" s="193"/>
      <c r="EP7" s="193"/>
      <c r="EQ7" s="193"/>
      <c r="ER7" s="193"/>
      <c r="ES7" s="193"/>
      <c r="ET7" s="193"/>
      <c r="EU7" s="193"/>
      <c r="EV7" s="193"/>
      <c r="EW7" s="193"/>
      <c r="EX7" s="193"/>
      <c r="EY7" s="193"/>
      <c r="EZ7" s="193"/>
      <c r="FA7" s="193"/>
      <c r="FB7" s="193"/>
      <c r="FC7" s="193"/>
      <c r="FD7" s="193"/>
      <c r="FE7" s="193"/>
      <c r="FF7" s="193"/>
      <c r="FG7" s="193"/>
      <c r="FH7" s="193"/>
      <c r="FI7" s="193"/>
      <c r="FJ7" s="193"/>
      <c r="FK7" s="193"/>
      <c r="FL7" s="193"/>
      <c r="FM7" s="193"/>
      <c r="FN7" s="193"/>
      <c r="FO7" s="193"/>
      <c r="FP7" s="193"/>
      <c r="FQ7" s="193"/>
      <c r="FR7" s="193"/>
      <c r="FS7" s="193"/>
      <c r="FT7" s="193"/>
      <c r="FU7" s="193"/>
      <c r="FV7" s="193"/>
      <c r="FW7" s="193"/>
      <c r="FX7" s="193"/>
      <c r="FY7" s="193"/>
      <c r="FZ7" s="193"/>
      <c r="GA7" s="193"/>
      <c r="GB7" s="193"/>
      <c r="GC7" s="193"/>
      <c r="GD7" s="193"/>
      <c r="GE7" s="193"/>
      <c r="GF7" s="193"/>
      <c r="GG7" s="193"/>
      <c r="GH7" s="193"/>
      <c r="GI7" s="193"/>
      <c r="GJ7" s="193"/>
      <c r="GK7" s="193"/>
      <c r="GL7" s="193"/>
      <c r="GM7" s="193"/>
      <c r="GN7" s="193"/>
      <c r="GO7" s="193"/>
      <c r="GP7" s="193"/>
      <c r="GQ7" s="193"/>
      <c r="GR7" s="193"/>
      <c r="GS7" s="193"/>
      <c r="GT7" s="193"/>
      <c r="GU7" s="193"/>
      <c r="GV7" s="193"/>
      <c r="GW7" s="193"/>
      <c r="GX7" s="193"/>
      <c r="GY7" s="193"/>
      <c r="GZ7" s="193"/>
      <c r="HA7" s="193"/>
      <c r="HB7" s="193"/>
      <c r="HC7" s="193"/>
      <c r="HD7" s="193"/>
      <c r="HE7" s="193"/>
      <c r="HF7" s="193"/>
      <c r="HG7" s="193"/>
      <c r="HH7" s="193"/>
      <c r="HI7" s="193"/>
      <c r="HJ7" s="193"/>
      <c r="HK7" s="193"/>
      <c r="HL7" s="193"/>
      <c r="HM7" s="193"/>
      <c r="HN7" s="193"/>
      <c r="HO7" s="193"/>
      <c r="HP7" s="193"/>
      <c r="HQ7" s="193"/>
      <c r="HR7" s="193"/>
      <c r="HS7" s="193"/>
      <c r="HT7" s="193"/>
      <c r="HU7" s="193"/>
      <c r="HV7" s="193"/>
    </row>
    <row r="8" spans="1:7">
      <c r="A8" s="181"/>
      <c r="B8" s="182"/>
      <c r="C8" s="187" t="s">
        <v>104</v>
      </c>
      <c r="D8" s="184"/>
      <c r="E8" s="184"/>
      <c r="F8" s="19"/>
      <c r="G8" s="19"/>
    </row>
    <row r="9" s="60" customFormat="1" ht="78.75" spans="1:7">
      <c r="A9" s="17">
        <v>4</v>
      </c>
      <c r="B9" s="70" t="s">
        <v>105</v>
      </c>
      <c r="C9" s="21" t="s">
        <v>361</v>
      </c>
      <c r="D9" s="17" t="s">
        <v>107</v>
      </c>
      <c r="E9" s="17">
        <v>1</v>
      </c>
      <c r="F9" s="144">
        <v>8200</v>
      </c>
      <c r="G9" s="19">
        <f t="shared" ref="G9:G26" si="1">E9*F9</f>
        <v>8200</v>
      </c>
    </row>
    <row r="10" s="60" customFormat="1" ht="56.25" spans="1:7">
      <c r="A10" s="17">
        <v>5</v>
      </c>
      <c r="B10" s="70" t="s">
        <v>362</v>
      </c>
      <c r="C10" s="21" t="s">
        <v>363</v>
      </c>
      <c r="D10" s="17" t="s">
        <v>91</v>
      </c>
      <c r="E10" s="17">
        <v>1</v>
      </c>
      <c r="F10" s="144">
        <v>4400</v>
      </c>
      <c r="G10" s="19">
        <f t="shared" si="1"/>
        <v>4400</v>
      </c>
    </row>
    <row r="11" s="60" customFormat="1" ht="56.25" spans="1:7">
      <c r="A11" s="17">
        <v>6</v>
      </c>
      <c r="B11" s="70" t="s">
        <v>364</v>
      </c>
      <c r="C11" s="21" t="s">
        <v>365</v>
      </c>
      <c r="D11" s="17" t="s">
        <v>91</v>
      </c>
      <c r="E11" s="17">
        <v>13</v>
      </c>
      <c r="F11" s="144">
        <v>262</v>
      </c>
      <c r="G11" s="19">
        <f t="shared" si="1"/>
        <v>3406</v>
      </c>
    </row>
    <row r="12" s="60" customFormat="1" spans="1:7">
      <c r="A12" s="17">
        <v>7</v>
      </c>
      <c r="B12" s="70" t="s">
        <v>366</v>
      </c>
      <c r="C12" s="21" t="s">
        <v>367</v>
      </c>
      <c r="D12" s="17" t="s">
        <v>91</v>
      </c>
      <c r="E12" s="17">
        <f>E11</f>
        <v>13</v>
      </c>
      <c r="F12" s="144">
        <v>460</v>
      </c>
      <c r="G12" s="19">
        <f t="shared" si="1"/>
        <v>5980</v>
      </c>
    </row>
    <row r="13" s="60" customFormat="1" ht="101.25" spans="1:7">
      <c r="A13" s="17">
        <v>8</v>
      </c>
      <c r="B13" s="70" t="s">
        <v>368</v>
      </c>
      <c r="C13" s="21" t="s">
        <v>369</v>
      </c>
      <c r="D13" s="17" t="s">
        <v>91</v>
      </c>
      <c r="E13" s="17">
        <f>E11*2</f>
        <v>26</v>
      </c>
      <c r="F13" s="144">
        <v>415</v>
      </c>
      <c r="G13" s="19">
        <f t="shared" si="1"/>
        <v>10790</v>
      </c>
    </row>
    <row r="14" s="60" customFormat="1" spans="1:7">
      <c r="A14" s="17">
        <v>9</v>
      </c>
      <c r="B14" s="70" t="s">
        <v>370</v>
      </c>
      <c r="C14" s="21" t="s">
        <v>371</v>
      </c>
      <c r="D14" s="17" t="s">
        <v>91</v>
      </c>
      <c r="E14" s="17">
        <f>E11*2</f>
        <v>26</v>
      </c>
      <c r="F14" s="144">
        <v>140</v>
      </c>
      <c r="G14" s="19">
        <f t="shared" si="1"/>
        <v>3640</v>
      </c>
    </row>
    <row r="15" s="60" customFormat="1" ht="90" spans="1:7">
      <c r="A15" s="17">
        <v>10</v>
      </c>
      <c r="B15" s="70" t="s">
        <v>372</v>
      </c>
      <c r="C15" s="21" t="s">
        <v>373</v>
      </c>
      <c r="D15" s="17" t="s">
        <v>91</v>
      </c>
      <c r="E15" s="17">
        <f>E11</f>
        <v>13</v>
      </c>
      <c r="F15" s="144">
        <v>2300</v>
      </c>
      <c r="G15" s="19">
        <f t="shared" si="1"/>
        <v>29900</v>
      </c>
    </row>
    <row r="16" s="60" customFormat="1" ht="22.5" spans="1:7">
      <c r="A16" s="17">
        <v>11</v>
      </c>
      <c r="B16" s="70" t="s">
        <v>374</v>
      </c>
      <c r="C16" s="21" t="s">
        <v>375</v>
      </c>
      <c r="D16" s="17" t="s">
        <v>121</v>
      </c>
      <c r="E16" s="17">
        <v>1</v>
      </c>
      <c r="F16" s="144">
        <v>1500</v>
      </c>
      <c r="G16" s="19">
        <f t="shared" si="1"/>
        <v>1500</v>
      </c>
    </row>
    <row r="17" s="60" customFormat="1" ht="56.25" spans="1:7">
      <c r="A17" s="17">
        <v>12</v>
      </c>
      <c r="B17" s="119" t="s">
        <v>376</v>
      </c>
      <c r="C17" s="151" t="s">
        <v>377</v>
      </c>
      <c r="D17" s="194" t="s">
        <v>378</v>
      </c>
      <c r="E17" s="118">
        <v>1</v>
      </c>
      <c r="F17" s="144">
        <v>1400</v>
      </c>
      <c r="G17" s="19">
        <f t="shared" si="1"/>
        <v>1400</v>
      </c>
    </row>
    <row r="18" s="60" customFormat="1" spans="1:7">
      <c r="A18" s="17">
        <v>13</v>
      </c>
      <c r="B18" s="119" t="s">
        <v>379</v>
      </c>
      <c r="C18" s="151" t="s">
        <v>380</v>
      </c>
      <c r="D18" s="194" t="s">
        <v>378</v>
      </c>
      <c r="E18" s="118">
        <v>1</v>
      </c>
      <c r="F18" s="144">
        <v>368</v>
      </c>
      <c r="G18" s="19">
        <f t="shared" si="1"/>
        <v>368</v>
      </c>
    </row>
    <row r="19" s="179" customFormat="1" ht="22.5" spans="1:7">
      <c r="A19" s="17">
        <v>14</v>
      </c>
      <c r="B19" s="195" t="s">
        <v>167</v>
      </c>
      <c r="C19" s="21" t="s">
        <v>168</v>
      </c>
      <c r="D19" s="72" t="s">
        <v>82</v>
      </c>
      <c r="E19" s="72">
        <v>12</v>
      </c>
      <c r="F19" s="196">
        <v>480</v>
      </c>
      <c r="G19" s="19">
        <f t="shared" si="1"/>
        <v>5760</v>
      </c>
    </row>
    <row r="20" s="179" customFormat="1" ht="22.5" spans="1:7">
      <c r="A20" s="17">
        <v>15</v>
      </c>
      <c r="B20" s="195" t="s">
        <v>169</v>
      </c>
      <c r="C20" s="21" t="s">
        <v>295</v>
      </c>
      <c r="D20" s="72" t="s">
        <v>171</v>
      </c>
      <c r="E20" s="72">
        <v>120</v>
      </c>
      <c r="F20" s="196">
        <v>185</v>
      </c>
      <c r="G20" s="19">
        <f t="shared" si="1"/>
        <v>22200</v>
      </c>
    </row>
    <row r="21" s="179" customFormat="1" ht="409.5" spans="1:7">
      <c r="A21" s="17">
        <v>16</v>
      </c>
      <c r="B21" s="197" t="s">
        <v>172</v>
      </c>
      <c r="C21" s="198" t="s">
        <v>173</v>
      </c>
      <c r="D21" s="199" t="s">
        <v>107</v>
      </c>
      <c r="E21" s="199">
        <v>1</v>
      </c>
      <c r="F21" s="200">
        <v>30800</v>
      </c>
      <c r="G21" s="19">
        <f t="shared" si="1"/>
        <v>30800</v>
      </c>
    </row>
    <row r="22" s="179" customFormat="1" spans="1:7">
      <c r="A22" s="17">
        <v>17</v>
      </c>
      <c r="B22" s="195" t="s">
        <v>174</v>
      </c>
      <c r="C22" s="18" t="s">
        <v>381</v>
      </c>
      <c r="D22" s="72" t="s">
        <v>171</v>
      </c>
      <c r="E22" s="72">
        <v>16</v>
      </c>
      <c r="F22" s="201">
        <v>160</v>
      </c>
      <c r="G22" s="202">
        <f t="shared" si="1"/>
        <v>2560</v>
      </c>
    </row>
    <row r="23" s="179" customFormat="1" spans="1:7">
      <c r="A23" s="17">
        <v>18</v>
      </c>
      <c r="B23" s="195" t="s">
        <v>176</v>
      </c>
      <c r="C23" s="21" t="s">
        <v>177</v>
      </c>
      <c r="D23" s="72" t="s">
        <v>178</v>
      </c>
      <c r="E23" s="72">
        <v>600</v>
      </c>
      <c r="F23" s="201">
        <v>35</v>
      </c>
      <c r="G23" s="202">
        <f t="shared" si="1"/>
        <v>21000</v>
      </c>
    </row>
    <row r="24" ht="45" spans="1:7">
      <c r="A24" s="17">
        <v>19</v>
      </c>
      <c r="B24" s="152" t="s">
        <v>179</v>
      </c>
      <c r="C24" s="153" t="s">
        <v>180</v>
      </c>
      <c r="D24" s="203" t="s">
        <v>107</v>
      </c>
      <c r="E24" s="17">
        <v>1</v>
      </c>
      <c r="F24" s="202">
        <v>860</v>
      </c>
      <c r="G24" s="202">
        <f t="shared" si="1"/>
        <v>860</v>
      </c>
    </row>
    <row r="25" ht="22.5" spans="1:7">
      <c r="A25" s="17">
        <v>20</v>
      </c>
      <c r="B25" s="152" t="s">
        <v>181</v>
      </c>
      <c r="C25" s="153" t="s">
        <v>298</v>
      </c>
      <c r="D25" s="203" t="s">
        <v>107</v>
      </c>
      <c r="E25" s="17">
        <v>1</v>
      </c>
      <c r="F25" s="202">
        <v>3312</v>
      </c>
      <c r="G25" s="202">
        <f t="shared" si="1"/>
        <v>3312</v>
      </c>
    </row>
    <row r="26" ht="33.75" spans="1:7">
      <c r="A26" s="17">
        <v>21</v>
      </c>
      <c r="B26" s="152" t="s">
        <v>183</v>
      </c>
      <c r="C26" s="153" t="s">
        <v>184</v>
      </c>
      <c r="D26" s="203" t="s">
        <v>107</v>
      </c>
      <c r="E26" s="17">
        <v>1</v>
      </c>
      <c r="F26" s="202">
        <v>650</v>
      </c>
      <c r="G26" s="202">
        <f t="shared" si="1"/>
        <v>650</v>
      </c>
    </row>
    <row r="27" s="180" customFormat="1" ht="30" customHeight="1" spans="1:7">
      <c r="A27" s="181"/>
      <c r="B27" s="182"/>
      <c r="C27" s="204" t="s">
        <v>67</v>
      </c>
      <c r="D27" s="205"/>
      <c r="E27" s="205">
        <f>F27-G27</f>
        <v>91</v>
      </c>
      <c r="F27" s="206">
        <v>216417</v>
      </c>
      <c r="G27" s="206">
        <f>SUM(G4:G26)</f>
        <v>216326</v>
      </c>
    </row>
  </sheetData>
  <protectedRanges>
    <protectedRange sqref="C22:C65532 C1:C3 C5 C8:C21" name="区域1"/>
    <protectedRange sqref="C4" name="区域1_1"/>
    <protectedRange sqref="C6" name="区域1_2"/>
    <protectedRange sqref="C7" name="区域1_3"/>
  </protectedRanges>
  <mergeCells count="1">
    <mergeCell ref="A1:G1"/>
  </mergeCells>
  <printOptions gridLines="1"/>
  <pageMargins left="0.25" right="0.15748031496063" top="0.551181102362205" bottom="0.73" header="0.275590551181102" footer="0.52"/>
  <pageSetup paperSize="9" fitToHeight="0" orientation="landscape" horizontalDpi="600" verticalDpi="600"/>
  <headerFooter>
    <oddFooter>&amp;C第 &amp;P 页，共 &amp;N 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13"/>
  <sheetViews>
    <sheetView view="pageBreakPreview" zoomScaleNormal="100" workbookViewId="0">
      <pane xSplit="2" ySplit="3" topLeftCell="C38" activePane="bottomRight" state="frozen"/>
      <selection/>
      <selection pane="topRight"/>
      <selection pane="bottomLeft"/>
      <selection pane="bottomRight" activeCell="G91" sqref="G91:G112"/>
    </sheetView>
  </sheetViews>
  <sheetFormatPr defaultColWidth="9" defaultRowHeight="21" customHeight="1" outlineLevelCol="6"/>
  <cols>
    <col min="1" max="1" width="5.63333333333333" style="60" customWidth="1"/>
    <col min="2" max="2" width="15.6333333333333" style="133" customWidth="1"/>
    <col min="3" max="3" width="66.8833333333333" style="1" customWidth="1"/>
    <col min="4" max="5" width="5.63333333333333" style="60" customWidth="1"/>
    <col min="6" max="7" width="8.63333333333333" style="134" customWidth="1"/>
    <col min="8" max="16384" width="9" style="60"/>
  </cols>
  <sheetData>
    <row r="1" ht="30" customHeight="1" spans="1:7">
      <c r="A1" s="135" t="str">
        <f>'汇总-控'!C11</f>
        <v>物理数字化实验室</v>
      </c>
      <c r="B1" s="136"/>
      <c r="C1" s="137"/>
      <c r="D1" s="137"/>
      <c r="E1" s="137"/>
      <c r="F1" s="137"/>
      <c r="G1" s="137"/>
    </row>
    <row r="2" ht="30" customHeight="1" spans="1:7">
      <c r="A2" s="5" t="s">
        <v>15</v>
      </c>
      <c r="B2" s="64" t="s">
        <v>68</v>
      </c>
      <c r="C2" s="5" t="s">
        <v>69</v>
      </c>
      <c r="D2" s="5" t="s">
        <v>70</v>
      </c>
      <c r="E2" s="5" t="s">
        <v>71</v>
      </c>
      <c r="F2" s="5" t="s">
        <v>72</v>
      </c>
      <c r="G2" s="5" t="s">
        <v>73</v>
      </c>
    </row>
    <row r="3" ht="30" customHeight="1" spans="1:7">
      <c r="A3" s="138"/>
      <c r="B3" s="139"/>
      <c r="C3" s="140" t="s">
        <v>382</v>
      </c>
      <c r="D3" s="138"/>
      <c r="E3" s="138"/>
      <c r="F3" s="118"/>
      <c r="G3" s="118"/>
    </row>
    <row r="4" ht="191.25" spans="1:7">
      <c r="A4" s="120">
        <v>1</v>
      </c>
      <c r="B4" s="141" t="s">
        <v>186</v>
      </c>
      <c r="C4" s="142" t="s">
        <v>383</v>
      </c>
      <c r="D4" s="120" t="s">
        <v>107</v>
      </c>
      <c r="E4" s="120">
        <v>1</v>
      </c>
      <c r="F4" s="143">
        <v>2650</v>
      </c>
      <c r="G4" s="144">
        <f>E4*F4</f>
        <v>2650</v>
      </c>
    </row>
    <row r="5" ht="315" spans="1:7">
      <c r="A5" s="120">
        <v>2</v>
      </c>
      <c r="B5" s="145" t="s">
        <v>188</v>
      </c>
      <c r="C5" s="21" t="s">
        <v>300</v>
      </c>
      <c r="D5" s="146" t="s">
        <v>82</v>
      </c>
      <c r="E5" s="146">
        <v>1</v>
      </c>
      <c r="F5" s="143">
        <v>900</v>
      </c>
      <c r="G5" s="144">
        <f t="shared" ref="G5:G29" si="0">E5*F5</f>
        <v>900</v>
      </c>
    </row>
    <row r="6" ht="72" spans="1:7">
      <c r="A6" s="120">
        <v>3</v>
      </c>
      <c r="B6" s="119" t="s">
        <v>384</v>
      </c>
      <c r="C6" s="147" t="s">
        <v>385</v>
      </c>
      <c r="D6" s="17" t="s">
        <v>82</v>
      </c>
      <c r="E6" s="17">
        <v>1</v>
      </c>
      <c r="F6" s="143">
        <v>900</v>
      </c>
      <c r="G6" s="144">
        <f t="shared" si="0"/>
        <v>900</v>
      </c>
    </row>
    <row r="7" ht="72" spans="1:7">
      <c r="A7" s="120">
        <v>4</v>
      </c>
      <c r="B7" s="70" t="s">
        <v>190</v>
      </c>
      <c r="C7" s="148" t="s">
        <v>386</v>
      </c>
      <c r="D7" s="17" t="s">
        <v>192</v>
      </c>
      <c r="E7" s="17">
        <v>1</v>
      </c>
      <c r="F7" s="143">
        <v>320</v>
      </c>
      <c r="G7" s="144">
        <f t="shared" si="0"/>
        <v>320</v>
      </c>
    </row>
    <row r="8" ht="84" spans="1:7">
      <c r="A8" s="120">
        <v>5</v>
      </c>
      <c r="B8" s="70" t="s">
        <v>387</v>
      </c>
      <c r="C8" s="148" t="s">
        <v>388</v>
      </c>
      <c r="D8" s="17" t="s">
        <v>192</v>
      </c>
      <c r="E8" s="17">
        <v>1</v>
      </c>
      <c r="F8" s="143">
        <v>320</v>
      </c>
      <c r="G8" s="144">
        <f t="shared" si="0"/>
        <v>320</v>
      </c>
    </row>
    <row r="9" ht="72" spans="1:7">
      <c r="A9" s="120">
        <v>6</v>
      </c>
      <c r="B9" s="70" t="s">
        <v>209</v>
      </c>
      <c r="C9" s="148" t="s">
        <v>389</v>
      </c>
      <c r="D9" s="17" t="s">
        <v>192</v>
      </c>
      <c r="E9" s="17">
        <v>1</v>
      </c>
      <c r="F9" s="143">
        <v>530</v>
      </c>
      <c r="G9" s="144">
        <f t="shared" si="0"/>
        <v>530</v>
      </c>
    </row>
    <row r="10" ht="72" spans="1:7">
      <c r="A10" s="120">
        <v>7</v>
      </c>
      <c r="B10" s="70" t="s">
        <v>211</v>
      </c>
      <c r="C10" s="113" t="s">
        <v>390</v>
      </c>
      <c r="D10" s="17" t="s">
        <v>192</v>
      </c>
      <c r="E10" s="17">
        <v>1</v>
      </c>
      <c r="F10" s="143">
        <v>600</v>
      </c>
      <c r="G10" s="144">
        <f t="shared" si="0"/>
        <v>600</v>
      </c>
    </row>
    <row r="11" ht="180" spans="1:7">
      <c r="A11" s="120">
        <v>8</v>
      </c>
      <c r="B11" s="70" t="s">
        <v>391</v>
      </c>
      <c r="C11" s="148" t="s">
        <v>392</v>
      </c>
      <c r="D11" s="17" t="s">
        <v>393</v>
      </c>
      <c r="E11" s="17">
        <v>1</v>
      </c>
      <c r="F11" s="143">
        <v>800</v>
      </c>
      <c r="G11" s="144">
        <f t="shared" si="0"/>
        <v>800</v>
      </c>
    </row>
    <row r="12" ht="78.75" spans="1:7">
      <c r="A12" s="120">
        <v>9</v>
      </c>
      <c r="B12" s="70" t="s">
        <v>394</v>
      </c>
      <c r="C12" s="88" t="s">
        <v>395</v>
      </c>
      <c r="D12" s="146" t="s">
        <v>91</v>
      </c>
      <c r="E12" s="146">
        <v>1</v>
      </c>
      <c r="F12" s="143">
        <v>600</v>
      </c>
      <c r="G12" s="144">
        <f t="shared" si="0"/>
        <v>600</v>
      </c>
    </row>
    <row r="13" ht="45" spans="1:7">
      <c r="A13" s="120">
        <v>10</v>
      </c>
      <c r="B13" s="70" t="s">
        <v>396</v>
      </c>
      <c r="C13" s="88" t="s">
        <v>397</v>
      </c>
      <c r="D13" s="17" t="s">
        <v>192</v>
      </c>
      <c r="E13" s="17">
        <v>1</v>
      </c>
      <c r="F13" s="143">
        <v>900</v>
      </c>
      <c r="G13" s="144">
        <f t="shared" si="0"/>
        <v>900</v>
      </c>
    </row>
    <row r="14" ht="72" spans="1:7">
      <c r="A14" s="120">
        <v>11</v>
      </c>
      <c r="B14" s="70" t="s">
        <v>398</v>
      </c>
      <c r="C14" s="148" t="s">
        <v>399</v>
      </c>
      <c r="D14" s="17" t="s">
        <v>192</v>
      </c>
      <c r="E14" s="17">
        <v>1</v>
      </c>
      <c r="F14" s="143">
        <v>900</v>
      </c>
      <c r="G14" s="144">
        <f t="shared" si="0"/>
        <v>900</v>
      </c>
    </row>
    <row r="15" ht="67.5" spans="1:7">
      <c r="A15" s="120">
        <v>12</v>
      </c>
      <c r="B15" s="70" t="s">
        <v>400</v>
      </c>
      <c r="C15" s="88" t="s">
        <v>401</v>
      </c>
      <c r="D15" s="17" t="s">
        <v>393</v>
      </c>
      <c r="E15" s="17">
        <v>1</v>
      </c>
      <c r="F15" s="143">
        <v>600</v>
      </c>
      <c r="G15" s="144">
        <f t="shared" si="0"/>
        <v>600</v>
      </c>
    </row>
    <row r="16" ht="101.25" spans="1:7">
      <c r="A16" s="120">
        <v>13</v>
      </c>
      <c r="B16" s="119" t="s">
        <v>330</v>
      </c>
      <c r="C16" s="88" t="s">
        <v>402</v>
      </c>
      <c r="D16" s="20" t="s">
        <v>192</v>
      </c>
      <c r="E16" s="17">
        <v>1</v>
      </c>
      <c r="F16" s="143">
        <v>580</v>
      </c>
      <c r="G16" s="144">
        <f t="shared" si="0"/>
        <v>580</v>
      </c>
    </row>
    <row r="17" ht="72" spans="1:7">
      <c r="A17" s="120">
        <v>14</v>
      </c>
      <c r="B17" s="70" t="s">
        <v>403</v>
      </c>
      <c r="C17" s="113" t="s">
        <v>404</v>
      </c>
      <c r="D17" s="17" t="s">
        <v>192</v>
      </c>
      <c r="E17" s="17">
        <v>1</v>
      </c>
      <c r="F17" s="143">
        <v>200</v>
      </c>
      <c r="G17" s="144">
        <f t="shared" si="0"/>
        <v>200</v>
      </c>
    </row>
    <row r="18" ht="72" spans="1:7">
      <c r="A18" s="120">
        <v>15</v>
      </c>
      <c r="B18" s="70" t="s">
        <v>405</v>
      </c>
      <c r="C18" s="148" t="s">
        <v>406</v>
      </c>
      <c r="D18" s="17" t="s">
        <v>192</v>
      </c>
      <c r="E18" s="17">
        <v>1</v>
      </c>
      <c r="F18" s="143">
        <v>360</v>
      </c>
      <c r="G18" s="144">
        <f t="shared" si="0"/>
        <v>360</v>
      </c>
    </row>
    <row r="19" ht="72" spans="1:7">
      <c r="A19" s="120">
        <v>16</v>
      </c>
      <c r="B19" s="70" t="s">
        <v>407</v>
      </c>
      <c r="C19" s="113" t="s">
        <v>408</v>
      </c>
      <c r="D19" s="17" t="s">
        <v>192</v>
      </c>
      <c r="E19" s="17">
        <v>1</v>
      </c>
      <c r="F19" s="143">
        <v>360</v>
      </c>
      <c r="G19" s="144">
        <f t="shared" si="0"/>
        <v>360</v>
      </c>
    </row>
    <row r="20" ht="72" spans="1:7">
      <c r="A20" s="120">
        <v>17</v>
      </c>
      <c r="B20" s="70" t="s">
        <v>409</v>
      </c>
      <c r="C20" s="148" t="s">
        <v>410</v>
      </c>
      <c r="D20" s="17" t="s">
        <v>192</v>
      </c>
      <c r="E20" s="17">
        <v>1</v>
      </c>
      <c r="F20" s="143">
        <v>900</v>
      </c>
      <c r="G20" s="144">
        <f t="shared" si="0"/>
        <v>900</v>
      </c>
    </row>
    <row r="21" ht="67.5" spans="1:7">
      <c r="A21" s="120">
        <v>18</v>
      </c>
      <c r="B21" s="70" t="s">
        <v>411</v>
      </c>
      <c r="C21" s="88" t="s">
        <v>412</v>
      </c>
      <c r="D21" s="17" t="s">
        <v>192</v>
      </c>
      <c r="E21" s="17">
        <v>1</v>
      </c>
      <c r="F21" s="143">
        <v>1100</v>
      </c>
      <c r="G21" s="144">
        <f t="shared" si="0"/>
        <v>1100</v>
      </c>
    </row>
    <row r="22" ht="72" spans="1:7">
      <c r="A22" s="120">
        <v>19</v>
      </c>
      <c r="B22" s="70" t="s">
        <v>413</v>
      </c>
      <c r="C22" s="148" t="s">
        <v>414</v>
      </c>
      <c r="D22" s="17" t="s">
        <v>192</v>
      </c>
      <c r="E22" s="17">
        <v>1</v>
      </c>
      <c r="F22" s="143">
        <v>360</v>
      </c>
      <c r="G22" s="144">
        <f t="shared" si="0"/>
        <v>360</v>
      </c>
    </row>
    <row r="23" ht="72" spans="1:7">
      <c r="A23" s="120">
        <v>20</v>
      </c>
      <c r="B23" s="70" t="s">
        <v>415</v>
      </c>
      <c r="C23" s="148" t="s">
        <v>416</v>
      </c>
      <c r="D23" s="17" t="s">
        <v>192</v>
      </c>
      <c r="E23" s="17">
        <v>1</v>
      </c>
      <c r="F23" s="143">
        <v>820</v>
      </c>
      <c r="G23" s="144">
        <f t="shared" si="0"/>
        <v>820</v>
      </c>
    </row>
    <row r="24" ht="67.5" spans="1:7">
      <c r="A24" s="120">
        <v>21</v>
      </c>
      <c r="B24" s="70" t="s">
        <v>225</v>
      </c>
      <c r="C24" s="88" t="s">
        <v>417</v>
      </c>
      <c r="D24" s="17" t="s">
        <v>192</v>
      </c>
      <c r="E24" s="17">
        <v>1</v>
      </c>
      <c r="F24" s="143">
        <v>500</v>
      </c>
      <c r="G24" s="144">
        <f t="shared" si="0"/>
        <v>500</v>
      </c>
    </row>
    <row r="25" ht="60" spans="1:7">
      <c r="A25" s="120">
        <v>22</v>
      </c>
      <c r="B25" s="149" t="s">
        <v>418</v>
      </c>
      <c r="C25" s="150" t="s">
        <v>419</v>
      </c>
      <c r="D25" s="17" t="s">
        <v>192</v>
      </c>
      <c r="E25" s="17">
        <v>1</v>
      </c>
      <c r="F25" s="143">
        <v>900</v>
      </c>
      <c r="G25" s="144">
        <f t="shared" si="0"/>
        <v>900</v>
      </c>
    </row>
    <row r="26" ht="60" spans="1:7">
      <c r="A26" s="120">
        <v>23</v>
      </c>
      <c r="B26" s="149" t="s">
        <v>420</v>
      </c>
      <c r="C26" s="150" t="s">
        <v>421</v>
      </c>
      <c r="D26" s="17" t="s">
        <v>192</v>
      </c>
      <c r="E26" s="17">
        <v>1</v>
      </c>
      <c r="F26" s="143">
        <v>900</v>
      </c>
      <c r="G26" s="144">
        <f t="shared" si="0"/>
        <v>900</v>
      </c>
    </row>
    <row r="27" ht="22.5" spans="1:7">
      <c r="A27" s="120">
        <v>24</v>
      </c>
      <c r="B27" s="145" t="s">
        <v>227</v>
      </c>
      <c r="C27" s="151" t="s">
        <v>258</v>
      </c>
      <c r="D27" s="146" t="s">
        <v>82</v>
      </c>
      <c r="E27" s="146">
        <v>1</v>
      </c>
      <c r="F27" s="143">
        <v>81</v>
      </c>
      <c r="G27" s="144">
        <f t="shared" si="0"/>
        <v>81</v>
      </c>
    </row>
    <row r="28" ht="22.5" spans="1:7">
      <c r="A28" s="120">
        <v>25</v>
      </c>
      <c r="B28" s="145" t="s">
        <v>229</v>
      </c>
      <c r="C28" s="151" t="s">
        <v>259</v>
      </c>
      <c r="D28" s="146" t="s">
        <v>82</v>
      </c>
      <c r="E28" s="146">
        <v>1</v>
      </c>
      <c r="F28" s="143">
        <v>380</v>
      </c>
      <c r="G28" s="144">
        <f t="shared" si="0"/>
        <v>380</v>
      </c>
    </row>
    <row r="29" ht="13.5" spans="1:7">
      <c r="A29" s="120">
        <v>26</v>
      </c>
      <c r="B29" s="152" t="s">
        <v>231</v>
      </c>
      <c r="C29" s="153" t="s">
        <v>337</v>
      </c>
      <c r="D29" s="146" t="s">
        <v>82</v>
      </c>
      <c r="E29" s="146">
        <v>1</v>
      </c>
      <c r="F29" s="143">
        <v>150</v>
      </c>
      <c r="G29" s="144">
        <f t="shared" si="0"/>
        <v>150</v>
      </c>
    </row>
    <row r="30" ht="13.5" spans="1:7">
      <c r="A30" s="138"/>
      <c r="B30" s="139"/>
      <c r="C30" s="154" t="s">
        <v>233</v>
      </c>
      <c r="D30" s="138"/>
      <c r="E30" s="138"/>
      <c r="F30" s="143"/>
      <c r="G30" s="144"/>
    </row>
    <row r="31" ht="135" spans="1:7">
      <c r="A31" s="146">
        <v>27</v>
      </c>
      <c r="B31" s="70" t="s">
        <v>422</v>
      </c>
      <c r="C31" s="48" t="s">
        <v>423</v>
      </c>
      <c r="D31" s="20" t="s">
        <v>82</v>
      </c>
      <c r="E31" s="20">
        <v>1</v>
      </c>
      <c r="F31" s="143">
        <v>1400</v>
      </c>
      <c r="G31" s="144">
        <f>E31*F31</f>
        <v>1400</v>
      </c>
    </row>
    <row r="32" ht="101.25" spans="1:7">
      <c r="A32" s="146">
        <v>28</v>
      </c>
      <c r="B32" s="155" t="s">
        <v>424</v>
      </c>
      <c r="C32" s="18" t="s">
        <v>425</v>
      </c>
      <c r="D32" s="156" t="s">
        <v>82</v>
      </c>
      <c r="E32" s="156">
        <v>1</v>
      </c>
      <c r="F32" s="143">
        <v>1100</v>
      </c>
      <c r="G32" s="144">
        <f t="shared" ref="G32:G66" si="1">E32*F32</f>
        <v>1100</v>
      </c>
    </row>
    <row r="33" ht="168.75" spans="1:7">
      <c r="A33" s="146">
        <v>29</v>
      </c>
      <c r="B33" s="157" t="s">
        <v>426</v>
      </c>
      <c r="C33" s="88" t="s">
        <v>427</v>
      </c>
      <c r="D33" s="158" t="s">
        <v>82</v>
      </c>
      <c r="E33" s="158">
        <v>1</v>
      </c>
      <c r="F33" s="143">
        <v>500</v>
      </c>
      <c r="G33" s="144">
        <f t="shared" si="1"/>
        <v>500</v>
      </c>
    </row>
    <row r="34" ht="191.25" spans="1:7">
      <c r="A34" s="146">
        <v>30</v>
      </c>
      <c r="B34" s="159" t="s">
        <v>428</v>
      </c>
      <c r="C34" s="88" t="s">
        <v>429</v>
      </c>
      <c r="D34" s="158" t="s">
        <v>82</v>
      </c>
      <c r="E34" s="158">
        <v>1</v>
      </c>
      <c r="F34" s="143">
        <v>650</v>
      </c>
      <c r="G34" s="144">
        <f t="shared" si="1"/>
        <v>650</v>
      </c>
    </row>
    <row r="35" ht="22.5" spans="1:7">
      <c r="A35" s="146">
        <v>31</v>
      </c>
      <c r="B35" s="70" t="s">
        <v>430</v>
      </c>
      <c r="C35" s="160" t="s">
        <v>431</v>
      </c>
      <c r="D35" s="158" t="s">
        <v>82</v>
      </c>
      <c r="E35" s="158">
        <v>1</v>
      </c>
      <c r="F35" s="143">
        <v>360</v>
      </c>
      <c r="G35" s="144">
        <f t="shared" si="1"/>
        <v>360</v>
      </c>
    </row>
    <row r="36" ht="22.5" spans="1:7">
      <c r="A36" s="146">
        <v>32</v>
      </c>
      <c r="B36" s="70" t="s">
        <v>432</v>
      </c>
      <c r="C36" s="18" t="s">
        <v>433</v>
      </c>
      <c r="D36" s="146" t="s">
        <v>82</v>
      </c>
      <c r="E36" s="146">
        <v>1</v>
      </c>
      <c r="F36" s="143">
        <v>450</v>
      </c>
      <c r="G36" s="144">
        <f t="shared" si="1"/>
        <v>450</v>
      </c>
    </row>
    <row r="37" ht="90" spans="1:7">
      <c r="A37" s="146">
        <v>33</v>
      </c>
      <c r="B37" s="159" t="s">
        <v>434</v>
      </c>
      <c r="C37" s="161" t="s">
        <v>435</v>
      </c>
      <c r="D37" s="146" t="s">
        <v>82</v>
      </c>
      <c r="E37" s="146">
        <v>1</v>
      </c>
      <c r="F37" s="143">
        <v>500</v>
      </c>
      <c r="G37" s="144">
        <f t="shared" si="1"/>
        <v>500</v>
      </c>
    </row>
    <row r="38" ht="33.75" spans="1:7">
      <c r="A38" s="146">
        <v>34</v>
      </c>
      <c r="B38" s="70" t="s">
        <v>436</v>
      </c>
      <c r="C38" s="18" t="s">
        <v>437</v>
      </c>
      <c r="D38" s="146" t="s">
        <v>82</v>
      </c>
      <c r="E38" s="146">
        <v>1</v>
      </c>
      <c r="F38" s="143">
        <v>675</v>
      </c>
      <c r="G38" s="144">
        <f t="shared" si="1"/>
        <v>675</v>
      </c>
    </row>
    <row r="39" ht="22.5" spans="1:7">
      <c r="A39" s="146">
        <v>35</v>
      </c>
      <c r="B39" s="70" t="s">
        <v>438</v>
      </c>
      <c r="C39" s="18" t="s">
        <v>439</v>
      </c>
      <c r="D39" s="146" t="s">
        <v>82</v>
      </c>
      <c r="E39" s="146">
        <v>1</v>
      </c>
      <c r="F39" s="143">
        <v>540</v>
      </c>
      <c r="G39" s="144">
        <f t="shared" si="1"/>
        <v>540</v>
      </c>
    </row>
    <row r="40" ht="22.5" spans="1:7">
      <c r="A40" s="146">
        <v>36</v>
      </c>
      <c r="B40" s="70" t="s">
        <v>440</v>
      </c>
      <c r="C40" s="162" t="s">
        <v>441</v>
      </c>
      <c r="D40" s="146" t="s">
        <v>107</v>
      </c>
      <c r="E40" s="146">
        <v>1</v>
      </c>
      <c r="F40" s="143">
        <v>180</v>
      </c>
      <c r="G40" s="144">
        <f t="shared" si="1"/>
        <v>180</v>
      </c>
    </row>
    <row r="41" ht="22.5" spans="1:7">
      <c r="A41" s="146">
        <v>37</v>
      </c>
      <c r="B41" s="70" t="s">
        <v>442</v>
      </c>
      <c r="C41" s="163" t="s">
        <v>443</v>
      </c>
      <c r="D41" s="146" t="s">
        <v>82</v>
      </c>
      <c r="E41" s="146">
        <v>1</v>
      </c>
      <c r="F41" s="143">
        <v>270</v>
      </c>
      <c r="G41" s="144">
        <f t="shared" si="1"/>
        <v>270</v>
      </c>
    </row>
    <row r="42" ht="60" spans="1:7">
      <c r="A42" s="146">
        <v>38</v>
      </c>
      <c r="B42" s="70" t="s">
        <v>444</v>
      </c>
      <c r="C42" s="150" t="s">
        <v>445</v>
      </c>
      <c r="D42" s="164" t="s">
        <v>82</v>
      </c>
      <c r="E42" s="164">
        <v>1</v>
      </c>
      <c r="F42" s="143">
        <v>700</v>
      </c>
      <c r="G42" s="144">
        <f t="shared" si="1"/>
        <v>700</v>
      </c>
    </row>
    <row r="43" ht="48" spans="1:7">
      <c r="A43" s="146">
        <v>39</v>
      </c>
      <c r="B43" s="70" t="s">
        <v>446</v>
      </c>
      <c r="C43" s="150" t="s">
        <v>447</v>
      </c>
      <c r="D43" s="164" t="s">
        <v>82</v>
      </c>
      <c r="E43" s="164">
        <v>1</v>
      </c>
      <c r="F43" s="143">
        <v>270</v>
      </c>
      <c r="G43" s="144">
        <f t="shared" si="1"/>
        <v>270</v>
      </c>
    </row>
    <row r="44" ht="22.5" spans="1:7">
      <c r="A44" s="146">
        <v>40</v>
      </c>
      <c r="B44" s="70" t="s">
        <v>448</v>
      </c>
      <c r="C44" s="48" t="s">
        <v>449</v>
      </c>
      <c r="D44" s="164" t="s">
        <v>82</v>
      </c>
      <c r="E44" s="164">
        <v>1</v>
      </c>
      <c r="F44" s="143">
        <v>225</v>
      </c>
      <c r="G44" s="144">
        <f t="shared" si="1"/>
        <v>225</v>
      </c>
    </row>
    <row r="45" ht="22.5" spans="1:7">
      <c r="A45" s="146">
        <v>41</v>
      </c>
      <c r="B45" s="70" t="s">
        <v>450</v>
      </c>
      <c r="C45" s="48" t="s">
        <v>451</v>
      </c>
      <c r="D45" s="164" t="s">
        <v>82</v>
      </c>
      <c r="E45" s="164">
        <v>1</v>
      </c>
      <c r="F45" s="143">
        <v>180</v>
      </c>
      <c r="G45" s="144">
        <f t="shared" si="1"/>
        <v>180</v>
      </c>
    </row>
    <row r="46" ht="22.5" spans="1:7">
      <c r="A46" s="146">
        <v>42</v>
      </c>
      <c r="B46" s="145" t="s">
        <v>234</v>
      </c>
      <c r="C46" s="48" t="s">
        <v>452</v>
      </c>
      <c r="D46" s="164" t="s">
        <v>82</v>
      </c>
      <c r="E46" s="164">
        <v>1</v>
      </c>
      <c r="F46" s="143">
        <v>80</v>
      </c>
      <c r="G46" s="144">
        <f t="shared" si="1"/>
        <v>80</v>
      </c>
    </row>
    <row r="47" ht="90" spans="1:7">
      <c r="A47" s="146">
        <v>43</v>
      </c>
      <c r="B47" s="145" t="s">
        <v>453</v>
      </c>
      <c r="C47" s="165" t="s">
        <v>454</v>
      </c>
      <c r="D47" s="164" t="s">
        <v>82</v>
      </c>
      <c r="E47" s="164">
        <v>1</v>
      </c>
      <c r="F47" s="143">
        <v>1850</v>
      </c>
      <c r="G47" s="144">
        <f t="shared" si="1"/>
        <v>1850</v>
      </c>
    </row>
    <row r="48" ht="33.75" spans="1:7">
      <c r="A48" s="146">
        <v>44</v>
      </c>
      <c r="B48" s="145" t="s">
        <v>455</v>
      </c>
      <c r="C48" s="18" t="s">
        <v>456</v>
      </c>
      <c r="D48" s="164" t="s">
        <v>82</v>
      </c>
      <c r="E48" s="164">
        <v>1</v>
      </c>
      <c r="F48" s="143">
        <v>400</v>
      </c>
      <c r="G48" s="144">
        <f t="shared" si="1"/>
        <v>400</v>
      </c>
    </row>
    <row r="49" ht="22.5" spans="1:7">
      <c r="A49" s="146">
        <v>45</v>
      </c>
      <c r="B49" s="145" t="s">
        <v>457</v>
      </c>
      <c r="C49" s="166" t="s">
        <v>458</v>
      </c>
      <c r="D49" s="164" t="s">
        <v>82</v>
      </c>
      <c r="E49" s="164">
        <v>1</v>
      </c>
      <c r="F49" s="143">
        <v>180</v>
      </c>
      <c r="G49" s="144">
        <f t="shared" si="1"/>
        <v>180</v>
      </c>
    </row>
    <row r="50" ht="67.5" spans="1:7">
      <c r="A50" s="146">
        <v>46</v>
      </c>
      <c r="B50" s="167" t="s">
        <v>459</v>
      </c>
      <c r="C50" s="165" t="s">
        <v>460</v>
      </c>
      <c r="D50" s="164" t="s">
        <v>82</v>
      </c>
      <c r="E50" s="164">
        <v>1</v>
      </c>
      <c r="F50" s="143">
        <v>180</v>
      </c>
      <c r="G50" s="144">
        <f t="shared" si="1"/>
        <v>180</v>
      </c>
    </row>
    <row r="51" ht="56.25" spans="1:7">
      <c r="A51" s="146">
        <v>47</v>
      </c>
      <c r="B51" s="70" t="s">
        <v>461</v>
      </c>
      <c r="C51" s="166" t="s">
        <v>462</v>
      </c>
      <c r="D51" s="164" t="s">
        <v>82</v>
      </c>
      <c r="E51" s="164">
        <v>1</v>
      </c>
      <c r="F51" s="143">
        <v>180</v>
      </c>
      <c r="G51" s="144">
        <f t="shared" si="1"/>
        <v>180</v>
      </c>
    </row>
    <row r="52" ht="22.5" spans="1:7">
      <c r="A52" s="146">
        <v>48</v>
      </c>
      <c r="B52" s="70" t="s">
        <v>463</v>
      </c>
      <c r="C52" s="165" t="s">
        <v>464</v>
      </c>
      <c r="D52" s="164" t="s">
        <v>82</v>
      </c>
      <c r="E52" s="164">
        <v>1</v>
      </c>
      <c r="F52" s="143">
        <v>365</v>
      </c>
      <c r="G52" s="144">
        <f t="shared" si="1"/>
        <v>365</v>
      </c>
    </row>
    <row r="53" ht="78.75" spans="1:7">
      <c r="A53" s="146">
        <v>49</v>
      </c>
      <c r="B53" s="70" t="s">
        <v>465</v>
      </c>
      <c r="C53" s="165" t="s">
        <v>466</v>
      </c>
      <c r="D53" s="164" t="s">
        <v>82</v>
      </c>
      <c r="E53" s="164">
        <v>1</v>
      </c>
      <c r="F53" s="143">
        <v>1200</v>
      </c>
      <c r="G53" s="144">
        <f t="shared" si="1"/>
        <v>1200</v>
      </c>
    </row>
    <row r="54" ht="101.25" spans="1:7">
      <c r="A54" s="146">
        <v>50</v>
      </c>
      <c r="B54" s="70" t="s">
        <v>467</v>
      </c>
      <c r="C54" s="166" t="s">
        <v>468</v>
      </c>
      <c r="D54" s="164" t="s">
        <v>82</v>
      </c>
      <c r="E54" s="164">
        <v>1</v>
      </c>
      <c r="F54" s="143">
        <v>300</v>
      </c>
      <c r="G54" s="144">
        <f t="shared" si="1"/>
        <v>300</v>
      </c>
    </row>
    <row r="55" ht="22.5" spans="1:7">
      <c r="A55" s="146">
        <v>51</v>
      </c>
      <c r="B55" s="70" t="s">
        <v>469</v>
      </c>
      <c r="C55" s="166" t="s">
        <v>470</v>
      </c>
      <c r="D55" s="164" t="s">
        <v>82</v>
      </c>
      <c r="E55" s="164">
        <v>1</v>
      </c>
      <c r="F55" s="143">
        <v>270</v>
      </c>
      <c r="G55" s="144">
        <f t="shared" si="1"/>
        <v>270</v>
      </c>
    </row>
    <row r="56" ht="56.25" spans="1:7">
      <c r="A56" s="146">
        <v>52</v>
      </c>
      <c r="B56" s="70" t="s">
        <v>471</v>
      </c>
      <c r="C56" s="165" t="s">
        <v>472</v>
      </c>
      <c r="D56" s="164" t="s">
        <v>82</v>
      </c>
      <c r="E56" s="164">
        <v>1</v>
      </c>
      <c r="F56" s="143">
        <v>480</v>
      </c>
      <c r="G56" s="144">
        <f t="shared" si="1"/>
        <v>480</v>
      </c>
    </row>
    <row r="57" ht="101.25" spans="1:7">
      <c r="A57" s="146">
        <v>53</v>
      </c>
      <c r="B57" s="168" t="s">
        <v>473</v>
      </c>
      <c r="C57" s="166" t="s">
        <v>474</v>
      </c>
      <c r="D57" s="164" t="s">
        <v>82</v>
      </c>
      <c r="E57" s="164">
        <v>1</v>
      </c>
      <c r="F57" s="143">
        <v>2000</v>
      </c>
      <c r="G57" s="144">
        <f t="shared" si="1"/>
        <v>2000</v>
      </c>
    </row>
    <row r="58" ht="146.25" spans="1:7">
      <c r="A58" s="146">
        <v>54</v>
      </c>
      <c r="B58" s="70" t="s">
        <v>475</v>
      </c>
      <c r="C58" s="18" t="s">
        <v>476</v>
      </c>
      <c r="D58" s="164" t="s">
        <v>82</v>
      </c>
      <c r="E58" s="164">
        <v>1</v>
      </c>
      <c r="F58" s="143">
        <v>15000</v>
      </c>
      <c r="G58" s="144">
        <f t="shared" si="1"/>
        <v>15000</v>
      </c>
    </row>
    <row r="59" ht="45" spans="1:7">
      <c r="A59" s="146">
        <v>55</v>
      </c>
      <c r="B59" s="70" t="s">
        <v>477</v>
      </c>
      <c r="C59" s="18" t="s">
        <v>478</v>
      </c>
      <c r="D59" s="164" t="s">
        <v>82</v>
      </c>
      <c r="E59" s="164">
        <v>1</v>
      </c>
      <c r="F59" s="143">
        <v>270</v>
      </c>
      <c r="G59" s="144">
        <f t="shared" si="1"/>
        <v>270</v>
      </c>
    </row>
    <row r="60" ht="33.75" spans="1:7">
      <c r="A60" s="146">
        <v>56</v>
      </c>
      <c r="B60" s="70" t="s">
        <v>479</v>
      </c>
      <c r="C60" s="18" t="s">
        <v>480</v>
      </c>
      <c r="D60" s="164" t="s">
        <v>82</v>
      </c>
      <c r="E60" s="164">
        <v>1</v>
      </c>
      <c r="F60" s="143">
        <v>270</v>
      </c>
      <c r="G60" s="144">
        <f t="shared" si="1"/>
        <v>270</v>
      </c>
    </row>
    <row r="61" ht="45" spans="1:7">
      <c r="A61" s="146">
        <v>57</v>
      </c>
      <c r="B61" s="70" t="s">
        <v>481</v>
      </c>
      <c r="C61" s="18" t="s">
        <v>482</v>
      </c>
      <c r="D61" s="164" t="s">
        <v>82</v>
      </c>
      <c r="E61" s="164">
        <v>1</v>
      </c>
      <c r="F61" s="143">
        <v>270</v>
      </c>
      <c r="G61" s="144">
        <f t="shared" si="1"/>
        <v>270</v>
      </c>
    </row>
    <row r="62" ht="33.75" spans="1:7">
      <c r="A62" s="146">
        <v>58</v>
      </c>
      <c r="B62" s="70" t="s">
        <v>483</v>
      </c>
      <c r="C62" s="18" t="s">
        <v>484</v>
      </c>
      <c r="D62" s="164" t="s">
        <v>82</v>
      </c>
      <c r="E62" s="164">
        <v>1</v>
      </c>
      <c r="F62" s="143">
        <v>270</v>
      </c>
      <c r="G62" s="144">
        <f t="shared" si="1"/>
        <v>270</v>
      </c>
    </row>
    <row r="63" ht="33.75" spans="1:7">
      <c r="A63" s="146">
        <v>59</v>
      </c>
      <c r="B63" s="70" t="s">
        <v>485</v>
      </c>
      <c r="C63" s="18" t="s">
        <v>486</v>
      </c>
      <c r="D63" s="164" t="s">
        <v>82</v>
      </c>
      <c r="E63" s="164">
        <v>1</v>
      </c>
      <c r="F63" s="143">
        <v>500</v>
      </c>
      <c r="G63" s="144">
        <f t="shared" si="1"/>
        <v>500</v>
      </c>
    </row>
    <row r="64" ht="22.5" spans="1:7">
      <c r="A64" s="146">
        <v>60</v>
      </c>
      <c r="B64" s="70" t="s">
        <v>487</v>
      </c>
      <c r="C64" s="18" t="s">
        <v>488</v>
      </c>
      <c r="D64" s="164" t="s">
        <v>82</v>
      </c>
      <c r="E64" s="164">
        <v>1</v>
      </c>
      <c r="F64" s="143">
        <v>500</v>
      </c>
      <c r="G64" s="144">
        <f t="shared" si="1"/>
        <v>500</v>
      </c>
    </row>
    <row r="65" ht="33.75" spans="1:7">
      <c r="A65" s="146">
        <v>61</v>
      </c>
      <c r="B65" s="70" t="s">
        <v>489</v>
      </c>
      <c r="C65" s="18" t="s">
        <v>490</v>
      </c>
      <c r="D65" s="164" t="s">
        <v>82</v>
      </c>
      <c r="E65" s="164">
        <v>1</v>
      </c>
      <c r="F65" s="143">
        <v>500</v>
      </c>
      <c r="G65" s="144">
        <f t="shared" si="1"/>
        <v>500</v>
      </c>
    </row>
    <row r="66" ht="33.75" spans="1:7">
      <c r="A66" s="146">
        <v>62</v>
      </c>
      <c r="B66" s="70" t="s">
        <v>491</v>
      </c>
      <c r="C66" s="18" t="s">
        <v>492</v>
      </c>
      <c r="D66" s="164" t="s">
        <v>82</v>
      </c>
      <c r="E66" s="164">
        <v>1</v>
      </c>
      <c r="F66" s="143">
        <v>500</v>
      </c>
      <c r="G66" s="144">
        <f t="shared" si="1"/>
        <v>500</v>
      </c>
    </row>
    <row r="67" ht="13.5" spans="1:7">
      <c r="A67" s="169"/>
      <c r="B67" s="170"/>
      <c r="C67" s="171" t="s">
        <v>493</v>
      </c>
      <c r="D67" s="169"/>
      <c r="E67" s="169"/>
      <c r="F67" s="143"/>
      <c r="G67" s="144"/>
    </row>
    <row r="68" ht="191.25" spans="1:7">
      <c r="A68" s="146">
        <v>63</v>
      </c>
      <c r="B68" s="70" t="s">
        <v>186</v>
      </c>
      <c r="C68" s="142" t="s">
        <v>383</v>
      </c>
      <c r="D68" s="146" t="s">
        <v>107</v>
      </c>
      <c r="E68" s="146">
        <v>12</v>
      </c>
      <c r="F68" s="143">
        <v>2650</v>
      </c>
      <c r="G68" s="144">
        <f>E68*F68</f>
        <v>31800</v>
      </c>
    </row>
    <row r="69" ht="315" spans="1:7">
      <c r="A69" s="146">
        <v>64</v>
      </c>
      <c r="B69" s="172" t="s">
        <v>188</v>
      </c>
      <c r="C69" s="21" t="s">
        <v>300</v>
      </c>
      <c r="D69" s="146" t="s">
        <v>82</v>
      </c>
      <c r="E69" s="146">
        <v>12</v>
      </c>
      <c r="F69" s="143">
        <v>900</v>
      </c>
      <c r="G69" s="144">
        <f t="shared" ref="G69:G89" si="2">E69*F69</f>
        <v>10800</v>
      </c>
    </row>
    <row r="70" ht="60" spans="1:7">
      <c r="A70" s="146">
        <v>65</v>
      </c>
      <c r="B70" s="149" t="s">
        <v>418</v>
      </c>
      <c r="C70" s="150" t="s">
        <v>419</v>
      </c>
      <c r="D70" s="17" t="s">
        <v>192</v>
      </c>
      <c r="E70" s="146">
        <v>12</v>
      </c>
      <c r="F70" s="143">
        <v>900</v>
      </c>
      <c r="G70" s="144">
        <f t="shared" si="2"/>
        <v>10800</v>
      </c>
    </row>
    <row r="71" ht="60" spans="1:7">
      <c r="A71" s="146">
        <v>66</v>
      </c>
      <c r="B71" s="149" t="s">
        <v>420</v>
      </c>
      <c r="C71" s="150" t="s">
        <v>421</v>
      </c>
      <c r="D71" s="17" t="s">
        <v>192</v>
      </c>
      <c r="E71" s="146">
        <v>12</v>
      </c>
      <c r="F71" s="143">
        <v>900</v>
      </c>
      <c r="G71" s="144">
        <f t="shared" si="2"/>
        <v>10800</v>
      </c>
    </row>
    <row r="72" ht="72" spans="1:7">
      <c r="A72" s="146">
        <v>67</v>
      </c>
      <c r="B72" s="70" t="s">
        <v>190</v>
      </c>
      <c r="C72" s="148" t="s">
        <v>386</v>
      </c>
      <c r="D72" s="17" t="s">
        <v>192</v>
      </c>
      <c r="E72" s="146">
        <v>12</v>
      </c>
      <c r="F72" s="143">
        <v>320</v>
      </c>
      <c r="G72" s="144">
        <f t="shared" si="2"/>
        <v>3840</v>
      </c>
    </row>
    <row r="73" ht="72" spans="1:7">
      <c r="A73" s="146">
        <v>68</v>
      </c>
      <c r="B73" s="70" t="s">
        <v>209</v>
      </c>
      <c r="C73" s="148" t="s">
        <v>389</v>
      </c>
      <c r="D73" s="17" t="s">
        <v>192</v>
      </c>
      <c r="E73" s="146">
        <v>12</v>
      </c>
      <c r="F73" s="143">
        <v>530</v>
      </c>
      <c r="G73" s="144">
        <f t="shared" si="2"/>
        <v>6360</v>
      </c>
    </row>
    <row r="74" ht="72" spans="1:7">
      <c r="A74" s="146">
        <v>69</v>
      </c>
      <c r="B74" s="70" t="s">
        <v>211</v>
      </c>
      <c r="C74" s="113" t="s">
        <v>390</v>
      </c>
      <c r="D74" s="17" t="s">
        <v>192</v>
      </c>
      <c r="E74" s="146">
        <v>12</v>
      </c>
      <c r="F74" s="143">
        <v>600</v>
      </c>
      <c r="G74" s="144">
        <f t="shared" si="2"/>
        <v>7200</v>
      </c>
    </row>
    <row r="75" ht="108" spans="1:7">
      <c r="A75" s="146">
        <v>70</v>
      </c>
      <c r="B75" s="70" t="s">
        <v>391</v>
      </c>
      <c r="C75" s="148" t="s">
        <v>494</v>
      </c>
      <c r="D75" s="17" t="s">
        <v>393</v>
      </c>
      <c r="E75" s="146">
        <v>12</v>
      </c>
      <c r="F75" s="143">
        <v>800</v>
      </c>
      <c r="G75" s="144">
        <f t="shared" si="2"/>
        <v>9600</v>
      </c>
    </row>
    <row r="76" ht="90" spans="1:7">
      <c r="A76" s="146">
        <v>71</v>
      </c>
      <c r="B76" s="172" t="s">
        <v>394</v>
      </c>
      <c r="C76" s="88" t="s">
        <v>495</v>
      </c>
      <c r="D76" s="146" t="s">
        <v>192</v>
      </c>
      <c r="E76" s="146">
        <v>12</v>
      </c>
      <c r="F76" s="143">
        <v>600</v>
      </c>
      <c r="G76" s="144">
        <f t="shared" si="2"/>
        <v>7200</v>
      </c>
    </row>
    <row r="77" ht="45" spans="1:7">
      <c r="A77" s="146">
        <v>72</v>
      </c>
      <c r="B77" s="70" t="s">
        <v>396</v>
      </c>
      <c r="C77" s="88" t="s">
        <v>397</v>
      </c>
      <c r="D77" s="17" t="s">
        <v>192</v>
      </c>
      <c r="E77" s="146">
        <v>12</v>
      </c>
      <c r="F77" s="143">
        <v>900</v>
      </c>
      <c r="G77" s="144">
        <f t="shared" si="2"/>
        <v>10800</v>
      </c>
    </row>
    <row r="78" ht="72" spans="1:7">
      <c r="A78" s="146">
        <v>73</v>
      </c>
      <c r="B78" s="70" t="s">
        <v>398</v>
      </c>
      <c r="C78" s="148" t="s">
        <v>399</v>
      </c>
      <c r="D78" s="17" t="s">
        <v>192</v>
      </c>
      <c r="E78" s="146">
        <v>12</v>
      </c>
      <c r="F78" s="143">
        <v>900</v>
      </c>
      <c r="G78" s="144">
        <f t="shared" si="2"/>
        <v>10800</v>
      </c>
    </row>
    <row r="79" ht="67.5" spans="1:7">
      <c r="A79" s="146">
        <v>74</v>
      </c>
      <c r="B79" s="70" t="s">
        <v>400</v>
      </c>
      <c r="C79" s="88" t="s">
        <v>401</v>
      </c>
      <c r="D79" s="17" t="s">
        <v>393</v>
      </c>
      <c r="E79" s="146">
        <v>12</v>
      </c>
      <c r="F79" s="143">
        <v>600</v>
      </c>
      <c r="G79" s="144">
        <f t="shared" si="2"/>
        <v>7200</v>
      </c>
    </row>
    <row r="80" ht="101.25" spans="1:7">
      <c r="A80" s="146">
        <v>75</v>
      </c>
      <c r="B80" s="79" t="s">
        <v>330</v>
      </c>
      <c r="C80" s="88" t="s">
        <v>402</v>
      </c>
      <c r="D80" s="20" t="s">
        <v>192</v>
      </c>
      <c r="E80" s="146">
        <v>12</v>
      </c>
      <c r="F80" s="143">
        <v>580</v>
      </c>
      <c r="G80" s="144">
        <f t="shared" si="2"/>
        <v>6960</v>
      </c>
    </row>
    <row r="81" ht="72" spans="1:7">
      <c r="A81" s="146">
        <v>76</v>
      </c>
      <c r="B81" s="70" t="s">
        <v>403</v>
      </c>
      <c r="C81" s="113" t="s">
        <v>404</v>
      </c>
      <c r="D81" s="17" t="s">
        <v>192</v>
      </c>
      <c r="E81" s="146">
        <v>12</v>
      </c>
      <c r="F81" s="143">
        <v>200</v>
      </c>
      <c r="G81" s="144">
        <f t="shared" si="2"/>
        <v>2400</v>
      </c>
    </row>
    <row r="82" ht="72" spans="1:7">
      <c r="A82" s="146">
        <v>77</v>
      </c>
      <c r="B82" s="70" t="s">
        <v>405</v>
      </c>
      <c r="C82" s="148" t="s">
        <v>406</v>
      </c>
      <c r="D82" s="17" t="s">
        <v>192</v>
      </c>
      <c r="E82" s="146">
        <v>12</v>
      </c>
      <c r="F82" s="143">
        <v>360</v>
      </c>
      <c r="G82" s="144">
        <f t="shared" si="2"/>
        <v>4320</v>
      </c>
    </row>
    <row r="83" ht="72" spans="1:7">
      <c r="A83" s="146">
        <v>78</v>
      </c>
      <c r="B83" s="70" t="s">
        <v>407</v>
      </c>
      <c r="C83" s="113" t="s">
        <v>408</v>
      </c>
      <c r="D83" s="17" t="s">
        <v>192</v>
      </c>
      <c r="E83" s="146">
        <v>12</v>
      </c>
      <c r="F83" s="143">
        <v>360</v>
      </c>
      <c r="G83" s="144">
        <f t="shared" si="2"/>
        <v>4320</v>
      </c>
    </row>
    <row r="84" ht="72" spans="1:7">
      <c r="A84" s="146">
        <v>79</v>
      </c>
      <c r="B84" s="70" t="s">
        <v>413</v>
      </c>
      <c r="C84" s="148" t="s">
        <v>414</v>
      </c>
      <c r="D84" s="17" t="s">
        <v>192</v>
      </c>
      <c r="E84" s="146">
        <v>12</v>
      </c>
      <c r="F84" s="143">
        <v>360</v>
      </c>
      <c r="G84" s="144">
        <f t="shared" si="2"/>
        <v>4320</v>
      </c>
    </row>
    <row r="85" ht="72" spans="1:7">
      <c r="A85" s="146">
        <v>80</v>
      </c>
      <c r="B85" s="70" t="s">
        <v>415</v>
      </c>
      <c r="C85" s="148" t="s">
        <v>416</v>
      </c>
      <c r="D85" s="17" t="s">
        <v>192</v>
      </c>
      <c r="E85" s="146">
        <v>12</v>
      </c>
      <c r="F85" s="143">
        <v>820</v>
      </c>
      <c r="G85" s="144">
        <f t="shared" si="2"/>
        <v>9840</v>
      </c>
    </row>
    <row r="86" ht="67.5" spans="1:7">
      <c r="A86" s="146">
        <v>81</v>
      </c>
      <c r="B86" s="70" t="s">
        <v>225</v>
      </c>
      <c r="C86" s="88" t="s">
        <v>417</v>
      </c>
      <c r="D86" s="17" t="s">
        <v>192</v>
      </c>
      <c r="E86" s="146">
        <v>12</v>
      </c>
      <c r="F86" s="143">
        <v>500</v>
      </c>
      <c r="G86" s="144">
        <f t="shared" si="2"/>
        <v>6000</v>
      </c>
    </row>
    <row r="87" ht="33.75" spans="1:7">
      <c r="A87" s="146">
        <v>82</v>
      </c>
      <c r="B87" s="145" t="s">
        <v>227</v>
      </c>
      <c r="C87" s="151" t="s">
        <v>496</v>
      </c>
      <c r="D87" s="146" t="s">
        <v>82</v>
      </c>
      <c r="E87" s="146">
        <v>12</v>
      </c>
      <c r="F87" s="143">
        <v>81</v>
      </c>
      <c r="G87" s="144">
        <f t="shared" si="2"/>
        <v>972</v>
      </c>
    </row>
    <row r="88" ht="22.5" spans="1:7">
      <c r="A88" s="146">
        <v>83</v>
      </c>
      <c r="B88" s="145" t="s">
        <v>229</v>
      </c>
      <c r="C88" s="151" t="s">
        <v>497</v>
      </c>
      <c r="D88" s="146" t="s">
        <v>82</v>
      </c>
      <c r="E88" s="146">
        <v>12</v>
      </c>
      <c r="F88" s="143">
        <v>380</v>
      </c>
      <c r="G88" s="144">
        <f t="shared" si="2"/>
        <v>4560</v>
      </c>
    </row>
    <row r="89" ht="13.5" spans="1:7">
      <c r="A89" s="146">
        <v>84</v>
      </c>
      <c r="B89" s="152" t="s">
        <v>231</v>
      </c>
      <c r="C89" s="153" t="s">
        <v>321</v>
      </c>
      <c r="D89" s="20" t="s">
        <v>82</v>
      </c>
      <c r="E89" s="146">
        <v>12</v>
      </c>
      <c r="F89" s="143">
        <v>150</v>
      </c>
      <c r="G89" s="144">
        <f t="shared" si="2"/>
        <v>1800</v>
      </c>
    </row>
    <row r="90" ht="13.5" spans="1:7">
      <c r="A90" s="138"/>
      <c r="B90" s="139"/>
      <c r="C90" s="154" t="s">
        <v>498</v>
      </c>
      <c r="D90" s="138"/>
      <c r="E90" s="138"/>
      <c r="F90" s="143"/>
      <c r="G90" s="144"/>
    </row>
    <row r="91" ht="135" spans="1:7">
      <c r="A91" s="146">
        <v>85</v>
      </c>
      <c r="B91" s="70" t="s">
        <v>422</v>
      </c>
      <c r="C91" s="48" t="s">
        <v>499</v>
      </c>
      <c r="D91" s="20" t="s">
        <v>82</v>
      </c>
      <c r="E91" s="20">
        <v>12</v>
      </c>
      <c r="F91" s="143">
        <v>1400</v>
      </c>
      <c r="G91" s="144">
        <f>E91*F91</f>
        <v>16800</v>
      </c>
    </row>
    <row r="92" ht="101.25" spans="1:7">
      <c r="A92" s="146">
        <v>86</v>
      </c>
      <c r="B92" s="155" t="s">
        <v>424</v>
      </c>
      <c r="C92" s="18" t="s">
        <v>500</v>
      </c>
      <c r="D92" s="156" t="s">
        <v>82</v>
      </c>
      <c r="E92" s="20">
        <v>12</v>
      </c>
      <c r="F92" s="143">
        <v>1100</v>
      </c>
      <c r="G92" s="144">
        <f t="shared" ref="G92:G112" si="3">E92*F92</f>
        <v>13200</v>
      </c>
    </row>
    <row r="93" ht="78.75" spans="1:7">
      <c r="A93" s="146">
        <v>87</v>
      </c>
      <c r="B93" s="157" t="s">
        <v>426</v>
      </c>
      <c r="C93" s="88" t="s">
        <v>501</v>
      </c>
      <c r="D93" s="158" t="s">
        <v>82</v>
      </c>
      <c r="E93" s="20">
        <v>12</v>
      </c>
      <c r="F93" s="143">
        <v>500</v>
      </c>
      <c r="G93" s="144">
        <f t="shared" si="3"/>
        <v>6000</v>
      </c>
    </row>
    <row r="94" ht="56.25" spans="1:7">
      <c r="A94" s="146">
        <v>88</v>
      </c>
      <c r="B94" s="159" t="s">
        <v>428</v>
      </c>
      <c r="C94" s="88" t="s">
        <v>502</v>
      </c>
      <c r="D94" s="158" t="s">
        <v>82</v>
      </c>
      <c r="E94" s="20">
        <v>12</v>
      </c>
      <c r="F94" s="143">
        <v>650</v>
      </c>
      <c r="G94" s="144">
        <f t="shared" si="3"/>
        <v>7800</v>
      </c>
    </row>
    <row r="95" ht="13.5" spans="1:7">
      <c r="A95" s="146">
        <v>89</v>
      </c>
      <c r="B95" s="70" t="s">
        <v>432</v>
      </c>
      <c r="C95" s="18" t="s">
        <v>503</v>
      </c>
      <c r="D95" s="146" t="s">
        <v>82</v>
      </c>
      <c r="E95" s="20">
        <v>12</v>
      </c>
      <c r="F95" s="143">
        <v>450</v>
      </c>
      <c r="G95" s="144">
        <f t="shared" si="3"/>
        <v>5400</v>
      </c>
    </row>
    <row r="96" ht="90" spans="1:7">
      <c r="A96" s="146">
        <v>90</v>
      </c>
      <c r="B96" s="159" t="s">
        <v>434</v>
      </c>
      <c r="C96" s="161" t="s">
        <v>504</v>
      </c>
      <c r="D96" s="146" t="s">
        <v>82</v>
      </c>
      <c r="E96" s="20">
        <v>12</v>
      </c>
      <c r="F96" s="143">
        <v>500</v>
      </c>
      <c r="G96" s="144">
        <f t="shared" si="3"/>
        <v>6000</v>
      </c>
    </row>
    <row r="97" ht="22.5" spans="1:7">
      <c r="A97" s="146">
        <v>91</v>
      </c>
      <c r="B97" s="70" t="s">
        <v>440</v>
      </c>
      <c r="C97" s="162" t="s">
        <v>505</v>
      </c>
      <c r="D97" s="146" t="s">
        <v>107</v>
      </c>
      <c r="E97" s="20">
        <v>12</v>
      </c>
      <c r="F97" s="143">
        <v>180</v>
      </c>
      <c r="G97" s="144">
        <f t="shared" si="3"/>
        <v>2160</v>
      </c>
    </row>
    <row r="98" ht="22.5" spans="1:7">
      <c r="A98" s="146">
        <v>92</v>
      </c>
      <c r="B98" s="70" t="s">
        <v>442</v>
      </c>
      <c r="C98" s="163" t="s">
        <v>506</v>
      </c>
      <c r="D98" s="146" t="s">
        <v>82</v>
      </c>
      <c r="E98" s="20">
        <v>12</v>
      </c>
      <c r="F98" s="143">
        <v>270</v>
      </c>
      <c r="G98" s="144">
        <f t="shared" si="3"/>
        <v>3240</v>
      </c>
    </row>
    <row r="99" ht="36" spans="1:7">
      <c r="A99" s="146">
        <v>93</v>
      </c>
      <c r="B99" s="70" t="s">
        <v>446</v>
      </c>
      <c r="C99" s="150" t="s">
        <v>507</v>
      </c>
      <c r="D99" s="164" t="s">
        <v>82</v>
      </c>
      <c r="E99" s="20">
        <v>12</v>
      </c>
      <c r="F99" s="143">
        <v>270</v>
      </c>
      <c r="G99" s="144">
        <f t="shared" si="3"/>
        <v>3240</v>
      </c>
    </row>
    <row r="100" ht="22.5" spans="1:7">
      <c r="A100" s="146">
        <v>94</v>
      </c>
      <c r="B100" s="70" t="s">
        <v>448</v>
      </c>
      <c r="C100" s="48" t="s">
        <v>449</v>
      </c>
      <c r="D100" s="164" t="s">
        <v>82</v>
      </c>
      <c r="E100" s="20">
        <v>12</v>
      </c>
      <c r="F100" s="143">
        <v>225</v>
      </c>
      <c r="G100" s="144">
        <f t="shared" si="3"/>
        <v>2700</v>
      </c>
    </row>
    <row r="101" ht="22.5" spans="1:7">
      <c r="A101" s="146">
        <v>95</v>
      </c>
      <c r="B101" s="70" t="s">
        <v>450</v>
      </c>
      <c r="C101" s="48" t="s">
        <v>451</v>
      </c>
      <c r="D101" s="164" t="s">
        <v>82</v>
      </c>
      <c r="E101" s="20">
        <v>12</v>
      </c>
      <c r="F101" s="143">
        <v>180</v>
      </c>
      <c r="G101" s="144">
        <f t="shared" si="3"/>
        <v>2160</v>
      </c>
    </row>
    <row r="102" ht="22.5" spans="1:7">
      <c r="A102" s="146">
        <v>96</v>
      </c>
      <c r="B102" s="172" t="s">
        <v>234</v>
      </c>
      <c r="C102" s="48" t="s">
        <v>452</v>
      </c>
      <c r="D102" s="164" t="s">
        <v>82</v>
      </c>
      <c r="E102" s="20">
        <v>12</v>
      </c>
      <c r="F102" s="143">
        <v>80</v>
      </c>
      <c r="G102" s="144">
        <f t="shared" si="3"/>
        <v>960</v>
      </c>
    </row>
    <row r="103" ht="90" spans="1:7">
      <c r="A103" s="146">
        <v>97</v>
      </c>
      <c r="B103" s="70" t="s">
        <v>508</v>
      </c>
      <c r="C103" s="165" t="s">
        <v>509</v>
      </c>
      <c r="D103" s="164" t="s">
        <v>82</v>
      </c>
      <c r="E103" s="20">
        <v>12</v>
      </c>
      <c r="F103" s="143">
        <v>612</v>
      </c>
      <c r="G103" s="144">
        <f t="shared" si="3"/>
        <v>7344</v>
      </c>
    </row>
    <row r="104" ht="33.75" spans="1:7">
      <c r="A104" s="146">
        <v>98</v>
      </c>
      <c r="B104" s="145" t="s">
        <v>455</v>
      </c>
      <c r="C104" s="18" t="s">
        <v>510</v>
      </c>
      <c r="D104" s="164" t="s">
        <v>82</v>
      </c>
      <c r="E104" s="20">
        <v>12</v>
      </c>
      <c r="F104" s="143">
        <v>400</v>
      </c>
      <c r="G104" s="144">
        <f t="shared" si="3"/>
        <v>4800</v>
      </c>
    </row>
    <row r="105" ht="22.5" spans="1:7">
      <c r="A105" s="146">
        <v>99</v>
      </c>
      <c r="B105" s="145" t="s">
        <v>457</v>
      </c>
      <c r="C105" s="166" t="s">
        <v>458</v>
      </c>
      <c r="D105" s="164" t="s">
        <v>82</v>
      </c>
      <c r="E105" s="20">
        <v>12</v>
      </c>
      <c r="F105" s="143">
        <v>180</v>
      </c>
      <c r="G105" s="144">
        <f t="shared" si="3"/>
        <v>2160</v>
      </c>
    </row>
    <row r="106" ht="67.5" spans="1:7">
      <c r="A106" s="146">
        <v>100</v>
      </c>
      <c r="B106" s="70" t="s">
        <v>459</v>
      </c>
      <c r="C106" s="165" t="s">
        <v>511</v>
      </c>
      <c r="D106" s="173" t="s">
        <v>82</v>
      </c>
      <c r="E106" s="9">
        <v>12</v>
      </c>
      <c r="F106" s="143">
        <v>180</v>
      </c>
      <c r="G106" s="144">
        <f t="shared" si="3"/>
        <v>2160</v>
      </c>
    </row>
    <row r="107" ht="22.5" spans="1:7">
      <c r="A107" s="146">
        <v>101</v>
      </c>
      <c r="B107" s="119" t="s">
        <v>512</v>
      </c>
      <c r="C107" s="18" t="s">
        <v>513</v>
      </c>
      <c r="D107" s="164" t="s">
        <v>82</v>
      </c>
      <c r="E107" s="20">
        <v>12</v>
      </c>
      <c r="F107" s="143">
        <v>675</v>
      </c>
      <c r="G107" s="144">
        <f t="shared" si="3"/>
        <v>8100</v>
      </c>
    </row>
    <row r="108" ht="22.5" spans="1:7">
      <c r="A108" s="146">
        <v>102</v>
      </c>
      <c r="B108" s="119" t="s">
        <v>514</v>
      </c>
      <c r="C108" s="18" t="s">
        <v>515</v>
      </c>
      <c r="D108" s="173" t="s">
        <v>82</v>
      </c>
      <c r="E108" s="9">
        <v>12</v>
      </c>
      <c r="F108" s="143">
        <v>540</v>
      </c>
      <c r="G108" s="144">
        <f t="shared" si="3"/>
        <v>6480</v>
      </c>
    </row>
    <row r="109" ht="56.25" spans="1:7">
      <c r="A109" s="146">
        <v>103</v>
      </c>
      <c r="B109" s="70" t="s">
        <v>461</v>
      </c>
      <c r="C109" s="166" t="s">
        <v>516</v>
      </c>
      <c r="D109" s="164" t="s">
        <v>82</v>
      </c>
      <c r="E109" s="164">
        <v>12</v>
      </c>
      <c r="F109" s="143">
        <v>180</v>
      </c>
      <c r="G109" s="144">
        <f t="shared" si="3"/>
        <v>2160</v>
      </c>
    </row>
    <row r="110" ht="33.75" spans="1:7">
      <c r="A110" s="146">
        <v>104</v>
      </c>
      <c r="B110" s="70" t="s">
        <v>467</v>
      </c>
      <c r="C110" s="166" t="s">
        <v>517</v>
      </c>
      <c r="D110" s="164" t="s">
        <v>82</v>
      </c>
      <c r="E110" s="164">
        <v>12</v>
      </c>
      <c r="F110" s="143">
        <v>300</v>
      </c>
      <c r="G110" s="144">
        <f t="shared" si="3"/>
        <v>3600</v>
      </c>
    </row>
    <row r="111" ht="22.5" spans="1:7">
      <c r="A111" s="146">
        <v>105</v>
      </c>
      <c r="B111" s="70" t="s">
        <v>469</v>
      </c>
      <c r="C111" s="166" t="s">
        <v>518</v>
      </c>
      <c r="D111" s="164" t="s">
        <v>82</v>
      </c>
      <c r="E111" s="164">
        <v>12</v>
      </c>
      <c r="F111" s="143">
        <v>270</v>
      </c>
      <c r="G111" s="144">
        <f t="shared" si="3"/>
        <v>3240</v>
      </c>
    </row>
    <row r="112" ht="56.25" spans="1:7">
      <c r="A112" s="146">
        <v>106</v>
      </c>
      <c r="B112" s="70" t="s">
        <v>471</v>
      </c>
      <c r="C112" s="165" t="s">
        <v>519</v>
      </c>
      <c r="D112" s="164" t="s">
        <v>82</v>
      </c>
      <c r="E112" s="164">
        <v>12</v>
      </c>
      <c r="F112" s="143">
        <v>480</v>
      </c>
      <c r="G112" s="144">
        <f t="shared" si="3"/>
        <v>5760</v>
      </c>
    </row>
    <row r="113" ht="30" customHeight="1" spans="1:7">
      <c r="A113" s="174"/>
      <c r="B113" s="175"/>
      <c r="C113" s="104" t="s">
        <v>67</v>
      </c>
      <c r="D113" s="174"/>
      <c r="E113" s="174"/>
      <c r="F113" s="176"/>
      <c r="G113" s="177">
        <f>SUM(G4:G112)</f>
        <v>339332</v>
      </c>
    </row>
  </sheetData>
  <protectedRanges>
    <protectedRange sqref="C1:C3 C36:C41 C30 C44:C67 C90 C95:C96 C97:C98 C101:C102 C103:C104 C105:C106 C107:C108 C109 C113:C65536 C110:C112" name="区域1"/>
    <protectedRange sqref="C4:C5 C68:C69" name="区域1_1"/>
    <protectedRange sqref="C6" name="区域1_2"/>
    <protectedRange sqref="C7 C71 C72" name="区域1_3"/>
    <protectedRange sqref="C8" name="区域1_4"/>
    <protectedRange sqref="C9" name="区域1_5"/>
    <protectedRange sqref="C10" name="区域1_6"/>
    <protectedRange sqref="C11" name="区域1_7"/>
    <protectedRange sqref="C14" name="区域1_8"/>
    <protectedRange sqref="C17" name="区域1_9"/>
    <protectedRange sqref="C18" name="区域1_10"/>
    <protectedRange sqref="C19" name="区域1_11"/>
    <protectedRange sqref="C20" name="区域1_12"/>
    <protectedRange sqref="C22" name="区域1_13"/>
    <protectedRange sqref="C23" name="区域1_14"/>
    <protectedRange sqref="C27:C29 C87:C89" name="区域1_15"/>
  </protectedRanges>
  <mergeCells count="1">
    <mergeCell ref="A1:G1"/>
  </mergeCells>
  <conditionalFormatting sqref="B25:B26">
    <cfRule type="duplicateValues" dxfId="0" priority="369" stopIfTrue="1"/>
  </conditionalFormatting>
  <conditionalFormatting sqref="B70:B71">
    <cfRule type="duplicateValues" dxfId="0" priority="370" stopIfTrue="1"/>
  </conditionalFormatting>
  <printOptions gridLines="1"/>
  <pageMargins left="0.25" right="0.15748031496063" top="0.62" bottom="0.76" header="0.236220472440945" footer="0.57"/>
  <pageSetup paperSize="9" fitToHeight="0" orientation="landscape" horizontalDpi="600" verticalDpi="600"/>
  <headerFooter>
    <oddFooter>&amp;C第 &amp;P 页，共 &amp;N 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8"/>
  <sheetViews>
    <sheetView view="pageBreakPreview" zoomScaleNormal="100" workbookViewId="0">
      <pane xSplit="2" ySplit="2" topLeftCell="C3" activePane="bottomRight" state="frozen"/>
      <selection/>
      <selection pane="topRight"/>
      <selection pane="bottomLeft"/>
      <selection pane="bottomRight" activeCell="G3" sqref="G3:G7"/>
    </sheetView>
  </sheetViews>
  <sheetFormatPr defaultColWidth="8.88333333333333" defaultRowHeight="11.25" outlineLevelRow="7" outlineLevelCol="6"/>
  <cols>
    <col min="1" max="1" width="5.63333333333333" style="1" customWidth="1"/>
    <col min="2" max="2" width="15.6333333333333" style="1" customWidth="1"/>
    <col min="3" max="3" width="79.25" style="1" customWidth="1"/>
    <col min="4" max="5" width="5.63333333333333" style="1" customWidth="1"/>
    <col min="6" max="7" width="8.63333333333333" style="2" customWidth="1"/>
    <col min="8" max="16384" width="8.88333333333333" style="1"/>
  </cols>
  <sheetData>
    <row r="1" ht="30" customHeight="1" spans="1:7">
      <c r="A1" s="128" t="str">
        <f>'汇总-控'!C12</f>
        <v>物理准备间</v>
      </c>
      <c r="B1" s="62"/>
      <c r="C1" s="62"/>
      <c r="D1" s="62"/>
      <c r="E1" s="62"/>
      <c r="F1" s="62"/>
      <c r="G1" s="62"/>
    </row>
    <row r="2" s="127" customFormat="1" ht="30" customHeight="1" spans="1:7">
      <c r="A2" s="5" t="s">
        <v>15</v>
      </c>
      <c r="B2" s="5" t="s">
        <v>68</v>
      </c>
      <c r="C2" s="5" t="s">
        <v>69</v>
      </c>
      <c r="D2" s="5" t="s">
        <v>70</v>
      </c>
      <c r="E2" s="5" t="s">
        <v>71</v>
      </c>
      <c r="F2" s="5" t="s">
        <v>72</v>
      </c>
      <c r="G2" s="5" t="s">
        <v>73</v>
      </c>
    </row>
    <row r="3" s="127" customFormat="1" ht="67.5" spans="1:7">
      <c r="A3" s="17">
        <v>1</v>
      </c>
      <c r="B3" s="17" t="s">
        <v>264</v>
      </c>
      <c r="C3" s="18" t="s">
        <v>520</v>
      </c>
      <c r="D3" s="17" t="s">
        <v>77</v>
      </c>
      <c r="E3" s="17">
        <v>1</v>
      </c>
      <c r="F3" s="129">
        <v>7000</v>
      </c>
      <c r="G3" s="70">
        <f>E3*F3</f>
        <v>7000</v>
      </c>
    </row>
    <row r="4" ht="112.5" spans="1:7">
      <c r="A4" s="17">
        <v>2</v>
      </c>
      <c r="B4" s="70" t="s">
        <v>276</v>
      </c>
      <c r="C4" s="130" t="s">
        <v>355</v>
      </c>
      <c r="D4" s="17" t="s">
        <v>91</v>
      </c>
      <c r="E4" s="17">
        <v>6</v>
      </c>
      <c r="F4" s="19">
        <v>2800</v>
      </c>
      <c r="G4" s="70">
        <f>E4*F4</f>
        <v>16800</v>
      </c>
    </row>
    <row r="5" ht="22.5" spans="1:7">
      <c r="A5" s="17">
        <v>3</v>
      </c>
      <c r="B5" s="17" t="s">
        <v>167</v>
      </c>
      <c r="C5" s="18" t="s">
        <v>168</v>
      </c>
      <c r="D5" s="17" t="s">
        <v>82</v>
      </c>
      <c r="E5" s="17">
        <v>2</v>
      </c>
      <c r="F5" s="19">
        <v>480</v>
      </c>
      <c r="G5" s="70">
        <f>E5*F5</f>
        <v>960</v>
      </c>
    </row>
    <row r="6" ht="22.5" spans="1:7">
      <c r="A6" s="17">
        <v>4</v>
      </c>
      <c r="B6" s="17" t="s">
        <v>169</v>
      </c>
      <c r="C6" s="18" t="s">
        <v>295</v>
      </c>
      <c r="D6" s="17" t="s">
        <v>171</v>
      </c>
      <c r="E6" s="17">
        <v>21</v>
      </c>
      <c r="F6" s="19">
        <v>185</v>
      </c>
      <c r="G6" s="70">
        <f>E6*F6</f>
        <v>3885</v>
      </c>
    </row>
    <row r="7" spans="1:7">
      <c r="A7" s="17">
        <v>5</v>
      </c>
      <c r="B7" s="17" t="s">
        <v>174</v>
      </c>
      <c r="C7" s="18" t="s">
        <v>280</v>
      </c>
      <c r="D7" s="17" t="s">
        <v>171</v>
      </c>
      <c r="E7" s="17">
        <v>3.5</v>
      </c>
      <c r="F7" s="19">
        <v>160</v>
      </c>
      <c r="G7" s="70">
        <f>E7*F7</f>
        <v>560</v>
      </c>
    </row>
    <row r="8" ht="30" customHeight="1" spans="1:7">
      <c r="A8" s="77"/>
      <c r="B8" s="77"/>
      <c r="C8" s="23" t="s">
        <v>67</v>
      </c>
      <c r="D8" s="77"/>
      <c r="E8" s="77"/>
      <c r="F8" s="131"/>
      <c r="G8" s="132">
        <f>SUM(G3:G7)</f>
        <v>29205</v>
      </c>
    </row>
  </sheetData>
  <protectedRanges>
    <protectedRange sqref="C$1:C$1048576" name="区域1"/>
  </protectedRanges>
  <mergeCells count="1">
    <mergeCell ref="A1:G1"/>
  </mergeCells>
  <printOptions gridLines="1"/>
  <pageMargins left="0.25" right="0.17" top="0.6" bottom="0.76" header="0.17" footer="0.57"/>
  <pageSetup paperSize="9" fitToHeight="0" orientation="landscape" horizontalDpi="600" verticalDpi="600"/>
  <headerFooter>
    <oddFooter>&amp;C第 &amp;P 页，共 &amp;N 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2"/>
  <sheetViews>
    <sheetView view="pageBreakPreview" zoomScaleNormal="100" workbookViewId="0">
      <pane xSplit="2" ySplit="2" topLeftCell="C10" activePane="bottomRight" state="frozen"/>
      <selection/>
      <selection pane="topRight"/>
      <selection pane="bottomLeft"/>
      <selection pane="bottomRight" activeCell="G3" sqref="G3:G11"/>
    </sheetView>
  </sheetViews>
  <sheetFormatPr defaultColWidth="8.88333333333333" defaultRowHeight="11.25" outlineLevelCol="6"/>
  <cols>
    <col min="1" max="1" width="5.63333333333333" style="60" customWidth="1"/>
    <col min="2" max="2" width="15.6333333333333" style="115" customWidth="1"/>
    <col min="3" max="3" width="150.633333333333" style="60" customWidth="1"/>
    <col min="4" max="5" width="5.63333333333333" style="60" customWidth="1"/>
    <col min="6" max="7" width="8.63333333333333" style="60" customWidth="1"/>
    <col min="8" max="16384" width="8.88333333333333" style="60"/>
  </cols>
  <sheetData>
    <row r="1" ht="30" customHeight="1" spans="1:7">
      <c r="A1" s="116" t="s">
        <v>521</v>
      </c>
      <c r="B1" s="117"/>
      <c r="C1" s="116"/>
      <c r="D1" s="116"/>
      <c r="E1" s="116"/>
      <c r="F1" s="116"/>
      <c r="G1" s="116"/>
    </row>
    <row r="2" ht="30" customHeight="1" spans="1:7">
      <c r="A2" s="5" t="s">
        <v>15</v>
      </c>
      <c r="B2" s="64" t="s">
        <v>68</v>
      </c>
      <c r="C2" s="5" t="s">
        <v>69</v>
      </c>
      <c r="D2" s="5" t="s">
        <v>70</v>
      </c>
      <c r="E2" s="5" t="s">
        <v>71</v>
      </c>
      <c r="F2" s="5" t="s">
        <v>72</v>
      </c>
      <c r="G2" s="5" t="s">
        <v>73</v>
      </c>
    </row>
    <row r="3" ht="208" customHeight="1" spans="1:7">
      <c r="A3" s="118">
        <v>1</v>
      </c>
      <c r="B3" s="119" t="s">
        <v>522</v>
      </c>
      <c r="C3" s="18" t="s">
        <v>523</v>
      </c>
      <c r="D3" s="120" t="s">
        <v>82</v>
      </c>
      <c r="E3" s="120">
        <v>13</v>
      </c>
      <c r="F3" s="121">
        <v>976</v>
      </c>
      <c r="G3" s="121">
        <f t="shared" ref="G3:G11" si="0">E3*F3</f>
        <v>12688</v>
      </c>
    </row>
    <row r="4" ht="202.5" spans="1:7">
      <c r="A4" s="118">
        <v>2</v>
      </c>
      <c r="B4" s="119" t="s">
        <v>524</v>
      </c>
      <c r="C4" s="18" t="s">
        <v>525</v>
      </c>
      <c r="D4" s="120" t="s">
        <v>82</v>
      </c>
      <c r="E4" s="120">
        <v>13</v>
      </c>
      <c r="F4" s="121">
        <v>1078</v>
      </c>
      <c r="G4" s="121">
        <f t="shared" si="0"/>
        <v>14014</v>
      </c>
    </row>
    <row r="5" ht="180" spans="1:7">
      <c r="A5" s="118">
        <v>3</v>
      </c>
      <c r="B5" s="119" t="s">
        <v>526</v>
      </c>
      <c r="C5" s="18" t="s">
        <v>527</v>
      </c>
      <c r="D5" s="120" t="s">
        <v>82</v>
      </c>
      <c r="E5" s="120">
        <v>13</v>
      </c>
      <c r="F5" s="121">
        <v>793</v>
      </c>
      <c r="G5" s="121">
        <f t="shared" si="0"/>
        <v>10309</v>
      </c>
    </row>
    <row r="6" ht="202.5" spans="1:7">
      <c r="A6" s="118">
        <v>4</v>
      </c>
      <c r="B6" s="119" t="s">
        <v>528</v>
      </c>
      <c r="C6" s="18" t="s">
        <v>529</v>
      </c>
      <c r="D6" s="120" t="s">
        <v>82</v>
      </c>
      <c r="E6" s="120">
        <v>13</v>
      </c>
      <c r="F6" s="121">
        <v>1388</v>
      </c>
      <c r="G6" s="121">
        <f t="shared" si="0"/>
        <v>18044</v>
      </c>
    </row>
    <row r="7" ht="168.75" spans="1:7">
      <c r="A7" s="118">
        <v>5</v>
      </c>
      <c r="B7" s="119" t="s">
        <v>530</v>
      </c>
      <c r="C7" s="18" t="s">
        <v>531</v>
      </c>
      <c r="D7" s="120" t="s">
        <v>82</v>
      </c>
      <c r="E7" s="120">
        <v>13</v>
      </c>
      <c r="F7" s="121">
        <v>1388</v>
      </c>
      <c r="G7" s="121">
        <f t="shared" si="0"/>
        <v>18044</v>
      </c>
    </row>
    <row r="8" ht="191.25" spans="1:7">
      <c r="A8" s="118">
        <v>6</v>
      </c>
      <c r="B8" s="119" t="s">
        <v>532</v>
      </c>
      <c r="C8" s="18" t="s">
        <v>533</v>
      </c>
      <c r="D8" s="120" t="s">
        <v>82</v>
      </c>
      <c r="E8" s="120">
        <v>4</v>
      </c>
      <c r="F8" s="121">
        <v>1999</v>
      </c>
      <c r="G8" s="121">
        <f t="shared" si="0"/>
        <v>7996</v>
      </c>
    </row>
    <row r="9" ht="180" spans="1:7">
      <c r="A9" s="118">
        <v>7</v>
      </c>
      <c r="B9" s="119" t="s">
        <v>534</v>
      </c>
      <c r="C9" s="18" t="s">
        <v>535</v>
      </c>
      <c r="D9" s="120" t="s">
        <v>82</v>
      </c>
      <c r="E9" s="120">
        <v>13</v>
      </c>
      <c r="F9" s="121">
        <v>2058</v>
      </c>
      <c r="G9" s="121">
        <f t="shared" si="0"/>
        <v>26754</v>
      </c>
    </row>
    <row r="10" ht="146.25" spans="1:7">
      <c r="A10" s="118">
        <v>8</v>
      </c>
      <c r="B10" s="119" t="s">
        <v>536</v>
      </c>
      <c r="C10" s="18" t="s">
        <v>537</v>
      </c>
      <c r="D10" s="120" t="s">
        <v>82</v>
      </c>
      <c r="E10" s="120">
        <v>13</v>
      </c>
      <c r="F10" s="121">
        <v>1353</v>
      </c>
      <c r="G10" s="121">
        <f t="shared" si="0"/>
        <v>17589</v>
      </c>
    </row>
    <row r="11" ht="135" spans="1:7">
      <c r="A11" s="118">
        <v>9</v>
      </c>
      <c r="B11" s="119" t="s">
        <v>538</v>
      </c>
      <c r="C11" s="18" t="s">
        <v>539</v>
      </c>
      <c r="D11" s="120" t="s">
        <v>82</v>
      </c>
      <c r="E11" s="120">
        <v>13</v>
      </c>
      <c r="F11" s="121">
        <v>1716</v>
      </c>
      <c r="G11" s="121">
        <f t="shared" si="0"/>
        <v>22308</v>
      </c>
    </row>
    <row r="12" ht="30" customHeight="1" spans="1:7">
      <c r="A12" s="122"/>
      <c r="B12" s="123"/>
      <c r="C12" s="124" t="s">
        <v>67</v>
      </c>
      <c r="D12" s="122"/>
      <c r="E12" s="122"/>
      <c r="F12" s="125"/>
      <c r="G12" s="126">
        <f>SUM(G3:G11)</f>
        <v>147746</v>
      </c>
    </row>
  </sheetData>
  <protectedRanges>
    <protectedRange sqref="C1:C2 C12:C65536" name="区域1"/>
    <protectedRange sqref="C3:C11" name="区域1_1"/>
  </protectedRanges>
  <mergeCells count="1">
    <mergeCell ref="A1:G1"/>
  </mergeCells>
  <printOptions gridLines="1"/>
  <pageMargins left="0.25" right="0.078740157480315" top="0.59" bottom="0.79" header="0.196850393700787" footer="0.57"/>
  <pageSetup paperSize="9" scale="73" fitToHeight="0" orientation="landscape" horizontalDpi="600" verticalDpi="600"/>
  <headerFooter>
    <oddFooter>&amp;C第 &amp;P 页，共 &amp;N 页</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2"/>
  <sheetViews>
    <sheetView view="pageBreakPreview" zoomScaleNormal="100" topLeftCell="B1" workbookViewId="0">
      <pane xSplit="2" ySplit="2" topLeftCell="D11" activePane="bottomRight" state="frozen"/>
      <selection/>
      <selection pane="topRight"/>
      <selection pane="bottomLeft"/>
      <selection pane="bottomRight" activeCell="H3" sqref="H3:H11"/>
    </sheetView>
  </sheetViews>
  <sheetFormatPr defaultColWidth="13.5" defaultRowHeight="11.25" outlineLevelCol="7"/>
  <cols>
    <col min="1" max="2" width="5.63333333333333" style="1" customWidth="1"/>
    <col min="3" max="3" width="15.6333333333333" style="112" customWidth="1"/>
    <col min="4" max="4" width="150.633333333333" style="1" customWidth="1"/>
    <col min="5" max="6" width="5.63333333333333" style="1" customWidth="1"/>
    <col min="7" max="8" width="8.63333333333333" style="2" customWidth="1"/>
    <col min="9" max="22" width="27.3833333333333" style="1" customWidth="1"/>
    <col min="23" max="23" width="13.5" style="1" customWidth="1"/>
    <col min="24" max="16384" width="13.5" style="1"/>
  </cols>
  <sheetData>
    <row r="1" ht="30" customHeight="1" spans="1:8">
      <c r="A1" s="110" t="s">
        <v>35</v>
      </c>
      <c r="B1" s="110"/>
      <c r="C1" s="109"/>
      <c r="D1" s="110"/>
      <c r="E1" s="110"/>
      <c r="F1" s="110"/>
      <c r="G1" s="110"/>
      <c r="H1" s="110"/>
    </row>
    <row r="2" ht="30" customHeight="1" spans="1:8">
      <c r="A2" s="5" t="s">
        <v>15</v>
      </c>
      <c r="B2" s="5" t="s">
        <v>15</v>
      </c>
      <c r="C2" s="64" t="s">
        <v>68</v>
      </c>
      <c r="D2" s="5" t="s">
        <v>69</v>
      </c>
      <c r="E2" s="5" t="s">
        <v>70</v>
      </c>
      <c r="F2" s="5" t="s">
        <v>71</v>
      </c>
      <c r="G2" s="5" t="s">
        <v>72</v>
      </c>
      <c r="H2" s="5" t="s">
        <v>73</v>
      </c>
    </row>
    <row r="3" ht="360" customHeight="1" spans="1:8">
      <c r="A3" s="20">
        <v>1</v>
      </c>
      <c r="B3" s="20">
        <v>1</v>
      </c>
      <c r="C3" s="70" t="s">
        <v>540</v>
      </c>
      <c r="D3" s="113" t="s">
        <v>541</v>
      </c>
      <c r="E3" s="17" t="s">
        <v>82</v>
      </c>
      <c r="F3" s="17">
        <v>13</v>
      </c>
      <c r="G3" s="19">
        <v>1321</v>
      </c>
      <c r="H3" s="19">
        <f t="shared" ref="H3:H11" si="0">F3*G3</f>
        <v>17173</v>
      </c>
    </row>
    <row r="4" ht="144" spans="1:8">
      <c r="A4" s="20">
        <v>2</v>
      </c>
      <c r="B4" s="20">
        <v>2</v>
      </c>
      <c r="C4" s="70" t="s">
        <v>542</v>
      </c>
      <c r="D4" s="113" t="s">
        <v>543</v>
      </c>
      <c r="E4" s="17" t="s">
        <v>82</v>
      </c>
      <c r="F4" s="17">
        <v>13</v>
      </c>
      <c r="G4" s="19">
        <v>1144</v>
      </c>
      <c r="H4" s="19">
        <f t="shared" si="0"/>
        <v>14872</v>
      </c>
    </row>
    <row r="5" ht="144" spans="1:8">
      <c r="A5" s="20">
        <v>3</v>
      </c>
      <c r="B5" s="20">
        <v>3</v>
      </c>
      <c r="C5" s="70" t="s">
        <v>544</v>
      </c>
      <c r="D5" s="113" t="s">
        <v>545</v>
      </c>
      <c r="E5" s="17" t="s">
        <v>82</v>
      </c>
      <c r="F5" s="17">
        <v>13</v>
      </c>
      <c r="G5" s="19">
        <v>1144</v>
      </c>
      <c r="H5" s="19">
        <f t="shared" si="0"/>
        <v>14872</v>
      </c>
    </row>
    <row r="6" ht="240" spans="1:8">
      <c r="A6" s="20">
        <v>4</v>
      </c>
      <c r="B6" s="20">
        <v>4</v>
      </c>
      <c r="C6" s="70" t="s">
        <v>546</v>
      </c>
      <c r="D6" s="113" t="s">
        <v>547</v>
      </c>
      <c r="E6" s="17" t="s">
        <v>82</v>
      </c>
      <c r="F6" s="17">
        <v>13</v>
      </c>
      <c r="G6" s="19">
        <v>1369</v>
      </c>
      <c r="H6" s="19">
        <f t="shared" si="0"/>
        <v>17797</v>
      </c>
    </row>
    <row r="7" ht="180" spans="1:8">
      <c r="A7" s="20">
        <v>5</v>
      </c>
      <c r="B7" s="20">
        <v>5</v>
      </c>
      <c r="C7" s="70" t="s">
        <v>548</v>
      </c>
      <c r="D7" s="113" t="s">
        <v>549</v>
      </c>
      <c r="E7" s="17" t="s">
        <v>82</v>
      </c>
      <c r="F7" s="17">
        <v>4</v>
      </c>
      <c r="G7" s="19">
        <v>1573</v>
      </c>
      <c r="H7" s="19">
        <f t="shared" si="0"/>
        <v>6292</v>
      </c>
    </row>
    <row r="8" ht="252" spans="1:8">
      <c r="A8" s="20">
        <v>6</v>
      </c>
      <c r="B8" s="20">
        <v>6</v>
      </c>
      <c r="C8" s="70" t="s">
        <v>550</v>
      </c>
      <c r="D8" s="113" t="s">
        <v>551</v>
      </c>
      <c r="E8" s="17" t="s">
        <v>82</v>
      </c>
      <c r="F8" s="17">
        <v>13</v>
      </c>
      <c r="G8" s="19">
        <v>1453</v>
      </c>
      <c r="H8" s="19">
        <f t="shared" si="0"/>
        <v>18889</v>
      </c>
    </row>
    <row r="9" ht="156" spans="1:8">
      <c r="A9" s="20">
        <v>1</v>
      </c>
      <c r="B9" s="20">
        <v>7</v>
      </c>
      <c r="C9" s="70" t="s">
        <v>552</v>
      </c>
      <c r="D9" s="113" t="s">
        <v>553</v>
      </c>
      <c r="E9" s="17" t="s">
        <v>82</v>
      </c>
      <c r="F9" s="17">
        <v>13</v>
      </c>
      <c r="G9" s="19">
        <v>1273</v>
      </c>
      <c r="H9" s="19">
        <f t="shared" si="0"/>
        <v>16549</v>
      </c>
    </row>
    <row r="10" ht="252" spans="1:8">
      <c r="A10" s="20">
        <v>8</v>
      </c>
      <c r="B10" s="20">
        <v>8</v>
      </c>
      <c r="C10" s="70" t="s">
        <v>554</v>
      </c>
      <c r="D10" s="113" t="s">
        <v>555</v>
      </c>
      <c r="E10" s="17" t="s">
        <v>82</v>
      </c>
      <c r="F10" s="17">
        <v>13</v>
      </c>
      <c r="G10" s="19">
        <v>1369</v>
      </c>
      <c r="H10" s="19">
        <f t="shared" si="0"/>
        <v>17797</v>
      </c>
    </row>
    <row r="11" ht="168" spans="1:8">
      <c r="A11" s="20">
        <v>9</v>
      </c>
      <c r="B11" s="20">
        <v>9</v>
      </c>
      <c r="C11" s="70" t="s">
        <v>556</v>
      </c>
      <c r="D11" s="113" t="s">
        <v>557</v>
      </c>
      <c r="E11" s="17" t="s">
        <v>82</v>
      </c>
      <c r="F11" s="17">
        <v>13</v>
      </c>
      <c r="G11" s="19">
        <v>1434</v>
      </c>
      <c r="H11" s="19">
        <f t="shared" si="0"/>
        <v>18642</v>
      </c>
    </row>
    <row r="12" ht="30" customHeight="1" spans="1:8">
      <c r="A12" s="114"/>
      <c r="B12" s="114"/>
      <c r="C12" s="66"/>
      <c r="D12" s="65" t="s">
        <v>67</v>
      </c>
      <c r="E12" s="114"/>
      <c r="F12" s="114"/>
      <c r="G12" s="24"/>
      <c r="H12" s="25">
        <f>SUM(H3:H11)</f>
        <v>142883</v>
      </c>
    </row>
  </sheetData>
  <protectedRanges>
    <protectedRange sqref="D1:D2 D12:D65536" name="区域1"/>
    <protectedRange sqref="D3:D11" name="区域1_1"/>
  </protectedRanges>
  <mergeCells count="1">
    <mergeCell ref="A1:H1"/>
  </mergeCells>
  <printOptions gridLines="1"/>
  <pageMargins left="0.25" right="0.17" top="0.52" bottom="0.78" header="0.15748031496063" footer="0.59"/>
  <pageSetup paperSize="9" scale="71" fitToHeight="0" orientation="landscape" horizontalDpi="600" verticalDpi="600"/>
  <headerFooter>
    <oddFooter>&amp;C第 &amp;P 页，共 &amp;N 页</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6"/>
  <sheetViews>
    <sheetView view="pageBreakPreview" zoomScaleNormal="85" workbookViewId="0">
      <pane xSplit="2" ySplit="2" topLeftCell="C14" activePane="bottomRight" state="frozen"/>
      <selection/>
      <selection pane="topRight"/>
      <selection pane="bottomLeft"/>
      <selection pane="bottomRight" activeCell="G3" sqref="G3:G15"/>
    </sheetView>
  </sheetViews>
  <sheetFormatPr defaultColWidth="8.88333333333333" defaultRowHeight="11.25" outlineLevelCol="7"/>
  <cols>
    <col min="1" max="1" width="5.63333333333333" style="1" customWidth="1"/>
    <col min="2" max="2" width="15.6333333333333" style="107" customWidth="1"/>
    <col min="3" max="3" width="150.633333333333" style="1" customWidth="1"/>
    <col min="4" max="5" width="5.63333333333333" style="1" customWidth="1"/>
    <col min="6" max="7" width="8.63333333333333" style="2" customWidth="1"/>
    <col min="8" max="16384" width="8.88333333333333" style="1"/>
  </cols>
  <sheetData>
    <row r="1" ht="30" customHeight="1" spans="1:7">
      <c r="A1" s="108" t="s">
        <v>558</v>
      </c>
      <c r="B1" s="109"/>
      <c r="C1" s="110"/>
      <c r="D1" s="110"/>
      <c r="E1" s="110"/>
      <c r="F1" s="110"/>
      <c r="G1" s="110"/>
    </row>
    <row r="2" ht="30" customHeight="1" spans="1:7">
      <c r="A2" s="5" t="s">
        <v>15</v>
      </c>
      <c r="B2" s="64" t="s">
        <v>68</v>
      </c>
      <c r="C2" s="5" t="s">
        <v>69</v>
      </c>
      <c r="D2" s="5" t="s">
        <v>70</v>
      </c>
      <c r="E2" s="5" t="s">
        <v>71</v>
      </c>
      <c r="F2" s="5" t="s">
        <v>72</v>
      </c>
      <c r="G2" s="5" t="s">
        <v>73</v>
      </c>
    </row>
    <row r="3" ht="288" customHeight="1" spans="1:8">
      <c r="A3" s="20">
        <v>1</v>
      </c>
      <c r="B3" s="70" t="s">
        <v>559</v>
      </c>
      <c r="C3" s="48" t="s">
        <v>560</v>
      </c>
      <c r="D3" s="17" t="s">
        <v>82</v>
      </c>
      <c r="E3" s="17">
        <v>13</v>
      </c>
      <c r="F3" s="19">
        <v>2384</v>
      </c>
      <c r="G3" s="19">
        <f t="shared" ref="G3:G15" si="0">E3*F3</f>
        <v>30992</v>
      </c>
      <c r="H3" s="19"/>
    </row>
    <row r="4" ht="168.75" spans="1:7">
      <c r="A4" s="20">
        <v>2</v>
      </c>
      <c r="B4" s="70" t="s">
        <v>561</v>
      </c>
      <c r="C4" s="48" t="s">
        <v>562</v>
      </c>
      <c r="D4" s="17" t="s">
        <v>82</v>
      </c>
      <c r="E4" s="17">
        <v>13</v>
      </c>
      <c r="F4" s="19">
        <v>1690</v>
      </c>
      <c r="G4" s="19">
        <f t="shared" si="0"/>
        <v>21970</v>
      </c>
    </row>
    <row r="5" ht="168.75" spans="1:7">
      <c r="A5" s="20">
        <v>3</v>
      </c>
      <c r="B5" s="70" t="s">
        <v>563</v>
      </c>
      <c r="C5" s="48" t="s">
        <v>564</v>
      </c>
      <c r="D5" s="17" t="s">
        <v>82</v>
      </c>
      <c r="E5" s="17">
        <v>13</v>
      </c>
      <c r="F5" s="19">
        <v>1700</v>
      </c>
      <c r="G5" s="19">
        <f t="shared" si="0"/>
        <v>22100</v>
      </c>
    </row>
    <row r="6" ht="135" spans="1:7">
      <c r="A6" s="20">
        <v>4</v>
      </c>
      <c r="B6" s="70" t="s">
        <v>565</v>
      </c>
      <c r="C6" s="48" t="s">
        <v>566</v>
      </c>
      <c r="D6" s="17" t="s">
        <v>82</v>
      </c>
      <c r="E6" s="17">
        <v>13</v>
      </c>
      <c r="F6" s="19">
        <v>2255</v>
      </c>
      <c r="G6" s="19">
        <f t="shared" si="0"/>
        <v>29315</v>
      </c>
    </row>
    <row r="7" ht="213.75" spans="1:7">
      <c r="A7" s="20">
        <v>5</v>
      </c>
      <c r="B7" s="70" t="s">
        <v>567</v>
      </c>
      <c r="C7" s="48" t="s">
        <v>568</v>
      </c>
      <c r="D7" s="17" t="s">
        <v>82</v>
      </c>
      <c r="E7" s="17">
        <v>13</v>
      </c>
      <c r="F7" s="19">
        <v>2270</v>
      </c>
      <c r="G7" s="19">
        <f t="shared" si="0"/>
        <v>29510</v>
      </c>
    </row>
    <row r="8" ht="202.5" spans="1:7">
      <c r="A8" s="20">
        <v>6</v>
      </c>
      <c r="B8" s="70" t="s">
        <v>569</v>
      </c>
      <c r="C8" s="48" t="s">
        <v>570</v>
      </c>
      <c r="D8" s="17" t="s">
        <v>82</v>
      </c>
      <c r="E8" s="17">
        <v>13</v>
      </c>
      <c r="F8" s="19">
        <v>2603</v>
      </c>
      <c r="G8" s="19">
        <f t="shared" si="0"/>
        <v>33839</v>
      </c>
    </row>
    <row r="9" ht="213.75" spans="1:7">
      <c r="A9" s="20">
        <v>7</v>
      </c>
      <c r="B9" s="70" t="s">
        <v>571</v>
      </c>
      <c r="C9" s="48" t="s">
        <v>572</v>
      </c>
      <c r="D9" s="17" t="s">
        <v>82</v>
      </c>
      <c r="E9" s="17">
        <v>13</v>
      </c>
      <c r="F9" s="19">
        <v>1520</v>
      </c>
      <c r="G9" s="19">
        <f t="shared" si="0"/>
        <v>19760</v>
      </c>
    </row>
    <row r="10" ht="258.75" spans="1:7">
      <c r="A10" s="20">
        <v>8</v>
      </c>
      <c r="B10" s="70" t="s">
        <v>573</v>
      </c>
      <c r="C10" s="48" t="s">
        <v>574</v>
      </c>
      <c r="D10" s="17" t="s">
        <v>82</v>
      </c>
      <c r="E10" s="17">
        <v>13</v>
      </c>
      <c r="F10" s="19">
        <v>2020</v>
      </c>
      <c r="G10" s="19">
        <f t="shared" si="0"/>
        <v>26260</v>
      </c>
    </row>
    <row r="11" ht="123.75" spans="1:7">
      <c r="A11" s="20">
        <v>9</v>
      </c>
      <c r="B11" s="70" t="s">
        <v>575</v>
      </c>
      <c r="C11" s="48" t="s">
        <v>576</v>
      </c>
      <c r="D11" s="17" t="s">
        <v>82</v>
      </c>
      <c r="E11" s="17">
        <v>13</v>
      </c>
      <c r="F11" s="19">
        <v>1595</v>
      </c>
      <c r="G11" s="19">
        <f t="shared" si="0"/>
        <v>20735</v>
      </c>
    </row>
    <row r="12" ht="112.5" spans="1:7">
      <c r="A12" s="20">
        <v>10</v>
      </c>
      <c r="B12" s="70" t="s">
        <v>577</v>
      </c>
      <c r="C12" s="48" t="s">
        <v>578</v>
      </c>
      <c r="D12" s="17" t="s">
        <v>82</v>
      </c>
      <c r="E12" s="17">
        <v>13</v>
      </c>
      <c r="F12" s="19">
        <v>1220</v>
      </c>
      <c r="G12" s="19">
        <f t="shared" si="0"/>
        <v>15860</v>
      </c>
    </row>
    <row r="13" ht="168.75" spans="1:7">
      <c r="A13" s="20">
        <v>11</v>
      </c>
      <c r="B13" s="70" t="s">
        <v>579</v>
      </c>
      <c r="C13" s="48" t="s">
        <v>580</v>
      </c>
      <c r="D13" s="17" t="s">
        <v>82</v>
      </c>
      <c r="E13" s="17">
        <v>13</v>
      </c>
      <c r="F13" s="19">
        <v>1916</v>
      </c>
      <c r="G13" s="19">
        <f t="shared" si="0"/>
        <v>24908</v>
      </c>
    </row>
    <row r="14" ht="191.25" spans="1:7">
      <c r="A14" s="20">
        <v>12</v>
      </c>
      <c r="B14" s="70" t="s">
        <v>581</v>
      </c>
      <c r="C14" s="48" t="s">
        <v>582</v>
      </c>
      <c r="D14" s="17" t="s">
        <v>82</v>
      </c>
      <c r="E14" s="17">
        <v>4</v>
      </c>
      <c r="F14" s="19">
        <v>3500</v>
      </c>
      <c r="G14" s="19">
        <f t="shared" si="0"/>
        <v>14000</v>
      </c>
    </row>
    <row r="15" ht="45" spans="1:7">
      <c r="A15" s="20">
        <v>13</v>
      </c>
      <c r="B15" s="79" t="s">
        <v>583</v>
      </c>
      <c r="C15" s="48" t="s">
        <v>584</v>
      </c>
      <c r="D15" s="17" t="s">
        <v>82</v>
      </c>
      <c r="E15" s="17">
        <v>13</v>
      </c>
      <c r="F15" s="19">
        <v>470</v>
      </c>
      <c r="G15" s="19">
        <f t="shared" si="0"/>
        <v>6110</v>
      </c>
    </row>
    <row r="16" ht="30" customHeight="1" spans="1:7">
      <c r="A16" s="77"/>
      <c r="B16" s="87"/>
      <c r="C16" s="23" t="s">
        <v>67</v>
      </c>
      <c r="D16" s="77"/>
      <c r="E16" s="77"/>
      <c r="F16" s="24"/>
      <c r="G16" s="111">
        <f>SUM(G3:G15)</f>
        <v>295359</v>
      </c>
    </row>
  </sheetData>
  <protectedRanges>
    <protectedRange sqref="C1:C2 C16:C65536" name="区域1"/>
    <protectedRange sqref="C3:C15" name="区域1_1"/>
  </protectedRanges>
  <mergeCells count="1">
    <mergeCell ref="A1:G1"/>
  </mergeCells>
  <printOptions gridLines="1"/>
  <pageMargins left="0.25" right="0.17" top="0.55" bottom="0.61" header="0.196850393700787" footer="0.4"/>
  <pageSetup paperSize="9" scale="70" fitToHeight="0" orientation="landscape" horizontalDpi="600" verticalDpi="600"/>
  <headerFooter>
    <oddFooter>&amp;C第 &amp;P 页，共 &amp;N 页</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422"/>
  <sheetViews>
    <sheetView view="pageBreakPreview" zoomScaleNormal="110" workbookViewId="0">
      <pane xSplit="2" ySplit="4" topLeftCell="C215" activePane="bottomRight" state="frozen"/>
      <selection/>
      <selection pane="topRight"/>
      <selection pane="bottomLeft"/>
      <selection pane="bottomRight" activeCell="G380" sqref="G380:G413"/>
    </sheetView>
  </sheetViews>
  <sheetFormatPr defaultColWidth="9" defaultRowHeight="11.25" outlineLevelCol="6"/>
  <cols>
    <col min="1" max="1" width="5.63333333333333" style="58" customWidth="1"/>
    <col min="2" max="2" width="15.6333333333333" style="59" customWidth="1"/>
    <col min="3" max="3" width="67.6333333333333" style="60" customWidth="1"/>
    <col min="4" max="5" width="5.63333333333333" style="58" customWidth="1"/>
    <col min="6" max="6" width="8.63333333333333" style="61" customWidth="1"/>
    <col min="7" max="7" width="11.75" style="61" customWidth="1"/>
    <col min="8" max="16384" width="9" style="58"/>
  </cols>
  <sheetData>
    <row r="1" ht="30" customHeight="1" spans="1:7">
      <c r="A1" s="62" t="str">
        <f>'汇总-控'!C16</f>
        <v>金工木工及电子探究实验室</v>
      </c>
      <c r="B1" s="63"/>
      <c r="C1" s="62"/>
      <c r="D1" s="62"/>
      <c r="E1" s="62"/>
      <c r="F1" s="62"/>
      <c r="G1" s="62"/>
    </row>
    <row r="2" ht="30" customHeight="1" spans="1:7">
      <c r="A2" s="5" t="s">
        <v>15</v>
      </c>
      <c r="B2" s="64" t="s">
        <v>68</v>
      </c>
      <c r="C2" s="5" t="s">
        <v>69</v>
      </c>
      <c r="D2" s="5" t="s">
        <v>70</v>
      </c>
      <c r="E2" s="5" t="s">
        <v>71</v>
      </c>
      <c r="F2" s="5" t="s">
        <v>72</v>
      </c>
      <c r="G2" s="5" t="s">
        <v>73</v>
      </c>
    </row>
    <row r="3" ht="30" customHeight="1" spans="1:7">
      <c r="A3" s="65"/>
      <c r="B3" s="66"/>
      <c r="C3" s="65" t="s">
        <v>585</v>
      </c>
      <c r="D3" s="65"/>
      <c r="E3" s="65"/>
      <c r="F3" s="67"/>
      <c r="G3" s="67"/>
    </row>
    <row r="4" ht="30" customHeight="1" spans="1:7">
      <c r="A4" s="65"/>
      <c r="B4" s="66"/>
      <c r="C4" s="65" t="s">
        <v>586</v>
      </c>
      <c r="D4" s="65"/>
      <c r="E4" s="65"/>
      <c r="F4" s="68"/>
      <c r="G4" s="69">
        <f>SUM(G5:G18)</f>
        <v>130020</v>
      </c>
    </row>
    <row r="5" ht="56.25" spans="1:7">
      <c r="A5" s="17">
        <v>1</v>
      </c>
      <c r="B5" s="70" t="s">
        <v>587</v>
      </c>
      <c r="C5" s="21" t="s">
        <v>588</v>
      </c>
      <c r="D5" s="17" t="s">
        <v>77</v>
      </c>
      <c r="E5" s="17">
        <v>1</v>
      </c>
      <c r="F5" s="71">
        <v>2800</v>
      </c>
      <c r="G5" s="71">
        <f t="shared" ref="G5:G17" si="0">E5*F5</f>
        <v>2800</v>
      </c>
    </row>
    <row r="6" ht="67.5" spans="1:7">
      <c r="A6" s="17">
        <v>2</v>
      </c>
      <c r="B6" s="70" t="s">
        <v>589</v>
      </c>
      <c r="C6" s="21" t="s">
        <v>590</v>
      </c>
      <c r="D6" s="17" t="s">
        <v>77</v>
      </c>
      <c r="E6" s="17">
        <v>10</v>
      </c>
      <c r="F6" s="71">
        <v>3150</v>
      </c>
      <c r="G6" s="71">
        <f t="shared" si="0"/>
        <v>31500</v>
      </c>
    </row>
    <row r="7" ht="33.75" spans="1:7">
      <c r="A7" s="17">
        <v>3</v>
      </c>
      <c r="B7" s="70" t="s">
        <v>97</v>
      </c>
      <c r="C7" s="21" t="s">
        <v>591</v>
      </c>
      <c r="D7" s="17" t="s">
        <v>77</v>
      </c>
      <c r="E7" s="17">
        <v>42</v>
      </c>
      <c r="F7" s="71">
        <v>95</v>
      </c>
      <c r="G7" s="71">
        <f t="shared" si="0"/>
        <v>3990</v>
      </c>
    </row>
    <row r="8" spans="1:7">
      <c r="A8" s="17">
        <v>4</v>
      </c>
      <c r="B8" s="70" t="s">
        <v>592</v>
      </c>
      <c r="C8" s="21" t="s">
        <v>593</v>
      </c>
      <c r="D8" s="17" t="s">
        <v>77</v>
      </c>
      <c r="E8" s="17">
        <v>2</v>
      </c>
      <c r="F8" s="71">
        <v>480</v>
      </c>
      <c r="G8" s="71">
        <f t="shared" si="0"/>
        <v>960</v>
      </c>
    </row>
    <row r="9" ht="33.75" spans="1:7">
      <c r="A9" s="17">
        <v>5</v>
      </c>
      <c r="B9" s="70" t="s">
        <v>594</v>
      </c>
      <c r="C9" s="21" t="s">
        <v>595</v>
      </c>
      <c r="D9" s="17" t="s">
        <v>77</v>
      </c>
      <c r="E9" s="17">
        <v>2</v>
      </c>
      <c r="F9" s="71">
        <v>3500</v>
      </c>
      <c r="G9" s="71">
        <f t="shared" si="0"/>
        <v>7000</v>
      </c>
    </row>
    <row r="10" ht="22.5" spans="1:7">
      <c r="A10" s="17">
        <v>6</v>
      </c>
      <c r="B10" s="70" t="s">
        <v>276</v>
      </c>
      <c r="C10" s="21" t="s">
        <v>596</v>
      </c>
      <c r="D10" s="17" t="s">
        <v>77</v>
      </c>
      <c r="E10" s="17">
        <v>2</v>
      </c>
      <c r="F10" s="71">
        <v>2300</v>
      </c>
      <c r="G10" s="71">
        <f t="shared" si="0"/>
        <v>4600</v>
      </c>
    </row>
    <row r="11" ht="45" spans="1:7">
      <c r="A11" s="17">
        <v>7</v>
      </c>
      <c r="B11" s="70" t="s">
        <v>597</v>
      </c>
      <c r="C11" s="21" t="s">
        <v>598</v>
      </c>
      <c r="D11" s="17" t="s">
        <v>77</v>
      </c>
      <c r="E11" s="17">
        <v>3</v>
      </c>
      <c r="F11" s="71">
        <v>3650</v>
      </c>
      <c r="G11" s="71">
        <f t="shared" si="0"/>
        <v>10950</v>
      </c>
    </row>
    <row r="12" ht="45" spans="1:7">
      <c r="A12" s="17">
        <v>8</v>
      </c>
      <c r="B12" s="70" t="s">
        <v>599</v>
      </c>
      <c r="C12" s="21" t="s">
        <v>600</v>
      </c>
      <c r="D12" s="17" t="s">
        <v>77</v>
      </c>
      <c r="E12" s="17">
        <v>3</v>
      </c>
      <c r="F12" s="71">
        <v>3250</v>
      </c>
      <c r="G12" s="71">
        <f t="shared" si="0"/>
        <v>9750</v>
      </c>
    </row>
    <row r="13" ht="45" spans="1:7">
      <c r="A13" s="17">
        <v>9</v>
      </c>
      <c r="B13" s="70" t="s">
        <v>601</v>
      </c>
      <c r="C13" s="21" t="s">
        <v>602</v>
      </c>
      <c r="D13" s="17" t="s">
        <v>77</v>
      </c>
      <c r="E13" s="17">
        <v>1</v>
      </c>
      <c r="F13" s="71">
        <v>4000</v>
      </c>
      <c r="G13" s="71">
        <f t="shared" si="0"/>
        <v>4000</v>
      </c>
    </row>
    <row r="14" spans="1:7">
      <c r="A14" s="17">
        <v>10</v>
      </c>
      <c r="B14" s="70" t="s">
        <v>603</v>
      </c>
      <c r="C14" s="21" t="s">
        <v>604</v>
      </c>
      <c r="D14" s="17" t="s">
        <v>82</v>
      </c>
      <c r="E14" s="17">
        <v>8</v>
      </c>
      <c r="F14" s="71">
        <v>1600</v>
      </c>
      <c r="G14" s="71">
        <f t="shared" si="0"/>
        <v>12800</v>
      </c>
    </row>
    <row r="15" spans="1:7">
      <c r="A15" s="17">
        <v>11</v>
      </c>
      <c r="B15" s="70" t="s">
        <v>605</v>
      </c>
      <c r="C15" s="21" t="s">
        <v>606</v>
      </c>
      <c r="D15" s="17" t="s">
        <v>271</v>
      </c>
      <c r="E15" s="17">
        <v>5</v>
      </c>
      <c r="F15" s="71">
        <v>1350</v>
      </c>
      <c r="G15" s="71">
        <f t="shared" si="0"/>
        <v>6750</v>
      </c>
    </row>
    <row r="16" ht="22.5" spans="1:7">
      <c r="A16" s="17">
        <v>12</v>
      </c>
      <c r="B16" s="70" t="s">
        <v>607</v>
      </c>
      <c r="C16" s="21" t="s">
        <v>608</v>
      </c>
      <c r="D16" s="17" t="s">
        <v>82</v>
      </c>
      <c r="E16" s="17">
        <v>1</v>
      </c>
      <c r="F16" s="71">
        <v>320</v>
      </c>
      <c r="G16" s="71">
        <f t="shared" si="0"/>
        <v>320</v>
      </c>
    </row>
    <row r="17" ht="33.75" spans="1:7">
      <c r="A17" s="17">
        <v>13</v>
      </c>
      <c r="B17" s="70" t="s">
        <v>609</v>
      </c>
      <c r="C17" s="21" t="s">
        <v>610</v>
      </c>
      <c r="D17" s="17" t="s">
        <v>121</v>
      </c>
      <c r="E17" s="17">
        <v>1</v>
      </c>
      <c r="F17" s="71">
        <v>3800</v>
      </c>
      <c r="G17" s="71">
        <f t="shared" ref="G17:G34" si="1">E17*F17</f>
        <v>3800</v>
      </c>
    </row>
    <row r="18" ht="409.5" spans="1:7">
      <c r="A18" s="17">
        <v>14</v>
      </c>
      <c r="B18" s="70" t="s">
        <v>172</v>
      </c>
      <c r="C18" s="18" t="s">
        <v>173</v>
      </c>
      <c r="D18" s="72" t="s">
        <v>107</v>
      </c>
      <c r="E18" s="72">
        <v>1</v>
      </c>
      <c r="F18" s="73">
        <v>30800</v>
      </c>
      <c r="G18" s="71">
        <f t="shared" si="1"/>
        <v>30800</v>
      </c>
    </row>
    <row r="19" spans="1:7">
      <c r="A19" s="74"/>
      <c r="B19" s="75"/>
      <c r="C19" s="76" t="s">
        <v>611</v>
      </c>
      <c r="D19" s="77"/>
      <c r="E19" s="77"/>
      <c r="F19" s="71"/>
      <c r="G19" s="69">
        <f>SUM(G20:G34)</f>
        <v>63382</v>
      </c>
    </row>
    <row r="20" ht="56.25" spans="1:7">
      <c r="A20" s="17">
        <v>15</v>
      </c>
      <c r="B20" s="70" t="s">
        <v>612</v>
      </c>
      <c r="C20" s="21" t="s">
        <v>613</v>
      </c>
      <c r="D20" s="17" t="s">
        <v>107</v>
      </c>
      <c r="E20" s="17">
        <v>1</v>
      </c>
      <c r="F20" s="71">
        <v>35000</v>
      </c>
      <c r="G20" s="71">
        <f t="shared" si="1"/>
        <v>35000</v>
      </c>
    </row>
    <row r="21" ht="45" spans="1:7">
      <c r="A21" s="17">
        <v>16</v>
      </c>
      <c r="B21" s="70" t="s">
        <v>614</v>
      </c>
      <c r="C21" s="21" t="s">
        <v>615</v>
      </c>
      <c r="D21" s="17" t="s">
        <v>107</v>
      </c>
      <c r="E21" s="17">
        <v>3</v>
      </c>
      <c r="F21" s="71">
        <v>1200</v>
      </c>
      <c r="G21" s="71">
        <f t="shared" si="1"/>
        <v>3600</v>
      </c>
    </row>
    <row r="22" ht="45" spans="1:7">
      <c r="A22" s="17">
        <v>17</v>
      </c>
      <c r="B22" s="70" t="s">
        <v>616</v>
      </c>
      <c r="C22" s="21" t="s">
        <v>617</v>
      </c>
      <c r="D22" s="17" t="s">
        <v>107</v>
      </c>
      <c r="E22" s="17">
        <v>1</v>
      </c>
      <c r="F22" s="71">
        <v>2892</v>
      </c>
      <c r="G22" s="71">
        <f t="shared" si="1"/>
        <v>2892</v>
      </c>
    </row>
    <row r="23" ht="56.25" spans="1:7">
      <c r="A23" s="17">
        <v>18</v>
      </c>
      <c r="B23" s="70" t="s">
        <v>618</v>
      </c>
      <c r="C23" s="21" t="s">
        <v>619</v>
      </c>
      <c r="D23" s="17" t="s">
        <v>107</v>
      </c>
      <c r="E23" s="17">
        <v>1</v>
      </c>
      <c r="F23" s="71">
        <v>4500</v>
      </c>
      <c r="G23" s="71">
        <f t="shared" si="1"/>
        <v>4500</v>
      </c>
    </row>
    <row r="24" ht="22.5" spans="1:7">
      <c r="A24" s="17">
        <v>19</v>
      </c>
      <c r="B24" s="70" t="s">
        <v>620</v>
      </c>
      <c r="C24" s="21" t="s">
        <v>621</v>
      </c>
      <c r="D24" s="17" t="s">
        <v>107</v>
      </c>
      <c r="E24" s="17">
        <v>2</v>
      </c>
      <c r="F24" s="71">
        <v>500</v>
      </c>
      <c r="G24" s="71">
        <f t="shared" si="1"/>
        <v>1000</v>
      </c>
    </row>
    <row r="25" ht="33.75" spans="1:7">
      <c r="A25" s="17">
        <v>20</v>
      </c>
      <c r="B25" s="70" t="s">
        <v>622</v>
      </c>
      <c r="C25" s="21" t="s">
        <v>623</v>
      </c>
      <c r="D25" s="17" t="s">
        <v>107</v>
      </c>
      <c r="E25" s="17">
        <v>1</v>
      </c>
      <c r="F25" s="71">
        <v>700</v>
      </c>
      <c r="G25" s="71">
        <f t="shared" si="1"/>
        <v>700</v>
      </c>
    </row>
    <row r="26" ht="56.25" spans="1:7">
      <c r="A26" s="17">
        <v>21</v>
      </c>
      <c r="B26" s="70" t="s">
        <v>624</v>
      </c>
      <c r="C26" s="21" t="s">
        <v>625</v>
      </c>
      <c r="D26" s="17" t="s">
        <v>107</v>
      </c>
      <c r="E26" s="17">
        <v>1</v>
      </c>
      <c r="F26" s="71">
        <v>1500</v>
      </c>
      <c r="G26" s="71">
        <f t="shared" si="1"/>
        <v>1500</v>
      </c>
    </row>
    <row r="27" ht="33.75" spans="1:7">
      <c r="A27" s="17">
        <v>22</v>
      </c>
      <c r="B27" s="70" t="s">
        <v>626</v>
      </c>
      <c r="C27" s="21" t="s">
        <v>627</v>
      </c>
      <c r="D27" s="17" t="s">
        <v>107</v>
      </c>
      <c r="E27" s="17">
        <v>2</v>
      </c>
      <c r="F27" s="71">
        <v>1800</v>
      </c>
      <c r="G27" s="71">
        <f t="shared" si="1"/>
        <v>3600</v>
      </c>
    </row>
    <row r="28" ht="33.75" spans="1:7">
      <c r="A28" s="17">
        <v>23</v>
      </c>
      <c r="B28" s="70" t="s">
        <v>628</v>
      </c>
      <c r="C28" s="21" t="s">
        <v>629</v>
      </c>
      <c r="D28" s="17" t="s">
        <v>107</v>
      </c>
      <c r="E28" s="17">
        <v>1</v>
      </c>
      <c r="F28" s="71">
        <v>700</v>
      </c>
      <c r="G28" s="71">
        <f t="shared" si="1"/>
        <v>700</v>
      </c>
    </row>
    <row r="29" ht="22.5" spans="1:7">
      <c r="A29" s="17">
        <v>24</v>
      </c>
      <c r="B29" s="70" t="s">
        <v>630</v>
      </c>
      <c r="C29" s="21" t="s">
        <v>631</v>
      </c>
      <c r="D29" s="17" t="s">
        <v>107</v>
      </c>
      <c r="E29" s="17">
        <v>1</v>
      </c>
      <c r="F29" s="71">
        <v>350</v>
      </c>
      <c r="G29" s="71">
        <f t="shared" si="1"/>
        <v>350</v>
      </c>
    </row>
    <row r="30" ht="33.75" spans="1:7">
      <c r="A30" s="17">
        <v>25</v>
      </c>
      <c r="B30" s="70" t="s">
        <v>632</v>
      </c>
      <c r="C30" s="21" t="s">
        <v>633</v>
      </c>
      <c r="D30" s="17" t="s">
        <v>107</v>
      </c>
      <c r="E30" s="17">
        <v>2</v>
      </c>
      <c r="F30" s="71">
        <v>1000</v>
      </c>
      <c r="G30" s="71">
        <f t="shared" si="1"/>
        <v>2000</v>
      </c>
    </row>
    <row r="31" ht="22.5" spans="1:7">
      <c r="A31" s="17">
        <v>26</v>
      </c>
      <c r="B31" s="70" t="s">
        <v>634</v>
      </c>
      <c r="C31" s="21" t="s">
        <v>635</v>
      </c>
      <c r="D31" s="17" t="s">
        <v>107</v>
      </c>
      <c r="E31" s="17">
        <v>1</v>
      </c>
      <c r="F31" s="71">
        <v>1000</v>
      </c>
      <c r="G31" s="71">
        <f t="shared" si="1"/>
        <v>1000</v>
      </c>
    </row>
    <row r="32" ht="22.5" spans="1:7">
      <c r="A32" s="17">
        <v>27</v>
      </c>
      <c r="B32" s="70" t="s">
        <v>636</v>
      </c>
      <c r="C32" s="21" t="s">
        <v>637</v>
      </c>
      <c r="D32" s="17" t="s">
        <v>107</v>
      </c>
      <c r="E32" s="17">
        <v>1</v>
      </c>
      <c r="F32" s="71">
        <v>2300</v>
      </c>
      <c r="G32" s="71">
        <f t="shared" si="1"/>
        <v>2300</v>
      </c>
    </row>
    <row r="33" ht="33.75" spans="1:7">
      <c r="A33" s="17">
        <v>28</v>
      </c>
      <c r="B33" s="70" t="s">
        <v>638</v>
      </c>
      <c r="C33" s="21" t="s">
        <v>639</v>
      </c>
      <c r="D33" s="17" t="s">
        <v>107</v>
      </c>
      <c r="E33" s="17">
        <v>1</v>
      </c>
      <c r="F33" s="71">
        <v>1500</v>
      </c>
      <c r="G33" s="71">
        <f t="shared" si="1"/>
        <v>1500</v>
      </c>
    </row>
    <row r="34" ht="22.5" spans="1:7">
      <c r="A34" s="17">
        <v>29</v>
      </c>
      <c r="B34" s="70" t="s">
        <v>640</v>
      </c>
      <c r="C34" s="21" t="s">
        <v>641</v>
      </c>
      <c r="D34" s="17" t="s">
        <v>107</v>
      </c>
      <c r="E34" s="17">
        <v>4</v>
      </c>
      <c r="F34" s="71">
        <v>685</v>
      </c>
      <c r="G34" s="71">
        <f t="shared" si="1"/>
        <v>2740</v>
      </c>
    </row>
    <row r="35" spans="1:7">
      <c r="A35" s="74"/>
      <c r="B35" s="75"/>
      <c r="C35" s="76" t="s">
        <v>642</v>
      </c>
      <c r="D35" s="77"/>
      <c r="E35" s="77"/>
      <c r="F35" s="68"/>
      <c r="G35" s="69">
        <f>SUM(G36:G93)</f>
        <v>47315</v>
      </c>
    </row>
    <row r="36" spans="1:7">
      <c r="A36" s="17">
        <v>30</v>
      </c>
      <c r="B36" s="70" t="s">
        <v>643</v>
      </c>
      <c r="C36" s="18" t="s">
        <v>644</v>
      </c>
      <c r="D36" s="17" t="s">
        <v>645</v>
      </c>
      <c r="E36" s="17">
        <v>22</v>
      </c>
      <c r="F36" s="71">
        <v>22</v>
      </c>
      <c r="G36" s="71">
        <f t="shared" ref="G36:G93" si="2">E36*F36</f>
        <v>484</v>
      </c>
    </row>
    <row r="37" spans="1:7">
      <c r="A37" s="17">
        <v>31</v>
      </c>
      <c r="B37" s="70" t="s">
        <v>646</v>
      </c>
      <c r="C37" s="18" t="s">
        <v>647</v>
      </c>
      <c r="D37" s="17" t="s">
        <v>645</v>
      </c>
      <c r="E37" s="17">
        <v>22</v>
      </c>
      <c r="F37" s="71">
        <v>16</v>
      </c>
      <c r="G37" s="71">
        <f t="shared" si="2"/>
        <v>352</v>
      </c>
    </row>
    <row r="38" spans="1:7">
      <c r="A38" s="17">
        <v>32</v>
      </c>
      <c r="B38" s="70" t="s">
        <v>648</v>
      </c>
      <c r="C38" s="18" t="s">
        <v>649</v>
      </c>
      <c r="D38" s="17" t="s">
        <v>645</v>
      </c>
      <c r="E38" s="17">
        <v>22</v>
      </c>
      <c r="F38" s="71">
        <v>15</v>
      </c>
      <c r="G38" s="71">
        <f t="shared" si="2"/>
        <v>330</v>
      </c>
    </row>
    <row r="39" spans="1:7">
      <c r="A39" s="17">
        <v>33</v>
      </c>
      <c r="B39" s="70" t="s">
        <v>648</v>
      </c>
      <c r="C39" s="18" t="s">
        <v>650</v>
      </c>
      <c r="D39" s="17" t="s">
        <v>645</v>
      </c>
      <c r="E39" s="17">
        <v>22</v>
      </c>
      <c r="F39" s="71">
        <v>18</v>
      </c>
      <c r="G39" s="71">
        <f t="shared" si="2"/>
        <v>396</v>
      </c>
    </row>
    <row r="40" spans="1:7">
      <c r="A40" s="17">
        <v>34</v>
      </c>
      <c r="B40" s="70" t="s">
        <v>651</v>
      </c>
      <c r="C40" s="18" t="s">
        <v>652</v>
      </c>
      <c r="D40" s="17" t="s">
        <v>653</v>
      </c>
      <c r="E40" s="17">
        <v>22</v>
      </c>
      <c r="F40" s="71">
        <v>22</v>
      </c>
      <c r="G40" s="71">
        <f t="shared" si="2"/>
        <v>484</v>
      </c>
    </row>
    <row r="41" spans="1:7">
      <c r="A41" s="17">
        <v>35</v>
      </c>
      <c r="B41" s="70" t="s">
        <v>654</v>
      </c>
      <c r="C41" s="18" t="s">
        <v>655</v>
      </c>
      <c r="D41" s="17" t="s">
        <v>645</v>
      </c>
      <c r="E41" s="17">
        <v>22</v>
      </c>
      <c r="F41" s="71">
        <v>18</v>
      </c>
      <c r="G41" s="71">
        <f t="shared" si="2"/>
        <v>396</v>
      </c>
    </row>
    <row r="42" spans="1:7">
      <c r="A42" s="17">
        <v>36</v>
      </c>
      <c r="B42" s="70" t="s">
        <v>656</v>
      </c>
      <c r="C42" s="18" t="s">
        <v>655</v>
      </c>
      <c r="D42" s="17" t="s">
        <v>645</v>
      </c>
      <c r="E42" s="17">
        <v>22</v>
      </c>
      <c r="F42" s="71">
        <v>16.5</v>
      </c>
      <c r="G42" s="71">
        <f t="shared" si="2"/>
        <v>363</v>
      </c>
    </row>
    <row r="43" spans="1:7">
      <c r="A43" s="17">
        <v>37</v>
      </c>
      <c r="B43" s="70" t="s">
        <v>657</v>
      </c>
      <c r="C43" s="18" t="s">
        <v>658</v>
      </c>
      <c r="D43" s="17" t="s">
        <v>645</v>
      </c>
      <c r="E43" s="17">
        <v>22</v>
      </c>
      <c r="F43" s="71">
        <v>15</v>
      </c>
      <c r="G43" s="71">
        <f t="shared" si="2"/>
        <v>330</v>
      </c>
    </row>
    <row r="44" spans="1:7">
      <c r="A44" s="17">
        <v>38</v>
      </c>
      <c r="B44" s="70" t="s">
        <v>659</v>
      </c>
      <c r="C44" s="18" t="s">
        <v>655</v>
      </c>
      <c r="D44" s="17" t="s">
        <v>645</v>
      </c>
      <c r="E44" s="17">
        <v>22</v>
      </c>
      <c r="F44" s="71">
        <v>15</v>
      </c>
      <c r="G44" s="71">
        <f t="shared" si="2"/>
        <v>330</v>
      </c>
    </row>
    <row r="45" spans="1:7">
      <c r="A45" s="17">
        <v>39</v>
      </c>
      <c r="B45" s="70" t="s">
        <v>660</v>
      </c>
      <c r="C45" s="18" t="s">
        <v>661</v>
      </c>
      <c r="D45" s="17" t="s">
        <v>91</v>
      </c>
      <c r="E45" s="17">
        <v>12</v>
      </c>
      <c r="F45" s="71">
        <v>6</v>
      </c>
      <c r="G45" s="71">
        <f t="shared" si="2"/>
        <v>72</v>
      </c>
    </row>
    <row r="46" spans="1:7">
      <c r="A46" s="17">
        <v>40</v>
      </c>
      <c r="B46" s="70" t="s">
        <v>662</v>
      </c>
      <c r="C46" s="18" t="s">
        <v>663</v>
      </c>
      <c r="D46" s="17" t="s">
        <v>91</v>
      </c>
      <c r="E46" s="17">
        <v>12</v>
      </c>
      <c r="F46" s="71">
        <v>12</v>
      </c>
      <c r="G46" s="71">
        <f t="shared" si="2"/>
        <v>144</v>
      </c>
    </row>
    <row r="47" spans="1:7">
      <c r="A47" s="17">
        <v>41</v>
      </c>
      <c r="B47" s="70" t="s">
        <v>664</v>
      </c>
      <c r="C47" s="18" t="s">
        <v>665</v>
      </c>
      <c r="D47" s="17" t="s">
        <v>91</v>
      </c>
      <c r="E47" s="17">
        <v>22</v>
      </c>
      <c r="F47" s="71">
        <v>10.5</v>
      </c>
      <c r="G47" s="71">
        <f t="shared" si="2"/>
        <v>231</v>
      </c>
    </row>
    <row r="48" spans="1:7">
      <c r="A48" s="17">
        <v>42</v>
      </c>
      <c r="B48" s="70" t="s">
        <v>666</v>
      </c>
      <c r="C48" s="18" t="s">
        <v>667</v>
      </c>
      <c r="D48" s="17" t="s">
        <v>645</v>
      </c>
      <c r="E48" s="17">
        <v>12</v>
      </c>
      <c r="F48" s="71">
        <v>16</v>
      </c>
      <c r="G48" s="71">
        <f t="shared" si="2"/>
        <v>192</v>
      </c>
    </row>
    <row r="49" spans="1:7">
      <c r="A49" s="17">
        <v>43</v>
      </c>
      <c r="B49" s="70" t="s">
        <v>668</v>
      </c>
      <c r="C49" s="18" t="s">
        <v>669</v>
      </c>
      <c r="D49" s="17" t="s">
        <v>645</v>
      </c>
      <c r="E49" s="17">
        <v>12</v>
      </c>
      <c r="F49" s="71">
        <v>15</v>
      </c>
      <c r="G49" s="71">
        <f t="shared" si="2"/>
        <v>180</v>
      </c>
    </row>
    <row r="50" spans="1:7">
      <c r="A50" s="17">
        <v>44</v>
      </c>
      <c r="B50" s="70" t="s">
        <v>670</v>
      </c>
      <c r="C50" s="18" t="s">
        <v>671</v>
      </c>
      <c r="D50" s="17" t="s">
        <v>645</v>
      </c>
      <c r="E50" s="17">
        <v>22</v>
      </c>
      <c r="F50" s="71">
        <v>45</v>
      </c>
      <c r="G50" s="71">
        <f t="shared" si="2"/>
        <v>990</v>
      </c>
    </row>
    <row r="51" ht="22.5" spans="1:7">
      <c r="A51" s="17">
        <v>45</v>
      </c>
      <c r="B51" s="70" t="s">
        <v>672</v>
      </c>
      <c r="C51" s="18" t="s">
        <v>673</v>
      </c>
      <c r="D51" s="17" t="s">
        <v>82</v>
      </c>
      <c r="E51" s="17">
        <v>22</v>
      </c>
      <c r="F51" s="71">
        <v>160</v>
      </c>
      <c r="G51" s="71">
        <f t="shared" si="2"/>
        <v>3520</v>
      </c>
    </row>
    <row r="52" spans="1:7">
      <c r="A52" s="17">
        <v>46</v>
      </c>
      <c r="B52" s="70" t="s">
        <v>674</v>
      </c>
      <c r="C52" s="18" t="s">
        <v>675</v>
      </c>
      <c r="D52" s="17" t="s">
        <v>82</v>
      </c>
      <c r="E52" s="17">
        <v>12</v>
      </c>
      <c r="F52" s="71">
        <v>24.5</v>
      </c>
      <c r="G52" s="71">
        <f t="shared" si="2"/>
        <v>294</v>
      </c>
    </row>
    <row r="53" spans="1:7">
      <c r="A53" s="17">
        <v>47</v>
      </c>
      <c r="B53" s="70" t="s">
        <v>676</v>
      </c>
      <c r="C53" s="18" t="s">
        <v>677</v>
      </c>
      <c r="D53" s="17" t="s">
        <v>82</v>
      </c>
      <c r="E53" s="17">
        <v>12</v>
      </c>
      <c r="F53" s="71">
        <v>13.5</v>
      </c>
      <c r="G53" s="71">
        <f t="shared" si="2"/>
        <v>162</v>
      </c>
    </row>
    <row r="54" spans="1:7">
      <c r="A54" s="17">
        <v>48</v>
      </c>
      <c r="B54" s="70" t="s">
        <v>678</v>
      </c>
      <c r="C54" s="18" t="s">
        <v>679</v>
      </c>
      <c r="D54" s="17" t="s">
        <v>82</v>
      </c>
      <c r="E54" s="17">
        <v>12</v>
      </c>
      <c r="F54" s="71">
        <v>10</v>
      </c>
      <c r="G54" s="71">
        <f t="shared" si="2"/>
        <v>120</v>
      </c>
    </row>
    <row r="55" spans="1:7">
      <c r="A55" s="17">
        <v>49</v>
      </c>
      <c r="B55" s="70" t="s">
        <v>680</v>
      </c>
      <c r="C55" s="18" t="s">
        <v>681</v>
      </c>
      <c r="D55" s="17" t="s">
        <v>645</v>
      </c>
      <c r="E55" s="17">
        <v>12</v>
      </c>
      <c r="F55" s="71">
        <v>26</v>
      </c>
      <c r="G55" s="71">
        <f t="shared" si="2"/>
        <v>312</v>
      </c>
    </row>
    <row r="56" spans="1:7">
      <c r="A56" s="17">
        <v>50</v>
      </c>
      <c r="B56" s="70" t="s">
        <v>682</v>
      </c>
      <c r="C56" s="18" t="s">
        <v>683</v>
      </c>
      <c r="D56" s="17" t="s">
        <v>107</v>
      </c>
      <c r="E56" s="17">
        <v>12</v>
      </c>
      <c r="F56" s="71">
        <v>35</v>
      </c>
      <c r="G56" s="71">
        <f t="shared" si="2"/>
        <v>420</v>
      </c>
    </row>
    <row r="57" spans="1:7">
      <c r="A57" s="17">
        <v>51</v>
      </c>
      <c r="B57" s="70" t="s">
        <v>684</v>
      </c>
      <c r="C57" s="18" t="s">
        <v>685</v>
      </c>
      <c r="D57" s="17" t="s">
        <v>107</v>
      </c>
      <c r="E57" s="17">
        <v>22</v>
      </c>
      <c r="F57" s="71">
        <v>425</v>
      </c>
      <c r="G57" s="71">
        <f t="shared" si="2"/>
        <v>9350</v>
      </c>
    </row>
    <row r="58" spans="1:7">
      <c r="A58" s="17">
        <v>52</v>
      </c>
      <c r="B58" s="70" t="s">
        <v>686</v>
      </c>
      <c r="C58" s="18" t="s">
        <v>687</v>
      </c>
      <c r="D58" s="17" t="s">
        <v>645</v>
      </c>
      <c r="E58" s="17">
        <v>2</v>
      </c>
      <c r="F58" s="71">
        <v>80</v>
      </c>
      <c r="G58" s="71">
        <f t="shared" si="2"/>
        <v>160</v>
      </c>
    </row>
    <row r="59" spans="1:7">
      <c r="A59" s="17">
        <v>53</v>
      </c>
      <c r="B59" s="70" t="s">
        <v>688</v>
      </c>
      <c r="C59" s="18" t="s">
        <v>689</v>
      </c>
      <c r="D59" s="17" t="s">
        <v>82</v>
      </c>
      <c r="E59" s="17">
        <v>2</v>
      </c>
      <c r="F59" s="71">
        <v>49</v>
      </c>
      <c r="G59" s="71">
        <f t="shared" si="2"/>
        <v>98</v>
      </c>
    </row>
    <row r="60" spans="1:7">
      <c r="A60" s="17">
        <v>54</v>
      </c>
      <c r="B60" s="70" t="s">
        <v>690</v>
      </c>
      <c r="C60" s="18" t="s">
        <v>691</v>
      </c>
      <c r="D60" s="17" t="s">
        <v>107</v>
      </c>
      <c r="E60" s="17">
        <v>2</v>
      </c>
      <c r="F60" s="71">
        <v>248</v>
      </c>
      <c r="G60" s="71">
        <f t="shared" si="2"/>
        <v>496</v>
      </c>
    </row>
    <row r="61" spans="1:7">
      <c r="A61" s="17">
        <v>55</v>
      </c>
      <c r="B61" s="70" t="s">
        <v>692</v>
      </c>
      <c r="C61" s="18" t="s">
        <v>693</v>
      </c>
      <c r="D61" s="17" t="s">
        <v>91</v>
      </c>
      <c r="E61" s="17">
        <v>2</v>
      </c>
      <c r="F61" s="71">
        <v>20</v>
      </c>
      <c r="G61" s="71">
        <f t="shared" si="2"/>
        <v>40</v>
      </c>
    </row>
    <row r="62" spans="1:7">
      <c r="A62" s="17">
        <v>56</v>
      </c>
      <c r="B62" s="70" t="s">
        <v>694</v>
      </c>
      <c r="C62" s="18" t="s">
        <v>695</v>
      </c>
      <c r="D62" s="17" t="s">
        <v>645</v>
      </c>
      <c r="E62" s="17">
        <v>22</v>
      </c>
      <c r="F62" s="71">
        <v>28</v>
      </c>
      <c r="G62" s="71">
        <f t="shared" si="2"/>
        <v>616</v>
      </c>
    </row>
    <row r="63" spans="1:7">
      <c r="A63" s="17">
        <v>57</v>
      </c>
      <c r="B63" s="70" t="s">
        <v>696</v>
      </c>
      <c r="C63" s="18" t="s">
        <v>697</v>
      </c>
      <c r="D63" s="17" t="s">
        <v>645</v>
      </c>
      <c r="E63" s="17">
        <v>12</v>
      </c>
      <c r="F63" s="71">
        <v>10</v>
      </c>
      <c r="G63" s="71">
        <f t="shared" si="2"/>
        <v>120</v>
      </c>
    </row>
    <row r="64" spans="1:7">
      <c r="A64" s="17">
        <v>58</v>
      </c>
      <c r="B64" s="70" t="s">
        <v>696</v>
      </c>
      <c r="C64" s="18" t="s">
        <v>698</v>
      </c>
      <c r="D64" s="17" t="s">
        <v>645</v>
      </c>
      <c r="E64" s="17">
        <v>12</v>
      </c>
      <c r="F64" s="71">
        <v>10</v>
      </c>
      <c r="G64" s="71">
        <f t="shared" si="2"/>
        <v>120</v>
      </c>
    </row>
    <row r="65" spans="1:7">
      <c r="A65" s="17">
        <v>59</v>
      </c>
      <c r="B65" s="70" t="s">
        <v>699</v>
      </c>
      <c r="C65" s="18" t="s">
        <v>700</v>
      </c>
      <c r="D65" s="17" t="s">
        <v>275</v>
      </c>
      <c r="E65" s="17">
        <v>22</v>
      </c>
      <c r="F65" s="71">
        <v>25</v>
      </c>
      <c r="G65" s="71">
        <f t="shared" si="2"/>
        <v>550</v>
      </c>
    </row>
    <row r="66" spans="1:7">
      <c r="A66" s="17">
        <v>60</v>
      </c>
      <c r="B66" s="70" t="s">
        <v>701</v>
      </c>
      <c r="C66" s="18" t="s">
        <v>702</v>
      </c>
      <c r="D66" s="17" t="s">
        <v>645</v>
      </c>
      <c r="E66" s="17">
        <v>12</v>
      </c>
      <c r="F66" s="71">
        <v>11.5</v>
      </c>
      <c r="G66" s="71">
        <f t="shared" si="2"/>
        <v>138</v>
      </c>
    </row>
    <row r="67" spans="1:7">
      <c r="A67" s="17">
        <v>61</v>
      </c>
      <c r="B67" s="70" t="s">
        <v>703</v>
      </c>
      <c r="C67" s="18" t="s">
        <v>704</v>
      </c>
      <c r="D67" s="17" t="s">
        <v>645</v>
      </c>
      <c r="E67" s="17">
        <v>12</v>
      </c>
      <c r="F67" s="71">
        <v>12</v>
      </c>
      <c r="G67" s="71">
        <f t="shared" si="2"/>
        <v>144</v>
      </c>
    </row>
    <row r="68" spans="1:7">
      <c r="A68" s="17">
        <v>62</v>
      </c>
      <c r="B68" s="70" t="s">
        <v>705</v>
      </c>
      <c r="C68" s="18" t="s">
        <v>706</v>
      </c>
      <c r="D68" s="17" t="s">
        <v>645</v>
      </c>
      <c r="E68" s="17">
        <v>12</v>
      </c>
      <c r="F68" s="71">
        <v>16.5</v>
      </c>
      <c r="G68" s="71">
        <f t="shared" si="2"/>
        <v>198</v>
      </c>
    </row>
    <row r="69" spans="1:7">
      <c r="A69" s="17">
        <v>63</v>
      </c>
      <c r="B69" s="70" t="s">
        <v>707</v>
      </c>
      <c r="C69" s="18" t="s">
        <v>708</v>
      </c>
      <c r="D69" s="17" t="s">
        <v>645</v>
      </c>
      <c r="E69" s="17">
        <v>22</v>
      </c>
      <c r="F69" s="71">
        <v>20</v>
      </c>
      <c r="G69" s="71">
        <f t="shared" si="2"/>
        <v>440</v>
      </c>
    </row>
    <row r="70" spans="1:7">
      <c r="A70" s="17">
        <v>64</v>
      </c>
      <c r="B70" s="70" t="s">
        <v>709</v>
      </c>
      <c r="C70" s="18" t="s">
        <v>710</v>
      </c>
      <c r="D70" s="17" t="s">
        <v>645</v>
      </c>
      <c r="E70" s="17">
        <v>12</v>
      </c>
      <c r="F70" s="71">
        <v>8</v>
      </c>
      <c r="G70" s="71">
        <f t="shared" si="2"/>
        <v>96</v>
      </c>
    </row>
    <row r="71" spans="1:7">
      <c r="A71" s="17">
        <v>65</v>
      </c>
      <c r="B71" s="70" t="s">
        <v>711</v>
      </c>
      <c r="C71" s="18" t="s">
        <v>712</v>
      </c>
      <c r="D71" s="17" t="s">
        <v>645</v>
      </c>
      <c r="E71" s="17">
        <v>12</v>
      </c>
      <c r="F71" s="71">
        <v>16</v>
      </c>
      <c r="G71" s="71">
        <f t="shared" si="2"/>
        <v>192</v>
      </c>
    </row>
    <row r="72" spans="1:7">
      <c r="A72" s="17">
        <v>66</v>
      </c>
      <c r="B72" s="70" t="s">
        <v>713</v>
      </c>
      <c r="C72" s="18" t="s">
        <v>714</v>
      </c>
      <c r="D72" s="17" t="s">
        <v>645</v>
      </c>
      <c r="E72" s="17">
        <v>22</v>
      </c>
      <c r="F72" s="71">
        <v>35</v>
      </c>
      <c r="G72" s="71">
        <f t="shared" si="2"/>
        <v>770</v>
      </c>
    </row>
    <row r="73" spans="1:7">
      <c r="A73" s="17">
        <v>67</v>
      </c>
      <c r="B73" s="70" t="s">
        <v>715</v>
      </c>
      <c r="C73" s="18" t="s">
        <v>716</v>
      </c>
      <c r="D73" s="17" t="s">
        <v>653</v>
      </c>
      <c r="E73" s="17">
        <v>12</v>
      </c>
      <c r="F73" s="71">
        <v>15</v>
      </c>
      <c r="G73" s="71">
        <f t="shared" si="2"/>
        <v>180</v>
      </c>
    </row>
    <row r="74" spans="1:7">
      <c r="A74" s="17">
        <v>68</v>
      </c>
      <c r="B74" s="70" t="s">
        <v>717</v>
      </c>
      <c r="C74" s="18" t="s">
        <v>718</v>
      </c>
      <c r="D74" s="17" t="s">
        <v>192</v>
      </c>
      <c r="E74" s="17">
        <v>50</v>
      </c>
      <c r="F74" s="71">
        <v>2</v>
      </c>
      <c r="G74" s="71">
        <f t="shared" si="2"/>
        <v>100</v>
      </c>
    </row>
    <row r="75" spans="1:7">
      <c r="A75" s="17">
        <v>69</v>
      </c>
      <c r="B75" s="70" t="s">
        <v>719</v>
      </c>
      <c r="C75" s="18" t="s">
        <v>720</v>
      </c>
      <c r="D75" s="17" t="s">
        <v>82</v>
      </c>
      <c r="E75" s="17">
        <v>2</v>
      </c>
      <c r="F75" s="71">
        <v>16</v>
      </c>
      <c r="G75" s="71">
        <f t="shared" si="2"/>
        <v>32</v>
      </c>
    </row>
    <row r="76" spans="1:7">
      <c r="A76" s="17">
        <v>70</v>
      </c>
      <c r="B76" s="70" t="s">
        <v>721</v>
      </c>
      <c r="C76" s="18" t="s">
        <v>722</v>
      </c>
      <c r="D76" s="17" t="s">
        <v>723</v>
      </c>
      <c r="E76" s="17">
        <v>2</v>
      </c>
      <c r="F76" s="71">
        <v>6</v>
      </c>
      <c r="G76" s="71">
        <f t="shared" si="2"/>
        <v>12</v>
      </c>
    </row>
    <row r="77" spans="1:7">
      <c r="A77" s="17">
        <v>71</v>
      </c>
      <c r="B77" s="70" t="s">
        <v>724</v>
      </c>
      <c r="C77" s="18" t="s">
        <v>725</v>
      </c>
      <c r="D77" s="17" t="s">
        <v>645</v>
      </c>
      <c r="E77" s="17">
        <v>22</v>
      </c>
      <c r="F77" s="71">
        <v>26</v>
      </c>
      <c r="G77" s="71">
        <f t="shared" si="2"/>
        <v>572</v>
      </c>
    </row>
    <row r="78" spans="1:7">
      <c r="A78" s="17">
        <v>72</v>
      </c>
      <c r="B78" s="70" t="s">
        <v>726</v>
      </c>
      <c r="C78" s="18" t="s">
        <v>727</v>
      </c>
      <c r="D78" s="17" t="s">
        <v>107</v>
      </c>
      <c r="E78" s="17">
        <v>1</v>
      </c>
      <c r="F78" s="71">
        <v>1080</v>
      </c>
      <c r="G78" s="71">
        <f t="shared" si="2"/>
        <v>1080</v>
      </c>
    </row>
    <row r="79" spans="1:7">
      <c r="A79" s="17">
        <v>73</v>
      </c>
      <c r="B79" s="70" t="s">
        <v>728</v>
      </c>
      <c r="C79" s="18" t="s">
        <v>729</v>
      </c>
      <c r="D79" s="17" t="s">
        <v>645</v>
      </c>
      <c r="E79" s="17">
        <v>1</v>
      </c>
      <c r="F79" s="71">
        <v>95</v>
      </c>
      <c r="G79" s="71">
        <f t="shared" si="2"/>
        <v>95</v>
      </c>
    </row>
    <row r="80" spans="1:7">
      <c r="A80" s="17">
        <v>74</v>
      </c>
      <c r="B80" s="70" t="s">
        <v>730</v>
      </c>
      <c r="C80" s="18" t="s">
        <v>731</v>
      </c>
      <c r="D80" s="17" t="s">
        <v>645</v>
      </c>
      <c r="E80" s="17">
        <v>2</v>
      </c>
      <c r="F80" s="71">
        <v>130</v>
      </c>
      <c r="G80" s="71">
        <f t="shared" si="2"/>
        <v>260</v>
      </c>
    </row>
    <row r="81" ht="22.5" spans="1:7">
      <c r="A81" s="17">
        <v>75</v>
      </c>
      <c r="B81" s="70" t="s">
        <v>732</v>
      </c>
      <c r="C81" s="18" t="s">
        <v>733</v>
      </c>
      <c r="D81" s="17" t="s">
        <v>82</v>
      </c>
      <c r="E81" s="17">
        <v>12</v>
      </c>
      <c r="F81" s="71">
        <v>120</v>
      </c>
      <c r="G81" s="71">
        <f t="shared" si="2"/>
        <v>1440</v>
      </c>
    </row>
    <row r="82" spans="1:7">
      <c r="A82" s="17">
        <v>76</v>
      </c>
      <c r="B82" s="70" t="s">
        <v>734</v>
      </c>
      <c r="C82" s="18" t="s">
        <v>735</v>
      </c>
      <c r="D82" s="17" t="s">
        <v>645</v>
      </c>
      <c r="E82" s="17">
        <v>22</v>
      </c>
      <c r="F82" s="71">
        <v>58</v>
      </c>
      <c r="G82" s="71">
        <f t="shared" si="2"/>
        <v>1276</v>
      </c>
    </row>
    <row r="83" spans="1:7">
      <c r="A83" s="17">
        <v>77</v>
      </c>
      <c r="B83" s="70" t="s">
        <v>736</v>
      </c>
      <c r="C83" s="18" t="s">
        <v>737</v>
      </c>
      <c r="D83" s="17" t="s">
        <v>645</v>
      </c>
      <c r="E83" s="17">
        <v>22</v>
      </c>
      <c r="F83" s="71">
        <v>28.5</v>
      </c>
      <c r="G83" s="71">
        <f t="shared" si="2"/>
        <v>627</v>
      </c>
    </row>
    <row r="84" spans="1:7">
      <c r="A84" s="17">
        <v>78</v>
      </c>
      <c r="B84" s="70" t="s">
        <v>738</v>
      </c>
      <c r="C84" s="18" t="s">
        <v>739</v>
      </c>
      <c r="D84" s="17" t="s">
        <v>82</v>
      </c>
      <c r="E84" s="17">
        <v>12</v>
      </c>
      <c r="F84" s="71">
        <v>150</v>
      </c>
      <c r="G84" s="71">
        <f t="shared" si="2"/>
        <v>1800</v>
      </c>
    </row>
    <row r="85" ht="33.75" spans="1:7">
      <c r="A85" s="17">
        <v>79</v>
      </c>
      <c r="B85" s="70" t="s">
        <v>740</v>
      </c>
      <c r="C85" s="18" t="s">
        <v>741</v>
      </c>
      <c r="D85" s="17" t="s">
        <v>82</v>
      </c>
      <c r="E85" s="17">
        <v>22</v>
      </c>
      <c r="F85" s="71">
        <v>165</v>
      </c>
      <c r="G85" s="71">
        <f t="shared" si="2"/>
        <v>3630</v>
      </c>
    </row>
    <row r="86" spans="1:7">
      <c r="A86" s="17">
        <v>80</v>
      </c>
      <c r="B86" s="70" t="s">
        <v>742</v>
      </c>
      <c r="C86" s="18" t="s">
        <v>743</v>
      </c>
      <c r="D86" s="17" t="s">
        <v>645</v>
      </c>
      <c r="E86" s="17">
        <v>12</v>
      </c>
      <c r="F86" s="71">
        <v>45</v>
      </c>
      <c r="G86" s="71">
        <f t="shared" si="2"/>
        <v>540</v>
      </c>
    </row>
    <row r="87" spans="1:7">
      <c r="A87" s="17">
        <v>81</v>
      </c>
      <c r="B87" s="70" t="s">
        <v>744</v>
      </c>
      <c r="C87" s="18" t="s">
        <v>745</v>
      </c>
      <c r="D87" s="17" t="s">
        <v>82</v>
      </c>
      <c r="E87" s="17">
        <v>6</v>
      </c>
      <c r="F87" s="71">
        <v>120</v>
      </c>
      <c r="G87" s="71">
        <f t="shared" si="2"/>
        <v>720</v>
      </c>
    </row>
    <row r="88" spans="1:7">
      <c r="A88" s="17">
        <v>82</v>
      </c>
      <c r="B88" s="70" t="s">
        <v>746</v>
      </c>
      <c r="C88" s="18" t="s">
        <v>747</v>
      </c>
      <c r="D88" s="17" t="s">
        <v>645</v>
      </c>
      <c r="E88" s="17">
        <v>1</v>
      </c>
      <c r="F88" s="71">
        <v>45</v>
      </c>
      <c r="G88" s="71">
        <f t="shared" si="2"/>
        <v>45</v>
      </c>
    </row>
    <row r="89" ht="22.5" spans="1:7">
      <c r="A89" s="17">
        <v>83</v>
      </c>
      <c r="B89" s="70" t="s">
        <v>748</v>
      </c>
      <c r="C89" s="18" t="s">
        <v>749</v>
      </c>
      <c r="D89" s="17" t="s">
        <v>107</v>
      </c>
      <c r="E89" s="17">
        <v>22</v>
      </c>
      <c r="F89" s="71">
        <v>160</v>
      </c>
      <c r="G89" s="71">
        <f t="shared" si="2"/>
        <v>3520</v>
      </c>
    </row>
    <row r="90" ht="22.5" spans="1:7">
      <c r="A90" s="17">
        <v>84</v>
      </c>
      <c r="B90" s="70" t="s">
        <v>750</v>
      </c>
      <c r="C90" s="18" t="s">
        <v>751</v>
      </c>
      <c r="D90" s="17" t="s">
        <v>82</v>
      </c>
      <c r="E90" s="17">
        <v>4</v>
      </c>
      <c r="F90" s="71">
        <v>580</v>
      </c>
      <c r="G90" s="71">
        <f t="shared" si="2"/>
        <v>2320</v>
      </c>
    </row>
    <row r="91" spans="1:7">
      <c r="A91" s="17">
        <v>85</v>
      </c>
      <c r="B91" s="70" t="s">
        <v>752</v>
      </c>
      <c r="C91" s="18" t="s">
        <v>753</v>
      </c>
      <c r="D91" s="17" t="s">
        <v>82</v>
      </c>
      <c r="E91" s="17">
        <v>1</v>
      </c>
      <c r="F91" s="71">
        <v>1200</v>
      </c>
      <c r="G91" s="71">
        <f t="shared" si="2"/>
        <v>1200</v>
      </c>
    </row>
    <row r="92" spans="1:7">
      <c r="A92" s="17">
        <v>86</v>
      </c>
      <c r="B92" s="70" t="s">
        <v>754</v>
      </c>
      <c r="C92" s="18" t="s">
        <v>755</v>
      </c>
      <c r="D92" s="17" t="s">
        <v>82</v>
      </c>
      <c r="E92" s="17">
        <v>12</v>
      </c>
      <c r="F92" s="71">
        <v>45</v>
      </c>
      <c r="G92" s="71">
        <f t="shared" si="2"/>
        <v>540</v>
      </c>
    </row>
    <row r="93" ht="33.75" spans="1:7">
      <c r="A93" s="17">
        <v>87</v>
      </c>
      <c r="B93" s="70" t="s">
        <v>756</v>
      </c>
      <c r="C93" s="18" t="s">
        <v>757</v>
      </c>
      <c r="D93" s="17" t="s">
        <v>82</v>
      </c>
      <c r="E93" s="17">
        <v>22</v>
      </c>
      <c r="F93" s="71">
        <v>168</v>
      </c>
      <c r="G93" s="71">
        <f t="shared" si="2"/>
        <v>3696</v>
      </c>
    </row>
    <row r="94" spans="1:7">
      <c r="A94" s="74"/>
      <c r="B94" s="75"/>
      <c r="C94" s="76" t="s">
        <v>758</v>
      </c>
      <c r="D94" s="77"/>
      <c r="E94" s="77"/>
      <c r="F94" s="68"/>
      <c r="G94" s="69">
        <f>SUM(G95:G103)</f>
        <v>4775</v>
      </c>
    </row>
    <row r="95" spans="1:7">
      <c r="A95" s="17">
        <v>88</v>
      </c>
      <c r="B95" s="70" t="s">
        <v>759</v>
      </c>
      <c r="C95" s="18" t="s">
        <v>760</v>
      </c>
      <c r="D95" s="17" t="s">
        <v>645</v>
      </c>
      <c r="E95" s="17">
        <v>4</v>
      </c>
      <c r="F95" s="71">
        <v>265</v>
      </c>
      <c r="G95" s="71">
        <f t="shared" ref="G95:G103" si="3">E95*F95</f>
        <v>1060</v>
      </c>
    </row>
    <row r="96" spans="1:7">
      <c r="A96" s="17">
        <v>89</v>
      </c>
      <c r="B96" s="70" t="s">
        <v>761</v>
      </c>
      <c r="C96" s="18" t="s">
        <v>762</v>
      </c>
      <c r="D96" s="17" t="s">
        <v>645</v>
      </c>
      <c r="E96" s="17">
        <v>2</v>
      </c>
      <c r="F96" s="71">
        <v>450</v>
      </c>
      <c r="G96" s="71">
        <f t="shared" si="3"/>
        <v>900</v>
      </c>
    </row>
    <row r="97" spans="1:7">
      <c r="A97" s="17">
        <v>90</v>
      </c>
      <c r="B97" s="70" t="s">
        <v>763</v>
      </c>
      <c r="C97" s="18" t="s">
        <v>764</v>
      </c>
      <c r="D97" s="17" t="s">
        <v>645</v>
      </c>
      <c r="E97" s="17">
        <v>1</v>
      </c>
      <c r="F97" s="71">
        <v>320</v>
      </c>
      <c r="G97" s="71">
        <f t="shared" si="3"/>
        <v>320</v>
      </c>
    </row>
    <row r="98" ht="22.5" spans="1:7">
      <c r="A98" s="17">
        <v>91</v>
      </c>
      <c r="B98" s="70" t="s">
        <v>765</v>
      </c>
      <c r="C98" s="18" t="s">
        <v>766</v>
      </c>
      <c r="D98" s="17" t="s">
        <v>645</v>
      </c>
      <c r="E98" s="17">
        <v>1</v>
      </c>
      <c r="F98" s="71">
        <v>320</v>
      </c>
      <c r="G98" s="71">
        <f t="shared" si="3"/>
        <v>320</v>
      </c>
    </row>
    <row r="99" ht="22.5" spans="1:7">
      <c r="A99" s="17">
        <v>92</v>
      </c>
      <c r="B99" s="70" t="s">
        <v>767</v>
      </c>
      <c r="C99" s="18" t="s">
        <v>768</v>
      </c>
      <c r="D99" s="17" t="s">
        <v>645</v>
      </c>
      <c r="E99" s="17">
        <v>1</v>
      </c>
      <c r="F99" s="71">
        <v>350</v>
      </c>
      <c r="G99" s="71">
        <f t="shared" si="3"/>
        <v>350</v>
      </c>
    </row>
    <row r="100" ht="22.5" spans="1:7">
      <c r="A100" s="17">
        <v>93</v>
      </c>
      <c r="B100" s="70" t="s">
        <v>769</v>
      </c>
      <c r="C100" s="18" t="s">
        <v>770</v>
      </c>
      <c r="D100" s="17" t="s">
        <v>645</v>
      </c>
      <c r="E100" s="17">
        <v>1</v>
      </c>
      <c r="F100" s="71">
        <v>580</v>
      </c>
      <c r="G100" s="71">
        <f t="shared" si="3"/>
        <v>580</v>
      </c>
    </row>
    <row r="101" ht="22.5" spans="1:7">
      <c r="A101" s="17">
        <v>94</v>
      </c>
      <c r="B101" s="70" t="s">
        <v>771</v>
      </c>
      <c r="C101" s="18" t="s">
        <v>772</v>
      </c>
      <c r="D101" s="17" t="s">
        <v>82</v>
      </c>
      <c r="E101" s="17">
        <v>1</v>
      </c>
      <c r="F101" s="71">
        <v>230</v>
      </c>
      <c r="G101" s="71">
        <f t="shared" si="3"/>
        <v>230</v>
      </c>
    </row>
    <row r="102" spans="1:7">
      <c r="A102" s="17">
        <v>95</v>
      </c>
      <c r="B102" s="70" t="s">
        <v>773</v>
      </c>
      <c r="C102" s="18" t="s">
        <v>774</v>
      </c>
      <c r="D102" s="17" t="s">
        <v>645</v>
      </c>
      <c r="E102" s="17">
        <v>1</v>
      </c>
      <c r="F102" s="71">
        <v>535</v>
      </c>
      <c r="G102" s="71">
        <f t="shared" si="3"/>
        <v>535</v>
      </c>
    </row>
    <row r="103" spans="1:7">
      <c r="A103" s="17">
        <v>96</v>
      </c>
      <c r="B103" s="70" t="s">
        <v>775</v>
      </c>
      <c r="C103" s="18" t="s">
        <v>776</v>
      </c>
      <c r="D103" s="17" t="s">
        <v>82</v>
      </c>
      <c r="E103" s="17">
        <v>1</v>
      </c>
      <c r="F103" s="71">
        <v>480</v>
      </c>
      <c r="G103" s="71">
        <f t="shared" si="3"/>
        <v>480</v>
      </c>
    </row>
    <row r="104" spans="1:7">
      <c r="A104" s="74"/>
      <c r="B104" s="75"/>
      <c r="C104" s="76" t="s">
        <v>777</v>
      </c>
      <c r="D104" s="77"/>
      <c r="E104" s="77"/>
      <c r="F104" s="68"/>
      <c r="G104" s="69">
        <f>SUM(G105:G120)</f>
        <v>26250</v>
      </c>
    </row>
    <row r="105" ht="22.5" spans="1:7">
      <c r="A105" s="17">
        <v>97</v>
      </c>
      <c r="B105" s="70" t="s">
        <v>778</v>
      </c>
      <c r="C105" s="18" t="s">
        <v>779</v>
      </c>
      <c r="D105" s="17" t="s">
        <v>82</v>
      </c>
      <c r="E105" s="17">
        <v>100</v>
      </c>
      <c r="F105" s="71">
        <v>30</v>
      </c>
      <c r="G105" s="71">
        <f t="shared" ref="G105:G120" si="4">E105*F105</f>
        <v>3000</v>
      </c>
    </row>
    <row r="106" ht="22.5" spans="1:7">
      <c r="A106" s="17">
        <v>98</v>
      </c>
      <c r="B106" s="70" t="s">
        <v>780</v>
      </c>
      <c r="C106" s="18" t="s">
        <v>781</v>
      </c>
      <c r="D106" s="17" t="s">
        <v>653</v>
      </c>
      <c r="E106" s="17">
        <v>100</v>
      </c>
      <c r="F106" s="71">
        <v>20</v>
      </c>
      <c r="G106" s="71">
        <f t="shared" si="4"/>
        <v>2000</v>
      </c>
    </row>
    <row r="107" ht="22.5" spans="1:7">
      <c r="A107" s="17">
        <v>99</v>
      </c>
      <c r="B107" s="70" t="s">
        <v>782</v>
      </c>
      <c r="C107" s="18" t="s">
        <v>783</v>
      </c>
      <c r="D107" s="17" t="s">
        <v>653</v>
      </c>
      <c r="E107" s="17">
        <v>100</v>
      </c>
      <c r="F107" s="71">
        <v>15</v>
      </c>
      <c r="G107" s="71">
        <f t="shared" si="4"/>
        <v>1500</v>
      </c>
    </row>
    <row r="108" ht="22.5" spans="1:7">
      <c r="A108" s="17">
        <v>100</v>
      </c>
      <c r="B108" s="70" t="s">
        <v>784</v>
      </c>
      <c r="C108" s="18" t="s">
        <v>785</v>
      </c>
      <c r="D108" s="17" t="s">
        <v>653</v>
      </c>
      <c r="E108" s="17">
        <v>100</v>
      </c>
      <c r="F108" s="71">
        <v>10</v>
      </c>
      <c r="G108" s="71">
        <f t="shared" si="4"/>
        <v>1000</v>
      </c>
    </row>
    <row r="109" ht="22.5" spans="1:7">
      <c r="A109" s="17">
        <v>101</v>
      </c>
      <c r="B109" s="70" t="s">
        <v>786</v>
      </c>
      <c r="C109" s="18" t="s">
        <v>787</v>
      </c>
      <c r="D109" s="17" t="s">
        <v>82</v>
      </c>
      <c r="E109" s="17">
        <v>100</v>
      </c>
      <c r="F109" s="71">
        <v>26</v>
      </c>
      <c r="G109" s="71">
        <f t="shared" si="4"/>
        <v>2600</v>
      </c>
    </row>
    <row r="110" ht="22.5" spans="1:7">
      <c r="A110" s="17">
        <v>102</v>
      </c>
      <c r="B110" s="70" t="s">
        <v>788</v>
      </c>
      <c r="C110" s="18" t="s">
        <v>789</v>
      </c>
      <c r="D110" s="17" t="s">
        <v>653</v>
      </c>
      <c r="E110" s="17">
        <v>100</v>
      </c>
      <c r="F110" s="71">
        <v>24</v>
      </c>
      <c r="G110" s="71">
        <f t="shared" si="4"/>
        <v>2400</v>
      </c>
    </row>
    <row r="111" ht="22.5" spans="1:7">
      <c r="A111" s="17">
        <v>103</v>
      </c>
      <c r="B111" s="70" t="s">
        <v>790</v>
      </c>
      <c r="C111" s="18" t="s">
        <v>791</v>
      </c>
      <c r="D111" s="17" t="s">
        <v>82</v>
      </c>
      <c r="E111" s="17">
        <v>100</v>
      </c>
      <c r="F111" s="71">
        <v>20</v>
      </c>
      <c r="G111" s="71">
        <f t="shared" si="4"/>
        <v>2000</v>
      </c>
    </row>
    <row r="112" ht="22.5" spans="1:7">
      <c r="A112" s="17">
        <v>104</v>
      </c>
      <c r="B112" s="70" t="s">
        <v>792</v>
      </c>
      <c r="C112" s="18" t="s">
        <v>793</v>
      </c>
      <c r="D112" s="17" t="s">
        <v>82</v>
      </c>
      <c r="E112" s="17">
        <v>100</v>
      </c>
      <c r="F112" s="71">
        <v>15</v>
      </c>
      <c r="G112" s="71">
        <f t="shared" si="4"/>
        <v>1500</v>
      </c>
    </row>
    <row r="113" spans="1:7">
      <c r="A113" s="17">
        <v>105</v>
      </c>
      <c r="B113" s="70" t="s">
        <v>794</v>
      </c>
      <c r="C113" s="18" t="s">
        <v>795</v>
      </c>
      <c r="D113" s="17" t="s">
        <v>82</v>
      </c>
      <c r="E113" s="17">
        <v>100</v>
      </c>
      <c r="F113" s="71">
        <v>16</v>
      </c>
      <c r="G113" s="71">
        <f t="shared" si="4"/>
        <v>1600</v>
      </c>
    </row>
    <row r="114" spans="1:7">
      <c r="A114" s="17">
        <v>106</v>
      </c>
      <c r="B114" s="70" t="s">
        <v>796</v>
      </c>
      <c r="C114" s="18" t="s">
        <v>797</v>
      </c>
      <c r="D114" s="17" t="s">
        <v>82</v>
      </c>
      <c r="E114" s="17">
        <v>100</v>
      </c>
      <c r="F114" s="71">
        <v>15</v>
      </c>
      <c r="G114" s="71">
        <f t="shared" si="4"/>
        <v>1500</v>
      </c>
    </row>
    <row r="115" ht="22.5" spans="1:7">
      <c r="A115" s="17">
        <v>107</v>
      </c>
      <c r="B115" s="70" t="s">
        <v>798</v>
      </c>
      <c r="C115" s="18" t="s">
        <v>799</v>
      </c>
      <c r="D115" s="17" t="s">
        <v>82</v>
      </c>
      <c r="E115" s="17">
        <v>100</v>
      </c>
      <c r="F115" s="71">
        <v>10</v>
      </c>
      <c r="G115" s="71">
        <f t="shared" si="4"/>
        <v>1000</v>
      </c>
    </row>
    <row r="116" spans="1:7">
      <c r="A116" s="17">
        <v>108</v>
      </c>
      <c r="B116" s="70" t="s">
        <v>800</v>
      </c>
      <c r="C116" s="18" t="s">
        <v>801</v>
      </c>
      <c r="D116" s="17" t="s">
        <v>82</v>
      </c>
      <c r="E116" s="17">
        <v>100</v>
      </c>
      <c r="F116" s="71">
        <v>18</v>
      </c>
      <c r="G116" s="71">
        <f t="shared" si="4"/>
        <v>1800</v>
      </c>
    </row>
    <row r="117" ht="22.5" spans="1:7">
      <c r="A117" s="17">
        <v>109</v>
      </c>
      <c r="B117" s="70" t="s">
        <v>802</v>
      </c>
      <c r="C117" s="18" t="s">
        <v>803</v>
      </c>
      <c r="D117" s="17" t="s">
        <v>82</v>
      </c>
      <c r="E117" s="17">
        <v>100</v>
      </c>
      <c r="F117" s="71">
        <v>10</v>
      </c>
      <c r="G117" s="71">
        <f t="shared" si="4"/>
        <v>1000</v>
      </c>
    </row>
    <row r="118" ht="22.5" spans="1:7">
      <c r="A118" s="17">
        <v>110</v>
      </c>
      <c r="B118" s="70" t="s">
        <v>804</v>
      </c>
      <c r="C118" s="18" t="s">
        <v>805</v>
      </c>
      <c r="D118" s="17" t="s">
        <v>82</v>
      </c>
      <c r="E118" s="17">
        <v>100</v>
      </c>
      <c r="F118" s="71">
        <v>10</v>
      </c>
      <c r="G118" s="71">
        <f t="shared" si="4"/>
        <v>1000</v>
      </c>
    </row>
    <row r="119" ht="22.5" spans="1:7">
      <c r="A119" s="17">
        <v>111</v>
      </c>
      <c r="B119" s="70" t="s">
        <v>806</v>
      </c>
      <c r="C119" s="18" t="s">
        <v>807</v>
      </c>
      <c r="D119" s="17" t="s">
        <v>82</v>
      </c>
      <c r="E119" s="17">
        <v>100</v>
      </c>
      <c r="F119" s="71">
        <v>10</v>
      </c>
      <c r="G119" s="71">
        <f t="shared" si="4"/>
        <v>1000</v>
      </c>
    </row>
    <row r="120" spans="1:7">
      <c r="A120" s="17">
        <v>112</v>
      </c>
      <c r="B120" s="70" t="s">
        <v>808</v>
      </c>
      <c r="C120" s="18" t="s">
        <v>809</v>
      </c>
      <c r="D120" s="17" t="s">
        <v>82</v>
      </c>
      <c r="E120" s="17">
        <v>100</v>
      </c>
      <c r="F120" s="71">
        <v>13.5</v>
      </c>
      <c r="G120" s="71">
        <f t="shared" si="4"/>
        <v>1350</v>
      </c>
    </row>
    <row r="121" spans="1:7">
      <c r="A121" s="74"/>
      <c r="B121" s="75"/>
      <c r="C121" s="76" t="s">
        <v>810</v>
      </c>
      <c r="D121" s="77"/>
      <c r="E121" s="77"/>
      <c r="F121" s="68"/>
      <c r="G121" s="69">
        <f>SUM(G122:G129)</f>
        <v>5635</v>
      </c>
    </row>
    <row r="122" ht="22.5" spans="1:7">
      <c r="A122" s="17">
        <v>113</v>
      </c>
      <c r="B122" s="70" t="s">
        <v>811</v>
      </c>
      <c r="C122" s="18" t="s">
        <v>812</v>
      </c>
      <c r="D122" s="17" t="s">
        <v>653</v>
      </c>
      <c r="E122" s="17">
        <v>25</v>
      </c>
      <c r="F122" s="71">
        <v>35</v>
      </c>
      <c r="G122" s="71">
        <f t="shared" ref="G122:G129" si="5">E122*F122</f>
        <v>875</v>
      </c>
    </row>
    <row r="123" ht="22.5" spans="1:7">
      <c r="A123" s="17">
        <v>114</v>
      </c>
      <c r="B123" s="70" t="s">
        <v>813</v>
      </c>
      <c r="C123" s="18" t="s">
        <v>814</v>
      </c>
      <c r="D123" s="17" t="s">
        <v>82</v>
      </c>
      <c r="E123" s="17">
        <v>25</v>
      </c>
      <c r="F123" s="71">
        <v>68</v>
      </c>
      <c r="G123" s="71">
        <f t="shared" si="5"/>
        <v>1700</v>
      </c>
    </row>
    <row r="124" spans="1:7">
      <c r="A124" s="17">
        <v>115</v>
      </c>
      <c r="B124" s="70" t="s">
        <v>815</v>
      </c>
      <c r="C124" s="18" t="s">
        <v>816</v>
      </c>
      <c r="D124" s="17" t="s">
        <v>82</v>
      </c>
      <c r="E124" s="17">
        <v>12</v>
      </c>
      <c r="F124" s="71">
        <v>68</v>
      </c>
      <c r="G124" s="71">
        <f t="shared" si="5"/>
        <v>816</v>
      </c>
    </row>
    <row r="125" ht="22.5" spans="1:7">
      <c r="A125" s="17">
        <v>116</v>
      </c>
      <c r="B125" s="70" t="s">
        <v>817</v>
      </c>
      <c r="C125" s="18" t="s">
        <v>818</v>
      </c>
      <c r="D125" s="17" t="s">
        <v>82</v>
      </c>
      <c r="E125" s="17">
        <v>12</v>
      </c>
      <c r="F125" s="71">
        <v>28</v>
      </c>
      <c r="G125" s="71">
        <f t="shared" si="5"/>
        <v>336</v>
      </c>
    </row>
    <row r="126" spans="1:7">
      <c r="A126" s="17">
        <v>117</v>
      </c>
      <c r="B126" s="70" t="s">
        <v>819</v>
      </c>
      <c r="C126" s="18" t="s">
        <v>820</v>
      </c>
      <c r="D126" s="17" t="s">
        <v>82</v>
      </c>
      <c r="E126" s="17">
        <v>12</v>
      </c>
      <c r="F126" s="71">
        <v>55</v>
      </c>
      <c r="G126" s="71">
        <f t="shared" si="5"/>
        <v>660</v>
      </c>
    </row>
    <row r="127" spans="1:7">
      <c r="A127" s="17">
        <v>118</v>
      </c>
      <c r="B127" s="70" t="s">
        <v>821</v>
      </c>
      <c r="C127" s="18" t="s">
        <v>822</v>
      </c>
      <c r="D127" s="17" t="s">
        <v>82</v>
      </c>
      <c r="E127" s="17">
        <v>12</v>
      </c>
      <c r="F127" s="71">
        <v>30</v>
      </c>
      <c r="G127" s="71">
        <f t="shared" si="5"/>
        <v>360</v>
      </c>
    </row>
    <row r="128" spans="1:7">
      <c r="A128" s="17">
        <v>119</v>
      </c>
      <c r="B128" s="70" t="s">
        <v>823</v>
      </c>
      <c r="C128" s="18" t="s">
        <v>824</v>
      </c>
      <c r="D128" s="17" t="s">
        <v>82</v>
      </c>
      <c r="E128" s="17">
        <v>12</v>
      </c>
      <c r="F128" s="71">
        <v>42</v>
      </c>
      <c r="G128" s="71">
        <f t="shared" si="5"/>
        <v>504</v>
      </c>
    </row>
    <row r="129" ht="22.5" spans="1:7">
      <c r="A129" s="17">
        <v>120</v>
      </c>
      <c r="B129" s="70" t="s">
        <v>825</v>
      </c>
      <c r="C129" s="18" t="s">
        <v>826</v>
      </c>
      <c r="D129" s="17" t="s">
        <v>82</v>
      </c>
      <c r="E129" s="17">
        <v>12</v>
      </c>
      <c r="F129" s="71">
        <v>32</v>
      </c>
      <c r="G129" s="71">
        <f t="shared" si="5"/>
        <v>384</v>
      </c>
    </row>
    <row r="130" spans="1:7">
      <c r="A130" s="74"/>
      <c r="B130" s="75"/>
      <c r="C130" s="76" t="s">
        <v>827</v>
      </c>
      <c r="D130" s="77"/>
      <c r="E130" s="77"/>
      <c r="F130" s="68"/>
      <c r="G130" s="69">
        <f>SUM(G131:G133)</f>
        <v>3585</v>
      </c>
    </row>
    <row r="131" ht="22.5" spans="1:7">
      <c r="A131" s="17">
        <v>121</v>
      </c>
      <c r="B131" s="70" t="s">
        <v>828</v>
      </c>
      <c r="C131" s="18" t="s">
        <v>829</v>
      </c>
      <c r="D131" s="17" t="s">
        <v>82</v>
      </c>
      <c r="E131" s="17">
        <v>1</v>
      </c>
      <c r="F131" s="71">
        <v>3000</v>
      </c>
      <c r="G131" s="71">
        <f t="shared" ref="G131:G133" si="6">E131*F131</f>
        <v>3000</v>
      </c>
    </row>
    <row r="132" spans="1:7">
      <c r="A132" s="17">
        <v>122</v>
      </c>
      <c r="B132" s="70" t="s">
        <v>830</v>
      </c>
      <c r="C132" s="18" t="s">
        <v>831</v>
      </c>
      <c r="D132" s="17" t="s">
        <v>723</v>
      </c>
      <c r="E132" s="17">
        <v>1</v>
      </c>
      <c r="F132" s="71">
        <v>500</v>
      </c>
      <c r="G132" s="71">
        <f t="shared" si="6"/>
        <v>500</v>
      </c>
    </row>
    <row r="133" spans="1:7">
      <c r="A133" s="17">
        <v>123</v>
      </c>
      <c r="B133" s="70" t="s">
        <v>832</v>
      </c>
      <c r="C133" s="18" t="s">
        <v>833</v>
      </c>
      <c r="D133" s="17" t="s">
        <v>723</v>
      </c>
      <c r="E133" s="17">
        <v>1</v>
      </c>
      <c r="F133" s="71">
        <v>85</v>
      </c>
      <c r="G133" s="71">
        <f t="shared" si="6"/>
        <v>85</v>
      </c>
    </row>
    <row r="134" spans="1:7">
      <c r="A134" s="74"/>
      <c r="B134" s="75"/>
      <c r="C134" s="76" t="s">
        <v>834</v>
      </c>
      <c r="D134" s="77"/>
      <c r="E134" s="77"/>
      <c r="F134" s="68"/>
      <c r="G134" s="78">
        <f>SUM(G135:G143)</f>
        <v>3753</v>
      </c>
    </row>
    <row r="135" spans="1:7">
      <c r="A135" s="17">
        <v>124</v>
      </c>
      <c r="B135" s="70" t="s">
        <v>835</v>
      </c>
      <c r="C135" s="18" t="s">
        <v>836</v>
      </c>
      <c r="D135" s="17" t="s">
        <v>645</v>
      </c>
      <c r="E135" s="17">
        <v>22</v>
      </c>
      <c r="F135" s="71">
        <v>65</v>
      </c>
      <c r="G135" s="71">
        <f t="shared" ref="G135:G143" si="7">E135*F135</f>
        <v>1430</v>
      </c>
    </row>
    <row r="136" spans="1:7">
      <c r="A136" s="17">
        <v>125</v>
      </c>
      <c r="B136" s="70" t="s">
        <v>837</v>
      </c>
      <c r="C136" s="18" t="s">
        <v>838</v>
      </c>
      <c r="D136" s="17" t="s">
        <v>645</v>
      </c>
      <c r="E136" s="17">
        <v>4</v>
      </c>
      <c r="F136" s="71">
        <v>115</v>
      </c>
      <c r="G136" s="71">
        <f t="shared" si="7"/>
        <v>460</v>
      </c>
    </row>
    <row r="137" spans="1:7">
      <c r="A137" s="17">
        <v>126</v>
      </c>
      <c r="B137" s="70" t="s">
        <v>837</v>
      </c>
      <c r="C137" s="18" t="s">
        <v>839</v>
      </c>
      <c r="D137" s="17" t="s">
        <v>645</v>
      </c>
      <c r="E137" s="17">
        <v>2</v>
      </c>
      <c r="F137" s="71">
        <v>120</v>
      </c>
      <c r="G137" s="71">
        <f t="shared" si="7"/>
        <v>240</v>
      </c>
    </row>
    <row r="138" spans="1:7">
      <c r="A138" s="17">
        <v>127</v>
      </c>
      <c r="B138" s="70" t="s">
        <v>840</v>
      </c>
      <c r="C138" s="18" t="s">
        <v>841</v>
      </c>
      <c r="D138" s="17" t="s">
        <v>645</v>
      </c>
      <c r="E138" s="17">
        <v>2</v>
      </c>
      <c r="F138" s="71">
        <v>230</v>
      </c>
      <c r="G138" s="71">
        <f t="shared" si="7"/>
        <v>460</v>
      </c>
    </row>
    <row r="139" spans="1:7">
      <c r="A139" s="17">
        <v>128</v>
      </c>
      <c r="B139" s="70" t="s">
        <v>696</v>
      </c>
      <c r="C139" s="18" t="s">
        <v>842</v>
      </c>
      <c r="D139" s="17" t="s">
        <v>645</v>
      </c>
      <c r="E139" s="17">
        <v>5</v>
      </c>
      <c r="F139" s="71">
        <v>10</v>
      </c>
      <c r="G139" s="71">
        <f t="shared" si="7"/>
        <v>50</v>
      </c>
    </row>
    <row r="140" spans="1:7">
      <c r="A140" s="17">
        <v>129</v>
      </c>
      <c r="B140" s="70" t="s">
        <v>701</v>
      </c>
      <c r="C140" s="18" t="s">
        <v>843</v>
      </c>
      <c r="D140" s="17" t="s">
        <v>645</v>
      </c>
      <c r="E140" s="17">
        <v>15</v>
      </c>
      <c r="F140" s="71">
        <v>8</v>
      </c>
      <c r="G140" s="71">
        <f t="shared" si="7"/>
        <v>120</v>
      </c>
    </row>
    <row r="141" spans="1:7">
      <c r="A141" s="17">
        <v>130</v>
      </c>
      <c r="B141" s="70" t="s">
        <v>701</v>
      </c>
      <c r="C141" s="18" t="s">
        <v>844</v>
      </c>
      <c r="D141" s="17" t="s">
        <v>645</v>
      </c>
      <c r="E141" s="17">
        <v>15</v>
      </c>
      <c r="F141" s="71">
        <v>12</v>
      </c>
      <c r="G141" s="71">
        <f t="shared" si="7"/>
        <v>180</v>
      </c>
    </row>
    <row r="142" spans="1:7">
      <c r="A142" s="17">
        <v>131</v>
      </c>
      <c r="B142" s="70" t="s">
        <v>845</v>
      </c>
      <c r="C142" s="18" t="s">
        <v>846</v>
      </c>
      <c r="D142" s="17" t="s">
        <v>645</v>
      </c>
      <c r="E142" s="17">
        <v>1</v>
      </c>
      <c r="F142" s="71">
        <v>313</v>
      </c>
      <c r="G142" s="71">
        <f t="shared" si="7"/>
        <v>313</v>
      </c>
    </row>
    <row r="143" spans="1:7">
      <c r="A143" s="17">
        <v>132</v>
      </c>
      <c r="B143" s="70" t="s">
        <v>847</v>
      </c>
      <c r="C143" s="18" t="s">
        <v>848</v>
      </c>
      <c r="D143" s="17" t="s">
        <v>107</v>
      </c>
      <c r="E143" s="17">
        <v>1</v>
      </c>
      <c r="F143" s="71">
        <v>500</v>
      </c>
      <c r="G143" s="71">
        <f t="shared" si="7"/>
        <v>500</v>
      </c>
    </row>
    <row r="144" spans="1:7">
      <c r="A144" s="74"/>
      <c r="B144" s="75"/>
      <c r="C144" s="76" t="s">
        <v>849</v>
      </c>
      <c r="D144" s="77"/>
      <c r="E144" s="77"/>
      <c r="F144" s="68"/>
      <c r="G144" s="69">
        <f>SUM(G145:G170)</f>
        <v>7558</v>
      </c>
    </row>
    <row r="145" spans="1:7">
      <c r="A145" s="17">
        <v>133</v>
      </c>
      <c r="B145" s="70" t="s">
        <v>850</v>
      </c>
      <c r="C145" s="18" t="s">
        <v>851</v>
      </c>
      <c r="D145" s="17" t="s">
        <v>82</v>
      </c>
      <c r="E145" s="17">
        <v>5</v>
      </c>
      <c r="F145" s="71">
        <v>76</v>
      </c>
      <c r="G145" s="71">
        <f t="shared" ref="G145:G170" si="8">E145*F145</f>
        <v>380</v>
      </c>
    </row>
    <row r="146" spans="1:7">
      <c r="A146" s="17">
        <v>134</v>
      </c>
      <c r="B146" s="70" t="s">
        <v>852</v>
      </c>
      <c r="C146" s="18" t="s">
        <v>853</v>
      </c>
      <c r="D146" s="17" t="s">
        <v>82</v>
      </c>
      <c r="E146" s="17">
        <v>2</v>
      </c>
      <c r="F146" s="71">
        <v>320</v>
      </c>
      <c r="G146" s="71">
        <f t="shared" si="8"/>
        <v>640</v>
      </c>
    </row>
    <row r="147" spans="1:7">
      <c r="A147" s="17">
        <v>135</v>
      </c>
      <c r="B147" s="70" t="s">
        <v>854</v>
      </c>
      <c r="C147" s="18" t="s">
        <v>855</v>
      </c>
      <c r="D147" s="17" t="s">
        <v>856</v>
      </c>
      <c r="E147" s="17">
        <v>4</v>
      </c>
      <c r="F147" s="71">
        <v>65</v>
      </c>
      <c r="G147" s="71">
        <f t="shared" si="8"/>
        <v>260</v>
      </c>
    </row>
    <row r="148" spans="1:7">
      <c r="A148" s="17">
        <v>136</v>
      </c>
      <c r="B148" s="70" t="s">
        <v>857</v>
      </c>
      <c r="C148" s="18" t="s">
        <v>858</v>
      </c>
      <c r="D148" s="17" t="s">
        <v>91</v>
      </c>
      <c r="E148" s="17">
        <v>100</v>
      </c>
      <c r="F148" s="71">
        <v>3</v>
      </c>
      <c r="G148" s="71">
        <f t="shared" si="8"/>
        <v>300</v>
      </c>
    </row>
    <row r="149" spans="1:7">
      <c r="A149" s="17">
        <v>137</v>
      </c>
      <c r="B149" s="70" t="s">
        <v>859</v>
      </c>
      <c r="C149" s="18" t="s">
        <v>860</v>
      </c>
      <c r="D149" s="17" t="s">
        <v>856</v>
      </c>
      <c r="E149" s="17">
        <v>15</v>
      </c>
      <c r="F149" s="71">
        <v>20</v>
      </c>
      <c r="G149" s="71">
        <f t="shared" si="8"/>
        <v>300</v>
      </c>
    </row>
    <row r="150" spans="1:7">
      <c r="A150" s="17">
        <v>138</v>
      </c>
      <c r="B150" s="70" t="s">
        <v>861</v>
      </c>
      <c r="C150" s="18" t="s">
        <v>862</v>
      </c>
      <c r="D150" s="17" t="s">
        <v>863</v>
      </c>
      <c r="E150" s="17">
        <v>50</v>
      </c>
      <c r="F150" s="71">
        <v>3</v>
      </c>
      <c r="G150" s="71">
        <f t="shared" si="8"/>
        <v>150</v>
      </c>
    </row>
    <row r="151" spans="1:7">
      <c r="A151" s="17">
        <v>139</v>
      </c>
      <c r="B151" s="70" t="s">
        <v>864</v>
      </c>
      <c r="C151" s="18" t="s">
        <v>865</v>
      </c>
      <c r="D151" s="17" t="s">
        <v>77</v>
      </c>
      <c r="E151" s="17">
        <v>100</v>
      </c>
      <c r="F151" s="71">
        <v>1.7</v>
      </c>
      <c r="G151" s="71">
        <f t="shared" si="8"/>
        <v>170</v>
      </c>
    </row>
    <row r="152" spans="1:7">
      <c r="A152" s="17">
        <v>140</v>
      </c>
      <c r="B152" s="70" t="s">
        <v>866</v>
      </c>
      <c r="C152" s="18" t="s">
        <v>867</v>
      </c>
      <c r="D152" s="17" t="s">
        <v>863</v>
      </c>
      <c r="E152" s="17">
        <v>5</v>
      </c>
      <c r="F152" s="71">
        <v>35</v>
      </c>
      <c r="G152" s="71">
        <f t="shared" si="8"/>
        <v>175</v>
      </c>
    </row>
    <row r="153" spans="1:7">
      <c r="A153" s="17">
        <v>141</v>
      </c>
      <c r="B153" s="70" t="s">
        <v>868</v>
      </c>
      <c r="C153" s="18" t="s">
        <v>869</v>
      </c>
      <c r="D153" s="17" t="s">
        <v>82</v>
      </c>
      <c r="E153" s="17">
        <v>5</v>
      </c>
      <c r="F153" s="71">
        <v>28</v>
      </c>
      <c r="G153" s="71">
        <f t="shared" si="8"/>
        <v>140</v>
      </c>
    </row>
    <row r="154" spans="1:7">
      <c r="A154" s="17">
        <v>142</v>
      </c>
      <c r="B154" s="70" t="s">
        <v>870</v>
      </c>
      <c r="C154" s="18" t="s">
        <v>871</v>
      </c>
      <c r="D154" s="17" t="s">
        <v>77</v>
      </c>
      <c r="E154" s="17">
        <v>100</v>
      </c>
      <c r="F154" s="71">
        <v>2</v>
      </c>
      <c r="G154" s="71">
        <f t="shared" si="8"/>
        <v>200</v>
      </c>
    </row>
    <row r="155" spans="1:7">
      <c r="A155" s="17">
        <v>143</v>
      </c>
      <c r="B155" s="70" t="s">
        <v>872</v>
      </c>
      <c r="C155" s="18" t="s">
        <v>873</v>
      </c>
      <c r="D155" s="17" t="s">
        <v>77</v>
      </c>
      <c r="E155" s="17">
        <v>16</v>
      </c>
      <c r="F155" s="71">
        <v>18</v>
      </c>
      <c r="G155" s="71">
        <f t="shared" si="8"/>
        <v>288</v>
      </c>
    </row>
    <row r="156" spans="1:7">
      <c r="A156" s="17">
        <v>144</v>
      </c>
      <c r="B156" s="70" t="s">
        <v>874</v>
      </c>
      <c r="C156" s="18" t="s">
        <v>875</v>
      </c>
      <c r="D156" s="17" t="s">
        <v>856</v>
      </c>
      <c r="E156" s="17">
        <v>5</v>
      </c>
      <c r="F156" s="71">
        <v>35</v>
      </c>
      <c r="G156" s="71">
        <f t="shared" si="8"/>
        <v>175</v>
      </c>
    </row>
    <row r="157" spans="1:7">
      <c r="A157" s="17">
        <v>145</v>
      </c>
      <c r="B157" s="70" t="s">
        <v>876</v>
      </c>
      <c r="C157" s="18" t="s">
        <v>877</v>
      </c>
      <c r="D157" s="17" t="s">
        <v>856</v>
      </c>
      <c r="E157" s="17">
        <v>5</v>
      </c>
      <c r="F157" s="71">
        <v>22</v>
      </c>
      <c r="G157" s="71">
        <f t="shared" si="8"/>
        <v>110</v>
      </c>
    </row>
    <row r="158" spans="1:7">
      <c r="A158" s="17">
        <v>146</v>
      </c>
      <c r="B158" s="70" t="s">
        <v>878</v>
      </c>
      <c r="C158" s="18" t="s">
        <v>879</v>
      </c>
      <c r="D158" s="17" t="s">
        <v>880</v>
      </c>
      <c r="E158" s="17">
        <v>20</v>
      </c>
      <c r="F158" s="71">
        <v>6.5</v>
      </c>
      <c r="G158" s="71">
        <f t="shared" si="8"/>
        <v>130</v>
      </c>
    </row>
    <row r="159" spans="1:7">
      <c r="A159" s="17">
        <v>147</v>
      </c>
      <c r="B159" s="70" t="s">
        <v>881</v>
      </c>
      <c r="C159" s="18" t="s">
        <v>882</v>
      </c>
      <c r="D159" s="17" t="s">
        <v>863</v>
      </c>
      <c r="E159" s="17">
        <v>50</v>
      </c>
      <c r="F159" s="71">
        <v>9.5</v>
      </c>
      <c r="G159" s="71">
        <f t="shared" si="8"/>
        <v>475</v>
      </c>
    </row>
    <row r="160" spans="1:7">
      <c r="A160" s="17">
        <v>148</v>
      </c>
      <c r="B160" s="70" t="s">
        <v>883</v>
      </c>
      <c r="C160" s="18" t="s">
        <v>884</v>
      </c>
      <c r="D160" s="17" t="s">
        <v>77</v>
      </c>
      <c r="E160" s="17">
        <v>100</v>
      </c>
      <c r="F160" s="71">
        <v>1.6</v>
      </c>
      <c r="G160" s="71">
        <f t="shared" si="8"/>
        <v>160</v>
      </c>
    </row>
    <row r="161" spans="1:7">
      <c r="A161" s="17">
        <v>149</v>
      </c>
      <c r="B161" s="70" t="s">
        <v>885</v>
      </c>
      <c r="C161" s="18" t="s">
        <v>886</v>
      </c>
      <c r="D161" s="17" t="s">
        <v>887</v>
      </c>
      <c r="E161" s="17">
        <v>5</v>
      </c>
      <c r="F161" s="71">
        <v>15</v>
      </c>
      <c r="G161" s="71">
        <f t="shared" si="8"/>
        <v>75</v>
      </c>
    </row>
    <row r="162" spans="1:7">
      <c r="A162" s="17">
        <v>150</v>
      </c>
      <c r="B162" s="70" t="s">
        <v>888</v>
      </c>
      <c r="C162" s="18" t="s">
        <v>889</v>
      </c>
      <c r="D162" s="17" t="s">
        <v>863</v>
      </c>
      <c r="E162" s="17">
        <v>50</v>
      </c>
      <c r="F162" s="71">
        <v>7.6</v>
      </c>
      <c r="G162" s="71">
        <f t="shared" si="8"/>
        <v>380</v>
      </c>
    </row>
    <row r="163" spans="1:7">
      <c r="A163" s="17">
        <v>151</v>
      </c>
      <c r="B163" s="70" t="s">
        <v>890</v>
      </c>
      <c r="C163" s="18" t="s">
        <v>891</v>
      </c>
      <c r="D163" s="17" t="s">
        <v>723</v>
      </c>
      <c r="E163" s="17">
        <v>50</v>
      </c>
      <c r="F163" s="71">
        <v>15</v>
      </c>
      <c r="G163" s="71">
        <f t="shared" si="8"/>
        <v>750</v>
      </c>
    </row>
    <row r="164" spans="1:7">
      <c r="A164" s="17">
        <v>152</v>
      </c>
      <c r="B164" s="70" t="s">
        <v>892</v>
      </c>
      <c r="C164" s="18" t="s">
        <v>893</v>
      </c>
      <c r="D164" s="17" t="s">
        <v>894</v>
      </c>
      <c r="E164" s="17">
        <v>6</v>
      </c>
      <c r="F164" s="71">
        <v>55</v>
      </c>
      <c r="G164" s="71">
        <f t="shared" si="8"/>
        <v>330</v>
      </c>
    </row>
    <row r="165" spans="1:7">
      <c r="A165" s="17">
        <v>153</v>
      </c>
      <c r="B165" s="70" t="s">
        <v>870</v>
      </c>
      <c r="C165" s="18" t="s">
        <v>895</v>
      </c>
      <c r="D165" s="17" t="s">
        <v>77</v>
      </c>
      <c r="E165" s="17">
        <v>100</v>
      </c>
      <c r="F165" s="71">
        <v>2</v>
      </c>
      <c r="G165" s="71">
        <f t="shared" si="8"/>
        <v>200</v>
      </c>
    </row>
    <row r="166" spans="1:7">
      <c r="A166" s="17">
        <v>154</v>
      </c>
      <c r="B166" s="70" t="s">
        <v>896</v>
      </c>
      <c r="C166" s="18" t="s">
        <v>897</v>
      </c>
      <c r="D166" s="17" t="s">
        <v>863</v>
      </c>
      <c r="E166" s="17">
        <v>200</v>
      </c>
      <c r="F166" s="71">
        <v>1.35</v>
      </c>
      <c r="G166" s="71">
        <f t="shared" si="8"/>
        <v>270</v>
      </c>
    </row>
    <row r="167" spans="1:7">
      <c r="A167" s="17">
        <v>155</v>
      </c>
      <c r="B167" s="70" t="s">
        <v>898</v>
      </c>
      <c r="C167" s="18" t="s">
        <v>899</v>
      </c>
      <c r="D167" s="17" t="s">
        <v>880</v>
      </c>
      <c r="E167" s="17">
        <v>10</v>
      </c>
      <c r="F167" s="71">
        <v>15</v>
      </c>
      <c r="G167" s="71">
        <f t="shared" si="8"/>
        <v>150</v>
      </c>
    </row>
    <row r="168" ht="22.5" spans="1:7">
      <c r="A168" s="17">
        <v>156</v>
      </c>
      <c r="B168" s="70" t="s">
        <v>900</v>
      </c>
      <c r="C168" s="18" t="s">
        <v>901</v>
      </c>
      <c r="D168" s="17" t="s">
        <v>82</v>
      </c>
      <c r="E168" s="17">
        <v>10</v>
      </c>
      <c r="F168" s="71">
        <v>95</v>
      </c>
      <c r="G168" s="71">
        <f t="shared" si="8"/>
        <v>950</v>
      </c>
    </row>
    <row r="169" spans="1:7">
      <c r="A169" s="17">
        <v>157</v>
      </c>
      <c r="B169" s="70" t="s">
        <v>902</v>
      </c>
      <c r="C169" s="18" t="s">
        <v>903</v>
      </c>
      <c r="D169" s="17" t="s">
        <v>645</v>
      </c>
      <c r="E169" s="17">
        <v>50</v>
      </c>
      <c r="F169" s="71">
        <v>3</v>
      </c>
      <c r="G169" s="71">
        <f t="shared" si="8"/>
        <v>150</v>
      </c>
    </row>
    <row r="170" spans="1:7">
      <c r="A170" s="17">
        <v>158</v>
      </c>
      <c r="B170" s="70" t="s">
        <v>904</v>
      </c>
      <c r="C170" s="18" t="s">
        <v>905</v>
      </c>
      <c r="D170" s="17" t="s">
        <v>645</v>
      </c>
      <c r="E170" s="17">
        <v>50</v>
      </c>
      <c r="F170" s="71">
        <v>5</v>
      </c>
      <c r="G170" s="71">
        <f t="shared" si="8"/>
        <v>250</v>
      </c>
    </row>
    <row r="171" spans="1:7">
      <c r="A171" s="74"/>
      <c r="B171" s="75"/>
      <c r="C171" s="76" t="s">
        <v>906</v>
      </c>
      <c r="D171" s="77"/>
      <c r="E171" s="77"/>
      <c r="F171" s="68"/>
      <c r="G171" s="69">
        <f>SUM(G172:G179)</f>
        <v>7065</v>
      </c>
    </row>
    <row r="172" spans="1:7">
      <c r="A172" s="17">
        <v>159</v>
      </c>
      <c r="B172" s="70" t="s">
        <v>907</v>
      </c>
      <c r="C172" s="18" t="s">
        <v>908</v>
      </c>
      <c r="D172" s="17" t="s">
        <v>653</v>
      </c>
      <c r="E172" s="17">
        <v>2</v>
      </c>
      <c r="F172" s="71">
        <v>120</v>
      </c>
      <c r="G172" s="71">
        <f t="shared" ref="G172:G179" si="9">E172*F172</f>
        <v>240</v>
      </c>
    </row>
    <row r="173" ht="22.5" spans="1:7">
      <c r="A173" s="17">
        <v>159</v>
      </c>
      <c r="B173" s="70" t="s">
        <v>909</v>
      </c>
      <c r="C173" s="18" t="s">
        <v>910</v>
      </c>
      <c r="D173" s="17" t="s">
        <v>275</v>
      </c>
      <c r="E173" s="17">
        <v>50</v>
      </c>
      <c r="F173" s="71">
        <v>15</v>
      </c>
      <c r="G173" s="71">
        <f t="shared" si="9"/>
        <v>750</v>
      </c>
    </row>
    <row r="174" spans="1:7">
      <c r="A174" s="17">
        <v>159</v>
      </c>
      <c r="B174" s="70" t="s">
        <v>911</v>
      </c>
      <c r="C174" s="18" t="s">
        <v>912</v>
      </c>
      <c r="D174" s="17" t="s">
        <v>82</v>
      </c>
      <c r="E174" s="17">
        <v>50</v>
      </c>
      <c r="F174" s="71">
        <v>85</v>
      </c>
      <c r="G174" s="71">
        <f t="shared" si="9"/>
        <v>4250</v>
      </c>
    </row>
    <row r="175" spans="1:7">
      <c r="A175" s="17">
        <v>159</v>
      </c>
      <c r="B175" s="70" t="s">
        <v>913</v>
      </c>
      <c r="C175" s="18" t="s">
        <v>914</v>
      </c>
      <c r="D175" s="17" t="s">
        <v>91</v>
      </c>
      <c r="E175" s="17">
        <v>50</v>
      </c>
      <c r="F175" s="71">
        <v>8</v>
      </c>
      <c r="G175" s="71">
        <f t="shared" si="9"/>
        <v>400</v>
      </c>
    </row>
    <row r="176" spans="1:7">
      <c r="A176" s="17">
        <v>159</v>
      </c>
      <c r="B176" s="70" t="s">
        <v>915</v>
      </c>
      <c r="C176" s="18" t="s">
        <v>916</v>
      </c>
      <c r="D176" s="17" t="s">
        <v>275</v>
      </c>
      <c r="E176" s="17">
        <v>50</v>
      </c>
      <c r="F176" s="71">
        <v>7.5</v>
      </c>
      <c r="G176" s="71">
        <f t="shared" si="9"/>
        <v>375</v>
      </c>
    </row>
    <row r="177" spans="1:7">
      <c r="A177" s="17">
        <v>159</v>
      </c>
      <c r="B177" s="70" t="s">
        <v>917</v>
      </c>
      <c r="C177" s="18" t="s">
        <v>918</v>
      </c>
      <c r="D177" s="17" t="s">
        <v>275</v>
      </c>
      <c r="E177" s="17">
        <v>100</v>
      </c>
      <c r="F177" s="71">
        <v>3</v>
      </c>
      <c r="G177" s="71">
        <f t="shared" si="9"/>
        <v>300</v>
      </c>
    </row>
    <row r="178" spans="1:7">
      <c r="A178" s="17">
        <v>159</v>
      </c>
      <c r="B178" s="70" t="s">
        <v>919</v>
      </c>
      <c r="C178" s="18" t="s">
        <v>920</v>
      </c>
      <c r="D178" s="17" t="s">
        <v>275</v>
      </c>
      <c r="E178" s="17">
        <v>30</v>
      </c>
      <c r="F178" s="71">
        <v>15</v>
      </c>
      <c r="G178" s="71">
        <f t="shared" si="9"/>
        <v>450</v>
      </c>
    </row>
    <row r="179" spans="1:7">
      <c r="A179" s="17">
        <v>159</v>
      </c>
      <c r="B179" s="70" t="s">
        <v>921</v>
      </c>
      <c r="C179" s="18" t="s">
        <v>922</v>
      </c>
      <c r="D179" s="17" t="s">
        <v>275</v>
      </c>
      <c r="E179" s="17">
        <v>200</v>
      </c>
      <c r="F179" s="71">
        <v>1.5</v>
      </c>
      <c r="G179" s="71">
        <f t="shared" si="9"/>
        <v>300</v>
      </c>
    </row>
    <row r="180" spans="1:7">
      <c r="A180" s="74"/>
      <c r="B180" s="75"/>
      <c r="C180" s="76" t="s">
        <v>923</v>
      </c>
      <c r="D180" s="77"/>
      <c r="E180" s="77"/>
      <c r="F180" s="68"/>
      <c r="G180" s="69">
        <v>5200</v>
      </c>
    </row>
    <row r="181" ht="22.5" spans="1:7">
      <c r="A181" s="20">
        <v>160</v>
      </c>
      <c r="B181" s="79" t="s">
        <v>924</v>
      </c>
      <c r="C181" s="18" t="s">
        <v>925</v>
      </c>
      <c r="D181" s="20" t="s">
        <v>121</v>
      </c>
      <c r="E181" s="20">
        <v>1</v>
      </c>
      <c r="F181" s="80" t="s">
        <v>926</v>
      </c>
      <c r="G181" s="81"/>
    </row>
    <row r="182" ht="22.5" spans="1:7">
      <c r="A182" s="20">
        <v>161</v>
      </c>
      <c r="B182" s="79" t="s">
        <v>927</v>
      </c>
      <c r="C182" s="18" t="s">
        <v>928</v>
      </c>
      <c r="D182" s="20"/>
      <c r="E182" s="20"/>
      <c r="F182" s="82"/>
      <c r="G182" s="83"/>
    </row>
    <row r="183" spans="1:7">
      <c r="A183" s="20">
        <v>162</v>
      </c>
      <c r="B183" s="79" t="s">
        <v>929</v>
      </c>
      <c r="C183" s="84" t="s">
        <v>930</v>
      </c>
      <c r="D183" s="20"/>
      <c r="E183" s="20"/>
      <c r="F183" s="82"/>
      <c r="G183" s="83"/>
    </row>
    <row r="184" spans="1:7">
      <c r="A184" s="20">
        <v>163</v>
      </c>
      <c r="B184" s="70" t="s">
        <v>931</v>
      </c>
      <c r="C184" s="18" t="s">
        <v>932</v>
      </c>
      <c r="D184" s="20"/>
      <c r="E184" s="20"/>
      <c r="F184" s="82"/>
      <c r="G184" s="83"/>
    </row>
    <row r="185" spans="1:7">
      <c r="A185" s="20">
        <v>164</v>
      </c>
      <c r="B185" s="70" t="s">
        <v>933</v>
      </c>
      <c r="C185" s="18" t="s">
        <v>934</v>
      </c>
      <c r="D185" s="20"/>
      <c r="E185" s="20"/>
      <c r="F185" s="82"/>
      <c r="G185" s="83"/>
    </row>
    <row r="186" spans="1:7">
      <c r="A186" s="20">
        <v>165</v>
      </c>
      <c r="B186" s="70" t="s">
        <v>935</v>
      </c>
      <c r="C186" s="18" t="s">
        <v>936</v>
      </c>
      <c r="D186" s="20"/>
      <c r="E186" s="20"/>
      <c r="F186" s="85"/>
      <c r="G186" s="86"/>
    </row>
    <row r="187" spans="1:7">
      <c r="A187" s="20">
        <v>166</v>
      </c>
      <c r="B187" s="70" t="s">
        <v>174</v>
      </c>
      <c r="C187" s="18" t="s">
        <v>937</v>
      </c>
      <c r="D187" s="20" t="s">
        <v>121</v>
      </c>
      <c r="E187" s="22">
        <v>1</v>
      </c>
      <c r="F187" s="71">
        <v>5200</v>
      </c>
      <c r="G187" s="71">
        <v>5200</v>
      </c>
    </row>
    <row r="188" spans="1:7">
      <c r="A188" s="77"/>
      <c r="B188" s="87"/>
      <c r="C188" s="23" t="s">
        <v>59</v>
      </c>
      <c r="D188" s="77"/>
      <c r="E188" s="77"/>
      <c r="F188" s="68"/>
      <c r="G188" s="68"/>
    </row>
    <row r="189" spans="1:7">
      <c r="A189" s="74"/>
      <c r="B189" s="75"/>
      <c r="C189" s="76" t="s">
        <v>938</v>
      </c>
      <c r="D189" s="77"/>
      <c r="E189" s="77"/>
      <c r="F189" s="68"/>
      <c r="G189" s="68"/>
    </row>
    <row r="190" spans="1:7">
      <c r="A190" s="74"/>
      <c r="B190" s="75"/>
      <c r="C190" s="76" t="s">
        <v>586</v>
      </c>
      <c r="D190" s="77"/>
      <c r="E190" s="77"/>
      <c r="F190" s="68"/>
      <c r="G190" s="69">
        <f>SUM(G191:G211)</f>
        <v>149690</v>
      </c>
    </row>
    <row r="191" ht="56.25" spans="1:7">
      <c r="A191" s="17">
        <v>167</v>
      </c>
      <c r="B191" s="70" t="s">
        <v>359</v>
      </c>
      <c r="C191" s="21" t="s">
        <v>939</v>
      </c>
      <c r="D191" s="17" t="s">
        <v>77</v>
      </c>
      <c r="E191" s="17">
        <v>1</v>
      </c>
      <c r="F191" s="71">
        <v>2800</v>
      </c>
      <c r="G191" s="71">
        <f t="shared" ref="G191:G201" si="10">E191*F191</f>
        <v>2800</v>
      </c>
    </row>
    <row r="192" ht="56.25" spans="1:7">
      <c r="A192" s="17">
        <v>168</v>
      </c>
      <c r="B192" s="70" t="s">
        <v>940</v>
      </c>
      <c r="C192" s="21" t="s">
        <v>941</v>
      </c>
      <c r="D192" s="17" t="s">
        <v>77</v>
      </c>
      <c r="E192" s="17">
        <v>10</v>
      </c>
      <c r="F192" s="71">
        <v>3150</v>
      </c>
      <c r="G192" s="71">
        <f t="shared" si="10"/>
        <v>31500</v>
      </c>
    </row>
    <row r="193" ht="22.5" spans="1:7">
      <c r="A193" s="17">
        <v>169</v>
      </c>
      <c r="B193" s="70" t="s">
        <v>97</v>
      </c>
      <c r="C193" s="21" t="s">
        <v>942</v>
      </c>
      <c r="D193" s="17" t="s">
        <v>77</v>
      </c>
      <c r="E193" s="17">
        <v>42</v>
      </c>
      <c r="F193" s="71">
        <v>95</v>
      </c>
      <c r="G193" s="71">
        <f t="shared" si="10"/>
        <v>3990</v>
      </c>
    </row>
    <row r="194" spans="1:7">
      <c r="A194" s="17">
        <v>170</v>
      </c>
      <c r="B194" s="70" t="s">
        <v>592</v>
      </c>
      <c r="C194" s="21" t="s">
        <v>943</v>
      </c>
      <c r="D194" s="17" t="s">
        <v>77</v>
      </c>
      <c r="E194" s="17">
        <v>1</v>
      </c>
      <c r="F194" s="71">
        <v>480</v>
      </c>
      <c r="G194" s="71">
        <f t="shared" si="10"/>
        <v>480</v>
      </c>
    </row>
    <row r="195" ht="22.5" spans="1:7">
      <c r="A195" s="17">
        <v>171</v>
      </c>
      <c r="B195" s="70" t="s">
        <v>276</v>
      </c>
      <c r="C195" s="21" t="s">
        <v>596</v>
      </c>
      <c r="D195" s="17" t="s">
        <v>77</v>
      </c>
      <c r="E195" s="17">
        <v>2</v>
      </c>
      <c r="F195" s="71">
        <v>3500</v>
      </c>
      <c r="G195" s="71">
        <f t="shared" si="10"/>
        <v>7000</v>
      </c>
    </row>
    <row r="196" ht="45" spans="1:7">
      <c r="A196" s="17">
        <v>172</v>
      </c>
      <c r="B196" s="70" t="s">
        <v>597</v>
      </c>
      <c r="C196" s="88" t="s">
        <v>598</v>
      </c>
      <c r="D196" s="17" t="s">
        <v>77</v>
      </c>
      <c r="E196" s="17">
        <v>2</v>
      </c>
      <c r="F196" s="71">
        <v>2300</v>
      </c>
      <c r="G196" s="71">
        <f t="shared" si="10"/>
        <v>4600</v>
      </c>
    </row>
    <row r="197" ht="45" spans="1:7">
      <c r="A197" s="17">
        <v>173</v>
      </c>
      <c r="B197" s="70" t="s">
        <v>599</v>
      </c>
      <c r="C197" s="88" t="s">
        <v>600</v>
      </c>
      <c r="D197" s="17" t="s">
        <v>77</v>
      </c>
      <c r="E197" s="17">
        <v>2</v>
      </c>
      <c r="F197" s="71">
        <v>3650</v>
      </c>
      <c r="G197" s="71">
        <f t="shared" si="10"/>
        <v>7300</v>
      </c>
    </row>
    <row r="198" spans="1:7">
      <c r="A198" s="17">
        <v>174</v>
      </c>
      <c r="B198" s="70" t="s">
        <v>605</v>
      </c>
      <c r="C198" s="21" t="s">
        <v>606</v>
      </c>
      <c r="D198" s="17" t="s">
        <v>271</v>
      </c>
      <c r="E198" s="17">
        <v>4</v>
      </c>
      <c r="F198" s="71">
        <v>1350</v>
      </c>
      <c r="G198" s="71">
        <f t="shared" si="10"/>
        <v>5400</v>
      </c>
    </row>
    <row r="199" ht="22.5" spans="1:7">
      <c r="A199" s="17">
        <v>175</v>
      </c>
      <c r="B199" s="70" t="s">
        <v>607</v>
      </c>
      <c r="C199" s="21" t="s">
        <v>608</v>
      </c>
      <c r="D199" s="17" t="s">
        <v>82</v>
      </c>
      <c r="E199" s="17">
        <v>1</v>
      </c>
      <c r="F199" s="71">
        <v>320</v>
      </c>
      <c r="G199" s="71">
        <f t="shared" si="10"/>
        <v>320</v>
      </c>
    </row>
    <row r="200" ht="33.75" spans="1:7">
      <c r="A200" s="17">
        <v>176</v>
      </c>
      <c r="B200" s="70" t="s">
        <v>609</v>
      </c>
      <c r="C200" s="21" t="s">
        <v>944</v>
      </c>
      <c r="D200" s="17" t="s">
        <v>945</v>
      </c>
      <c r="E200" s="17">
        <v>1</v>
      </c>
      <c r="F200" s="71">
        <v>3800</v>
      </c>
      <c r="G200" s="71">
        <f t="shared" si="10"/>
        <v>3800</v>
      </c>
    </row>
    <row r="201" ht="409" customHeight="1" spans="1:7">
      <c r="A201" s="7">
        <v>177</v>
      </c>
      <c r="B201" s="89" t="s">
        <v>172</v>
      </c>
      <c r="C201" s="42" t="s">
        <v>173</v>
      </c>
      <c r="D201" s="72" t="s">
        <v>107</v>
      </c>
      <c r="E201" s="72">
        <v>1</v>
      </c>
      <c r="F201" s="73">
        <v>30800</v>
      </c>
      <c r="G201" s="71">
        <f t="shared" si="10"/>
        <v>30800</v>
      </c>
    </row>
    <row r="202" ht="409" customHeight="1" spans="1:7">
      <c r="A202" s="11"/>
      <c r="B202" s="90"/>
      <c r="C202" s="91"/>
      <c r="D202" s="72"/>
      <c r="E202" s="72"/>
      <c r="F202" s="73"/>
      <c r="G202" s="73"/>
    </row>
    <row r="203" ht="409" customHeight="1" spans="1:7">
      <c r="A203" s="11"/>
      <c r="B203" s="90"/>
      <c r="C203" s="91"/>
      <c r="D203" s="72"/>
      <c r="E203" s="72"/>
      <c r="F203" s="73"/>
      <c r="G203" s="73"/>
    </row>
    <row r="204" ht="409" customHeight="1" spans="1:7">
      <c r="A204" s="14"/>
      <c r="B204" s="92"/>
      <c r="C204" s="91"/>
      <c r="D204" s="72"/>
      <c r="E204" s="72"/>
      <c r="F204" s="73"/>
      <c r="G204" s="73"/>
    </row>
    <row r="205" ht="409" customHeight="1" spans="1:7">
      <c r="A205" s="14"/>
      <c r="B205" s="92"/>
      <c r="C205" s="91"/>
      <c r="D205" s="72"/>
      <c r="E205" s="72"/>
      <c r="F205" s="73"/>
      <c r="G205" s="73"/>
    </row>
    <row r="206" ht="303" customHeight="1" spans="1:7">
      <c r="A206" s="17">
        <v>178</v>
      </c>
      <c r="B206" s="70" t="s">
        <v>946</v>
      </c>
      <c r="C206" s="93" t="s">
        <v>947</v>
      </c>
      <c r="D206" s="17" t="s">
        <v>107</v>
      </c>
      <c r="E206" s="17">
        <v>2</v>
      </c>
      <c r="F206" s="71">
        <v>8600</v>
      </c>
      <c r="G206" s="71">
        <f t="shared" ref="G206:G211" si="11">E206*F206</f>
        <v>17200</v>
      </c>
    </row>
    <row r="207" ht="123.75" spans="1:7">
      <c r="A207" s="17">
        <v>179</v>
      </c>
      <c r="B207" s="70" t="s">
        <v>948</v>
      </c>
      <c r="C207" s="93" t="s">
        <v>949</v>
      </c>
      <c r="D207" s="17" t="s">
        <v>107</v>
      </c>
      <c r="E207" s="17">
        <v>1</v>
      </c>
      <c r="F207" s="71">
        <v>19800</v>
      </c>
      <c r="G207" s="71">
        <f t="shared" si="11"/>
        <v>19800</v>
      </c>
    </row>
    <row r="208" ht="33.75" spans="1:7">
      <c r="A208" s="17">
        <v>180</v>
      </c>
      <c r="B208" s="70" t="s">
        <v>950</v>
      </c>
      <c r="C208" s="42" t="s">
        <v>951</v>
      </c>
      <c r="D208" s="17" t="s">
        <v>887</v>
      </c>
      <c r="E208" s="17">
        <v>10</v>
      </c>
      <c r="F208" s="71">
        <v>120</v>
      </c>
      <c r="G208" s="71">
        <f t="shared" si="11"/>
        <v>1200</v>
      </c>
    </row>
    <row r="209" ht="273" customHeight="1" spans="1:7">
      <c r="A209" s="17">
        <v>181</v>
      </c>
      <c r="B209" s="70" t="s">
        <v>952</v>
      </c>
      <c r="C209" s="93" t="s">
        <v>953</v>
      </c>
      <c r="D209" s="17" t="s">
        <v>82</v>
      </c>
      <c r="E209" s="17">
        <v>1</v>
      </c>
      <c r="F209" s="71">
        <v>3000</v>
      </c>
      <c r="G209" s="71">
        <f t="shared" si="11"/>
        <v>3000</v>
      </c>
    </row>
    <row r="210" ht="56.25" spans="1:7">
      <c r="A210" s="17">
        <v>182</v>
      </c>
      <c r="B210" s="70" t="s">
        <v>954</v>
      </c>
      <c r="C210" s="18" t="s">
        <v>955</v>
      </c>
      <c r="D210" s="17" t="s">
        <v>82</v>
      </c>
      <c r="E210" s="17">
        <v>1</v>
      </c>
      <c r="F210" s="71">
        <v>5000</v>
      </c>
      <c r="G210" s="71">
        <f t="shared" si="11"/>
        <v>5000</v>
      </c>
    </row>
    <row r="211" ht="22.5" spans="1:7">
      <c r="A211" s="17">
        <v>183</v>
      </c>
      <c r="B211" s="70" t="s">
        <v>956</v>
      </c>
      <c r="C211" s="18" t="s">
        <v>957</v>
      </c>
      <c r="D211" s="17" t="s">
        <v>82</v>
      </c>
      <c r="E211" s="17">
        <v>1</v>
      </c>
      <c r="F211" s="71">
        <v>5500</v>
      </c>
      <c r="G211" s="71">
        <f t="shared" si="11"/>
        <v>5500</v>
      </c>
    </row>
    <row r="212" spans="1:7">
      <c r="A212" s="74"/>
      <c r="B212" s="75"/>
      <c r="C212" s="94" t="s">
        <v>611</v>
      </c>
      <c r="D212" s="77"/>
      <c r="E212" s="77"/>
      <c r="F212" s="68"/>
      <c r="G212" s="69">
        <f>SUM(G213:G222)</f>
        <v>44150</v>
      </c>
    </row>
    <row r="213" ht="78.75" spans="1:7">
      <c r="A213" s="17">
        <v>184</v>
      </c>
      <c r="B213" s="70" t="s">
        <v>958</v>
      </c>
      <c r="C213" s="18" t="s">
        <v>959</v>
      </c>
      <c r="D213" s="17" t="s">
        <v>107</v>
      </c>
      <c r="E213" s="17">
        <v>1</v>
      </c>
      <c r="F213" s="71">
        <v>28500</v>
      </c>
      <c r="G213" s="71">
        <f t="shared" ref="G213:G220" si="12">E213*F213</f>
        <v>28500</v>
      </c>
    </row>
    <row r="214" ht="22.5" spans="1:7">
      <c r="A214" s="17">
        <v>185</v>
      </c>
      <c r="B214" s="70" t="s">
        <v>960</v>
      </c>
      <c r="C214" s="18" t="s">
        <v>961</v>
      </c>
      <c r="D214" s="17" t="s">
        <v>107</v>
      </c>
      <c r="E214" s="17">
        <v>1</v>
      </c>
      <c r="F214" s="71">
        <v>800</v>
      </c>
      <c r="G214" s="71">
        <f t="shared" si="12"/>
        <v>800</v>
      </c>
    </row>
    <row r="215" ht="33.75" spans="1:7">
      <c r="A215" s="17">
        <v>186</v>
      </c>
      <c r="B215" s="70" t="s">
        <v>962</v>
      </c>
      <c r="C215" s="18" t="s">
        <v>963</v>
      </c>
      <c r="D215" s="17" t="s">
        <v>82</v>
      </c>
      <c r="E215" s="17">
        <v>2</v>
      </c>
      <c r="F215" s="71">
        <v>600</v>
      </c>
      <c r="G215" s="71">
        <f t="shared" si="12"/>
        <v>1200</v>
      </c>
    </row>
    <row r="216" spans="1:7">
      <c r="A216" s="17">
        <v>187</v>
      </c>
      <c r="B216" s="70" t="s">
        <v>964</v>
      </c>
      <c r="C216" s="18" t="s">
        <v>965</v>
      </c>
      <c r="D216" s="17" t="s">
        <v>107</v>
      </c>
      <c r="E216" s="17">
        <v>2</v>
      </c>
      <c r="F216" s="71">
        <v>500</v>
      </c>
      <c r="G216" s="71">
        <f t="shared" si="12"/>
        <v>1000</v>
      </c>
    </row>
    <row r="217" ht="22.5" spans="1:7">
      <c r="A217" s="17">
        <v>188</v>
      </c>
      <c r="B217" s="70" t="s">
        <v>966</v>
      </c>
      <c r="C217" s="18" t="s">
        <v>967</v>
      </c>
      <c r="D217" s="17" t="s">
        <v>107</v>
      </c>
      <c r="E217" s="17">
        <v>1</v>
      </c>
      <c r="F217" s="71">
        <v>2500</v>
      </c>
      <c r="G217" s="71">
        <f t="shared" si="12"/>
        <v>2500</v>
      </c>
    </row>
    <row r="218" ht="22.5" spans="1:7">
      <c r="A218" s="17">
        <v>189</v>
      </c>
      <c r="B218" s="70" t="s">
        <v>968</v>
      </c>
      <c r="C218" s="18" t="s">
        <v>969</v>
      </c>
      <c r="D218" s="17" t="s">
        <v>107</v>
      </c>
      <c r="E218" s="17">
        <v>1</v>
      </c>
      <c r="F218" s="71">
        <v>2250</v>
      </c>
      <c r="G218" s="71">
        <f t="shared" si="12"/>
        <v>2250</v>
      </c>
    </row>
    <row r="219" ht="33.75" spans="1:7">
      <c r="A219" s="17">
        <v>190</v>
      </c>
      <c r="B219" s="70" t="s">
        <v>970</v>
      </c>
      <c r="C219" s="18" t="s">
        <v>971</v>
      </c>
      <c r="D219" s="17" t="s">
        <v>107</v>
      </c>
      <c r="E219" s="17">
        <v>1</v>
      </c>
      <c r="F219" s="71">
        <v>2300</v>
      </c>
      <c r="G219" s="71">
        <f t="shared" si="12"/>
        <v>2300</v>
      </c>
    </row>
    <row r="220" ht="22.5" spans="1:7">
      <c r="A220" s="17">
        <v>191</v>
      </c>
      <c r="B220" s="70" t="s">
        <v>972</v>
      </c>
      <c r="C220" s="18" t="s">
        <v>973</v>
      </c>
      <c r="D220" s="17" t="s">
        <v>107</v>
      </c>
      <c r="E220" s="17">
        <v>1</v>
      </c>
      <c r="F220" s="71">
        <v>600</v>
      </c>
      <c r="G220" s="71">
        <f t="shared" si="12"/>
        <v>600</v>
      </c>
    </row>
    <row r="221" spans="1:7">
      <c r="A221" s="17">
        <v>192</v>
      </c>
      <c r="B221" s="70" t="s">
        <v>974</v>
      </c>
      <c r="C221" s="95" t="s">
        <v>975</v>
      </c>
      <c r="D221" s="17" t="s">
        <v>82</v>
      </c>
      <c r="E221" s="17">
        <v>1</v>
      </c>
      <c r="F221" s="20">
        <v>5000</v>
      </c>
      <c r="G221" s="96">
        <f t="shared" ref="G221:G253" si="13">E221*F221</f>
        <v>5000</v>
      </c>
    </row>
    <row r="222" spans="1:7">
      <c r="A222" s="17"/>
      <c r="B222" s="70"/>
      <c r="C222" s="95"/>
      <c r="D222" s="17"/>
      <c r="E222" s="17"/>
      <c r="F222" s="20"/>
      <c r="G222" s="97"/>
    </row>
    <row r="223" spans="1:7">
      <c r="A223" s="74"/>
      <c r="B223" s="75"/>
      <c r="C223" s="94" t="s">
        <v>642</v>
      </c>
      <c r="D223" s="77"/>
      <c r="E223" s="77"/>
      <c r="F223" s="68"/>
      <c r="G223" s="69">
        <f>SUM(G224:G253)</f>
        <v>26665</v>
      </c>
    </row>
    <row r="224" ht="45" spans="1:7">
      <c r="A224" s="17">
        <v>193</v>
      </c>
      <c r="B224" s="70" t="s">
        <v>740</v>
      </c>
      <c r="C224" s="18" t="s">
        <v>976</v>
      </c>
      <c r="D224" s="17" t="s">
        <v>82</v>
      </c>
      <c r="E224" s="17">
        <v>25</v>
      </c>
      <c r="F224" s="71">
        <v>165</v>
      </c>
      <c r="G224" s="71">
        <f t="shared" si="13"/>
        <v>4125</v>
      </c>
    </row>
    <row r="225" spans="1:7">
      <c r="A225" s="17">
        <v>194</v>
      </c>
      <c r="B225" s="70" t="s">
        <v>977</v>
      </c>
      <c r="C225" s="18" t="s">
        <v>978</v>
      </c>
      <c r="D225" s="17" t="s">
        <v>107</v>
      </c>
      <c r="E225" s="17">
        <v>1</v>
      </c>
      <c r="F225" s="71">
        <v>160</v>
      </c>
      <c r="G225" s="71">
        <f t="shared" si="13"/>
        <v>160</v>
      </c>
    </row>
    <row r="226" spans="1:7">
      <c r="A226" s="17">
        <v>195</v>
      </c>
      <c r="B226" s="70" t="s">
        <v>979</v>
      </c>
      <c r="C226" s="18" t="s">
        <v>980</v>
      </c>
      <c r="D226" s="17" t="s">
        <v>107</v>
      </c>
      <c r="E226" s="17">
        <v>1</v>
      </c>
      <c r="F226" s="71">
        <v>650</v>
      </c>
      <c r="G226" s="71">
        <f t="shared" si="13"/>
        <v>650</v>
      </c>
    </row>
    <row r="227" spans="1:7">
      <c r="A227" s="17">
        <v>196</v>
      </c>
      <c r="B227" s="70" t="s">
        <v>981</v>
      </c>
      <c r="C227" s="18" t="s">
        <v>982</v>
      </c>
      <c r="D227" s="17" t="s">
        <v>880</v>
      </c>
      <c r="E227" s="17">
        <v>5</v>
      </c>
      <c r="F227" s="71">
        <v>45</v>
      </c>
      <c r="G227" s="71">
        <f t="shared" si="13"/>
        <v>225</v>
      </c>
    </row>
    <row r="228" spans="1:7">
      <c r="A228" s="17">
        <v>197</v>
      </c>
      <c r="B228" s="70" t="s">
        <v>983</v>
      </c>
      <c r="C228" s="18" t="s">
        <v>984</v>
      </c>
      <c r="D228" s="17" t="s">
        <v>107</v>
      </c>
      <c r="E228" s="17">
        <v>1</v>
      </c>
      <c r="F228" s="71">
        <v>285</v>
      </c>
      <c r="G228" s="71">
        <f t="shared" si="13"/>
        <v>285</v>
      </c>
    </row>
    <row r="229" ht="33.75" spans="1:7">
      <c r="A229" s="17">
        <v>198</v>
      </c>
      <c r="B229" s="70" t="s">
        <v>985</v>
      </c>
      <c r="C229" s="18" t="s">
        <v>986</v>
      </c>
      <c r="D229" s="17" t="s">
        <v>82</v>
      </c>
      <c r="E229" s="17">
        <v>22</v>
      </c>
      <c r="F229" s="71">
        <v>320</v>
      </c>
      <c r="G229" s="71">
        <f t="shared" si="13"/>
        <v>7040</v>
      </c>
    </row>
    <row r="230" spans="1:7">
      <c r="A230" s="17">
        <v>199</v>
      </c>
      <c r="B230" s="70" t="s">
        <v>987</v>
      </c>
      <c r="C230" s="18" t="s">
        <v>988</v>
      </c>
      <c r="D230" s="17" t="s">
        <v>82</v>
      </c>
      <c r="E230" s="17">
        <v>12</v>
      </c>
      <c r="F230" s="71">
        <v>24</v>
      </c>
      <c r="G230" s="71">
        <f t="shared" si="13"/>
        <v>288</v>
      </c>
    </row>
    <row r="231" spans="1:7">
      <c r="A231" s="17">
        <v>200</v>
      </c>
      <c r="B231" s="70" t="s">
        <v>989</v>
      </c>
      <c r="C231" s="18" t="s">
        <v>990</v>
      </c>
      <c r="D231" s="17" t="s">
        <v>82</v>
      </c>
      <c r="E231" s="17">
        <v>12</v>
      </c>
      <c r="F231" s="71">
        <v>38</v>
      </c>
      <c r="G231" s="71">
        <f t="shared" si="13"/>
        <v>456</v>
      </c>
    </row>
    <row r="232" spans="1:7">
      <c r="A232" s="17">
        <v>201</v>
      </c>
      <c r="B232" s="70" t="s">
        <v>991</v>
      </c>
      <c r="C232" s="18" t="s">
        <v>992</v>
      </c>
      <c r="D232" s="17" t="s">
        <v>645</v>
      </c>
      <c r="E232" s="17">
        <v>12</v>
      </c>
      <c r="F232" s="71">
        <v>20</v>
      </c>
      <c r="G232" s="71">
        <f t="shared" si="13"/>
        <v>240</v>
      </c>
    </row>
    <row r="233" spans="1:7">
      <c r="A233" s="17">
        <v>202</v>
      </c>
      <c r="B233" s="70" t="s">
        <v>646</v>
      </c>
      <c r="C233" s="18" t="s">
        <v>992</v>
      </c>
      <c r="D233" s="17" t="s">
        <v>645</v>
      </c>
      <c r="E233" s="17">
        <v>12</v>
      </c>
      <c r="F233" s="71">
        <v>16</v>
      </c>
      <c r="G233" s="71">
        <f t="shared" si="13"/>
        <v>192</v>
      </c>
    </row>
    <row r="234" spans="1:7">
      <c r="A234" s="17">
        <v>203</v>
      </c>
      <c r="B234" s="70" t="s">
        <v>666</v>
      </c>
      <c r="C234" s="18" t="s">
        <v>993</v>
      </c>
      <c r="D234" s="17" t="s">
        <v>82</v>
      </c>
      <c r="E234" s="17">
        <v>12</v>
      </c>
      <c r="F234" s="71">
        <v>18</v>
      </c>
      <c r="G234" s="71">
        <f t="shared" si="13"/>
        <v>216</v>
      </c>
    </row>
    <row r="235" spans="1:7">
      <c r="A235" s="17">
        <v>204</v>
      </c>
      <c r="B235" s="70" t="s">
        <v>696</v>
      </c>
      <c r="C235" s="18" t="s">
        <v>994</v>
      </c>
      <c r="D235" s="17" t="s">
        <v>91</v>
      </c>
      <c r="E235" s="17">
        <v>12</v>
      </c>
      <c r="F235" s="71">
        <v>10</v>
      </c>
      <c r="G235" s="71">
        <f t="shared" si="13"/>
        <v>120</v>
      </c>
    </row>
    <row r="236" spans="1:7">
      <c r="A236" s="17">
        <v>205</v>
      </c>
      <c r="B236" s="70" t="s">
        <v>680</v>
      </c>
      <c r="C236" s="18" t="s">
        <v>995</v>
      </c>
      <c r="D236" s="17" t="s">
        <v>645</v>
      </c>
      <c r="E236" s="17">
        <v>12</v>
      </c>
      <c r="F236" s="71">
        <v>28</v>
      </c>
      <c r="G236" s="71">
        <f t="shared" si="13"/>
        <v>336</v>
      </c>
    </row>
    <row r="237" spans="1:7">
      <c r="A237" s="17">
        <v>206</v>
      </c>
      <c r="B237" s="70" t="s">
        <v>996</v>
      </c>
      <c r="C237" s="18" t="s">
        <v>997</v>
      </c>
      <c r="D237" s="17" t="s">
        <v>887</v>
      </c>
      <c r="E237" s="17">
        <v>10</v>
      </c>
      <c r="F237" s="71">
        <v>3.5</v>
      </c>
      <c r="G237" s="71">
        <f t="shared" si="13"/>
        <v>35</v>
      </c>
    </row>
    <row r="238" spans="1:7">
      <c r="A238" s="17">
        <v>207</v>
      </c>
      <c r="B238" s="70" t="s">
        <v>709</v>
      </c>
      <c r="C238" s="18" t="s">
        <v>998</v>
      </c>
      <c r="D238" s="17" t="s">
        <v>645</v>
      </c>
      <c r="E238" s="17">
        <v>12</v>
      </c>
      <c r="F238" s="71">
        <v>8</v>
      </c>
      <c r="G238" s="71">
        <f t="shared" si="13"/>
        <v>96</v>
      </c>
    </row>
    <row r="239" spans="1:7">
      <c r="A239" s="17">
        <v>208</v>
      </c>
      <c r="B239" s="70" t="s">
        <v>703</v>
      </c>
      <c r="C239" s="18" t="s">
        <v>999</v>
      </c>
      <c r="D239" s="17" t="s">
        <v>645</v>
      </c>
      <c r="E239" s="17">
        <v>12</v>
      </c>
      <c r="F239" s="71">
        <v>12</v>
      </c>
      <c r="G239" s="71">
        <f t="shared" si="13"/>
        <v>144</v>
      </c>
    </row>
    <row r="240" ht="67.5" spans="1:7">
      <c r="A240" s="17">
        <v>209</v>
      </c>
      <c r="B240" s="70" t="s">
        <v>1000</v>
      </c>
      <c r="C240" s="18" t="s">
        <v>1001</v>
      </c>
      <c r="D240" s="17" t="s">
        <v>192</v>
      </c>
      <c r="E240" s="17">
        <v>12</v>
      </c>
      <c r="F240" s="71">
        <v>120</v>
      </c>
      <c r="G240" s="71">
        <f t="shared" si="13"/>
        <v>1440</v>
      </c>
    </row>
    <row r="241" ht="33.75" spans="1:7">
      <c r="A241" s="17">
        <v>210</v>
      </c>
      <c r="B241" s="70" t="s">
        <v>1002</v>
      </c>
      <c r="C241" s="18" t="s">
        <v>1003</v>
      </c>
      <c r="D241" s="17" t="s">
        <v>192</v>
      </c>
      <c r="E241" s="17">
        <v>12</v>
      </c>
      <c r="F241" s="71">
        <v>385</v>
      </c>
      <c r="G241" s="71">
        <f t="shared" si="13"/>
        <v>4620</v>
      </c>
    </row>
    <row r="242" spans="1:7">
      <c r="A242" s="17">
        <v>211</v>
      </c>
      <c r="B242" s="70" t="s">
        <v>1004</v>
      </c>
      <c r="C242" s="18" t="s">
        <v>1005</v>
      </c>
      <c r="D242" s="17" t="s">
        <v>645</v>
      </c>
      <c r="E242" s="17">
        <v>2</v>
      </c>
      <c r="F242" s="71">
        <v>230</v>
      </c>
      <c r="G242" s="71">
        <f t="shared" si="13"/>
        <v>460</v>
      </c>
    </row>
    <row r="243" ht="22.5" spans="1:7">
      <c r="A243" s="17">
        <v>212</v>
      </c>
      <c r="B243" s="70" t="s">
        <v>620</v>
      </c>
      <c r="C243" s="18" t="s">
        <v>1006</v>
      </c>
      <c r="D243" s="17" t="s">
        <v>107</v>
      </c>
      <c r="E243" s="17">
        <v>2</v>
      </c>
      <c r="F243" s="71">
        <v>500</v>
      </c>
      <c r="G243" s="71">
        <f t="shared" si="13"/>
        <v>1000</v>
      </c>
    </row>
    <row r="244" spans="1:7">
      <c r="A244" s="17">
        <v>213</v>
      </c>
      <c r="B244" s="70" t="s">
        <v>835</v>
      </c>
      <c r="C244" s="18" t="s">
        <v>836</v>
      </c>
      <c r="D244" s="17" t="s">
        <v>645</v>
      </c>
      <c r="E244" s="17">
        <v>4</v>
      </c>
      <c r="F244" s="71">
        <v>65</v>
      </c>
      <c r="G244" s="71">
        <f t="shared" si="13"/>
        <v>260</v>
      </c>
    </row>
    <row r="245" spans="1:7">
      <c r="A245" s="17">
        <v>214</v>
      </c>
      <c r="B245" s="70" t="s">
        <v>1007</v>
      </c>
      <c r="C245" s="18" t="s">
        <v>838</v>
      </c>
      <c r="D245" s="17" t="s">
        <v>645</v>
      </c>
      <c r="E245" s="17">
        <v>2</v>
      </c>
      <c r="F245" s="71">
        <v>96</v>
      </c>
      <c r="G245" s="71">
        <f t="shared" si="13"/>
        <v>192</v>
      </c>
    </row>
    <row r="246" spans="1:7">
      <c r="A246" s="17">
        <v>215</v>
      </c>
      <c r="B246" s="70" t="s">
        <v>1008</v>
      </c>
      <c r="C246" s="18" t="s">
        <v>1009</v>
      </c>
      <c r="D246" s="17" t="s">
        <v>645</v>
      </c>
      <c r="E246" s="17">
        <v>2</v>
      </c>
      <c r="F246" s="71">
        <v>80</v>
      </c>
      <c r="G246" s="71">
        <f t="shared" si="13"/>
        <v>160</v>
      </c>
    </row>
    <row r="247" spans="1:7">
      <c r="A247" s="17">
        <v>216</v>
      </c>
      <c r="B247" s="70" t="s">
        <v>1010</v>
      </c>
      <c r="C247" s="18" t="s">
        <v>1011</v>
      </c>
      <c r="D247" s="17" t="s">
        <v>645</v>
      </c>
      <c r="E247" s="17">
        <v>2</v>
      </c>
      <c r="F247" s="71">
        <v>95</v>
      </c>
      <c r="G247" s="71">
        <f t="shared" si="13"/>
        <v>190</v>
      </c>
    </row>
    <row r="248" ht="22.5" spans="1:7">
      <c r="A248" s="17">
        <v>217</v>
      </c>
      <c r="B248" s="70" t="s">
        <v>1012</v>
      </c>
      <c r="C248" s="18" t="s">
        <v>1013</v>
      </c>
      <c r="D248" s="17" t="s">
        <v>1014</v>
      </c>
      <c r="E248" s="17">
        <v>5</v>
      </c>
      <c r="F248" s="71">
        <v>15</v>
      </c>
      <c r="G248" s="71">
        <f t="shared" si="13"/>
        <v>75</v>
      </c>
    </row>
    <row r="249" spans="1:7">
      <c r="A249" s="17">
        <v>218</v>
      </c>
      <c r="B249" s="70" t="s">
        <v>1015</v>
      </c>
      <c r="C249" s="18" t="s">
        <v>1016</v>
      </c>
      <c r="D249" s="17" t="s">
        <v>192</v>
      </c>
      <c r="E249" s="17">
        <v>12</v>
      </c>
      <c r="F249" s="71">
        <v>5</v>
      </c>
      <c r="G249" s="71">
        <f t="shared" si="13"/>
        <v>60</v>
      </c>
    </row>
    <row r="250" spans="1:7">
      <c r="A250" s="17">
        <v>219</v>
      </c>
      <c r="B250" s="70" t="s">
        <v>1017</v>
      </c>
      <c r="C250" s="18" t="s">
        <v>1018</v>
      </c>
      <c r="D250" s="17" t="s">
        <v>192</v>
      </c>
      <c r="E250" s="17">
        <v>12</v>
      </c>
      <c r="F250" s="71">
        <v>45</v>
      </c>
      <c r="G250" s="71">
        <f t="shared" si="13"/>
        <v>540</v>
      </c>
    </row>
    <row r="251" spans="1:7">
      <c r="A251" s="17">
        <v>220</v>
      </c>
      <c r="B251" s="70" t="s">
        <v>1019</v>
      </c>
      <c r="C251" s="18" t="s">
        <v>1020</v>
      </c>
      <c r="D251" s="17" t="s">
        <v>107</v>
      </c>
      <c r="E251" s="17">
        <v>2</v>
      </c>
      <c r="F251" s="71">
        <v>180</v>
      </c>
      <c r="G251" s="71">
        <f t="shared" si="13"/>
        <v>360</v>
      </c>
    </row>
    <row r="252" spans="1:7">
      <c r="A252" s="17">
        <v>221</v>
      </c>
      <c r="B252" s="70" t="s">
        <v>1021</v>
      </c>
      <c r="C252" s="18" t="s">
        <v>1022</v>
      </c>
      <c r="D252" s="17" t="s">
        <v>880</v>
      </c>
      <c r="E252" s="17">
        <v>12</v>
      </c>
      <c r="F252" s="71">
        <v>15</v>
      </c>
      <c r="G252" s="71">
        <f t="shared" si="13"/>
        <v>180</v>
      </c>
    </row>
    <row r="253" ht="45" spans="1:7">
      <c r="A253" s="17">
        <v>222</v>
      </c>
      <c r="B253" s="70" t="s">
        <v>756</v>
      </c>
      <c r="C253" s="18" t="s">
        <v>1023</v>
      </c>
      <c r="D253" s="17" t="s">
        <v>82</v>
      </c>
      <c r="E253" s="17">
        <v>15</v>
      </c>
      <c r="F253" s="71">
        <v>168</v>
      </c>
      <c r="G253" s="71">
        <f t="shared" si="13"/>
        <v>2520</v>
      </c>
    </row>
    <row r="254" spans="1:7">
      <c r="A254" s="74"/>
      <c r="B254" s="75"/>
      <c r="C254" s="94" t="s">
        <v>1024</v>
      </c>
      <c r="D254" s="77"/>
      <c r="E254" s="77"/>
      <c r="F254" s="68"/>
      <c r="G254" s="69">
        <f>SUM(G255:G297)</f>
        <v>67298</v>
      </c>
    </row>
    <row r="255" ht="56.25" spans="1:7">
      <c r="A255" s="17">
        <v>223</v>
      </c>
      <c r="B255" s="70" t="s">
        <v>1025</v>
      </c>
      <c r="C255" s="95" t="s">
        <v>1026</v>
      </c>
      <c r="D255" s="17" t="s">
        <v>82</v>
      </c>
      <c r="E255" s="17">
        <v>1</v>
      </c>
      <c r="F255" s="71">
        <v>560</v>
      </c>
      <c r="G255" s="71">
        <f t="shared" ref="G255:G297" si="14">E255*F255</f>
        <v>560</v>
      </c>
    </row>
    <row r="256" ht="33.75" spans="1:7">
      <c r="A256" s="17">
        <v>224</v>
      </c>
      <c r="B256" s="70" t="s">
        <v>1027</v>
      </c>
      <c r="C256" s="18" t="s">
        <v>1028</v>
      </c>
      <c r="D256" s="17" t="s">
        <v>82</v>
      </c>
      <c r="E256" s="17">
        <v>1</v>
      </c>
      <c r="F256" s="71">
        <v>480</v>
      </c>
      <c r="G256" s="71">
        <f t="shared" si="14"/>
        <v>480</v>
      </c>
    </row>
    <row r="257" ht="33.75" spans="1:7">
      <c r="A257" s="17">
        <v>225</v>
      </c>
      <c r="B257" s="70" t="s">
        <v>1029</v>
      </c>
      <c r="C257" s="18" t="s">
        <v>1030</v>
      </c>
      <c r="D257" s="17" t="s">
        <v>82</v>
      </c>
      <c r="E257" s="17">
        <v>1</v>
      </c>
      <c r="F257" s="71">
        <v>350</v>
      </c>
      <c r="G257" s="71">
        <f t="shared" si="14"/>
        <v>350</v>
      </c>
    </row>
    <row r="258" ht="22.5" spans="1:7">
      <c r="A258" s="17">
        <v>226</v>
      </c>
      <c r="B258" s="70" t="s">
        <v>1031</v>
      </c>
      <c r="C258" s="18" t="s">
        <v>1032</v>
      </c>
      <c r="D258" s="17" t="s">
        <v>82</v>
      </c>
      <c r="E258" s="17">
        <v>1</v>
      </c>
      <c r="F258" s="71">
        <v>3200</v>
      </c>
      <c r="G258" s="71">
        <f t="shared" si="14"/>
        <v>3200</v>
      </c>
    </row>
    <row r="259" ht="33.75" spans="1:7">
      <c r="A259" s="17">
        <v>227</v>
      </c>
      <c r="B259" s="70" t="s">
        <v>1033</v>
      </c>
      <c r="C259" s="18" t="s">
        <v>1034</v>
      </c>
      <c r="D259" s="17" t="s">
        <v>82</v>
      </c>
      <c r="E259" s="17">
        <v>1</v>
      </c>
      <c r="F259" s="71">
        <v>265</v>
      </c>
      <c r="G259" s="71">
        <f t="shared" si="14"/>
        <v>265</v>
      </c>
    </row>
    <row r="260" ht="33.75" spans="1:7">
      <c r="A260" s="17">
        <v>228</v>
      </c>
      <c r="B260" s="70" t="s">
        <v>1035</v>
      </c>
      <c r="C260" s="18" t="s">
        <v>1036</v>
      </c>
      <c r="D260" s="17" t="s">
        <v>107</v>
      </c>
      <c r="E260" s="17">
        <v>1</v>
      </c>
      <c r="F260" s="71">
        <v>360</v>
      </c>
      <c r="G260" s="71">
        <f t="shared" si="14"/>
        <v>360</v>
      </c>
    </row>
    <row r="261" ht="22.5" spans="1:7">
      <c r="A261" s="17">
        <v>229</v>
      </c>
      <c r="B261" s="70" t="s">
        <v>1037</v>
      </c>
      <c r="C261" s="18" t="s">
        <v>1038</v>
      </c>
      <c r="D261" s="17" t="s">
        <v>82</v>
      </c>
      <c r="E261" s="17">
        <v>1</v>
      </c>
      <c r="F261" s="71">
        <v>420</v>
      </c>
      <c r="G261" s="71">
        <f t="shared" si="14"/>
        <v>420</v>
      </c>
    </row>
    <row r="262" ht="22.5" spans="1:7">
      <c r="A262" s="17">
        <v>230</v>
      </c>
      <c r="B262" s="70" t="s">
        <v>1039</v>
      </c>
      <c r="C262" s="18" t="s">
        <v>1040</v>
      </c>
      <c r="D262" s="17" t="s">
        <v>82</v>
      </c>
      <c r="E262" s="17">
        <v>1</v>
      </c>
      <c r="F262" s="71">
        <v>280</v>
      </c>
      <c r="G262" s="71">
        <f t="shared" si="14"/>
        <v>280</v>
      </c>
    </row>
    <row r="263" ht="78.75" spans="1:7">
      <c r="A263" s="17">
        <v>231</v>
      </c>
      <c r="B263" s="70" t="s">
        <v>1041</v>
      </c>
      <c r="C263" s="18" t="s">
        <v>1042</v>
      </c>
      <c r="D263" s="17" t="s">
        <v>82</v>
      </c>
      <c r="E263" s="17">
        <v>1</v>
      </c>
      <c r="F263" s="71">
        <v>320</v>
      </c>
      <c r="G263" s="71">
        <f t="shared" si="14"/>
        <v>320</v>
      </c>
    </row>
    <row r="264" ht="56.25" spans="1:7">
      <c r="A264" s="17">
        <v>232</v>
      </c>
      <c r="B264" s="70" t="s">
        <v>1043</v>
      </c>
      <c r="C264" s="18" t="s">
        <v>1044</v>
      </c>
      <c r="D264" s="17" t="s">
        <v>82</v>
      </c>
      <c r="E264" s="17">
        <v>1</v>
      </c>
      <c r="F264" s="71">
        <v>230</v>
      </c>
      <c r="G264" s="71">
        <f t="shared" si="14"/>
        <v>230</v>
      </c>
    </row>
    <row r="265" ht="33.75" spans="1:7">
      <c r="A265" s="17">
        <v>233</v>
      </c>
      <c r="B265" s="70" t="s">
        <v>1045</v>
      </c>
      <c r="C265" s="18" t="s">
        <v>1046</v>
      </c>
      <c r="D265" s="17" t="s">
        <v>82</v>
      </c>
      <c r="E265" s="17">
        <v>1</v>
      </c>
      <c r="F265" s="71">
        <v>150</v>
      </c>
      <c r="G265" s="71">
        <f t="shared" si="14"/>
        <v>150</v>
      </c>
    </row>
    <row r="266" ht="45" spans="1:7">
      <c r="A266" s="17">
        <v>234</v>
      </c>
      <c r="B266" s="70" t="s">
        <v>1047</v>
      </c>
      <c r="C266" s="18" t="s">
        <v>1048</v>
      </c>
      <c r="D266" s="17" t="s">
        <v>82</v>
      </c>
      <c r="E266" s="17">
        <v>1</v>
      </c>
      <c r="F266" s="71">
        <v>320</v>
      </c>
      <c r="G266" s="71">
        <f t="shared" si="14"/>
        <v>320</v>
      </c>
    </row>
    <row r="267" ht="22.5" spans="1:7">
      <c r="A267" s="17">
        <v>235</v>
      </c>
      <c r="B267" s="70" t="s">
        <v>1049</v>
      </c>
      <c r="C267" s="18" t="s">
        <v>1050</v>
      </c>
      <c r="D267" s="17" t="s">
        <v>82</v>
      </c>
      <c r="E267" s="17">
        <v>1</v>
      </c>
      <c r="F267" s="71">
        <v>580</v>
      </c>
      <c r="G267" s="71">
        <f t="shared" si="14"/>
        <v>580</v>
      </c>
    </row>
    <row r="268" ht="45" spans="1:7">
      <c r="A268" s="17">
        <v>236</v>
      </c>
      <c r="B268" s="70" t="s">
        <v>1051</v>
      </c>
      <c r="C268" s="18" t="s">
        <v>1052</v>
      </c>
      <c r="D268" s="17" t="s">
        <v>82</v>
      </c>
      <c r="E268" s="17">
        <v>1</v>
      </c>
      <c r="F268" s="71">
        <v>1650</v>
      </c>
      <c r="G268" s="71">
        <f t="shared" si="14"/>
        <v>1650</v>
      </c>
    </row>
    <row r="269" ht="22.5" spans="1:7">
      <c r="A269" s="17">
        <v>237</v>
      </c>
      <c r="B269" s="70" t="s">
        <v>1053</v>
      </c>
      <c r="C269" s="18" t="s">
        <v>1054</v>
      </c>
      <c r="D269" s="17" t="s">
        <v>82</v>
      </c>
      <c r="E269" s="17">
        <v>1</v>
      </c>
      <c r="F269" s="71">
        <v>310</v>
      </c>
      <c r="G269" s="71">
        <f t="shared" si="14"/>
        <v>310</v>
      </c>
    </row>
    <row r="270" ht="22.5" spans="1:7">
      <c r="A270" s="17">
        <v>238</v>
      </c>
      <c r="B270" s="70" t="s">
        <v>1055</v>
      </c>
      <c r="C270" s="18" t="s">
        <v>1056</v>
      </c>
      <c r="D270" s="17" t="s">
        <v>653</v>
      </c>
      <c r="E270" s="17">
        <v>1</v>
      </c>
      <c r="F270" s="71">
        <v>265</v>
      </c>
      <c r="G270" s="71">
        <f t="shared" si="14"/>
        <v>265</v>
      </c>
    </row>
    <row r="271" ht="33.75" spans="1:7">
      <c r="A271" s="17">
        <v>239</v>
      </c>
      <c r="B271" s="70" t="s">
        <v>1057</v>
      </c>
      <c r="C271" s="18" t="s">
        <v>1058</v>
      </c>
      <c r="D271" s="17" t="s">
        <v>82</v>
      </c>
      <c r="E271" s="17">
        <v>1</v>
      </c>
      <c r="F271" s="71">
        <v>650</v>
      </c>
      <c r="G271" s="71">
        <f t="shared" si="14"/>
        <v>650</v>
      </c>
    </row>
    <row r="272" ht="56.25" spans="1:7">
      <c r="A272" s="17">
        <v>240</v>
      </c>
      <c r="B272" s="70" t="s">
        <v>1059</v>
      </c>
      <c r="C272" s="18" t="s">
        <v>1060</v>
      </c>
      <c r="D272" s="17" t="s">
        <v>82</v>
      </c>
      <c r="E272" s="17">
        <v>1</v>
      </c>
      <c r="F272" s="71">
        <v>1193</v>
      </c>
      <c r="G272" s="71">
        <f t="shared" si="14"/>
        <v>1193</v>
      </c>
    </row>
    <row r="273" ht="33.75" spans="1:7">
      <c r="A273" s="17">
        <v>241</v>
      </c>
      <c r="B273" s="70" t="s">
        <v>1061</v>
      </c>
      <c r="C273" s="18" t="s">
        <v>1062</v>
      </c>
      <c r="D273" s="17" t="s">
        <v>82</v>
      </c>
      <c r="E273" s="17">
        <v>1</v>
      </c>
      <c r="F273" s="71">
        <v>800</v>
      </c>
      <c r="G273" s="71">
        <f t="shared" si="14"/>
        <v>800</v>
      </c>
    </row>
    <row r="274" ht="67.5" spans="1:7">
      <c r="A274" s="17">
        <v>242</v>
      </c>
      <c r="B274" s="70" t="s">
        <v>1063</v>
      </c>
      <c r="C274" s="18" t="s">
        <v>1064</v>
      </c>
      <c r="D274" s="17" t="s">
        <v>82</v>
      </c>
      <c r="E274" s="17">
        <v>1</v>
      </c>
      <c r="F274" s="71">
        <v>1800</v>
      </c>
      <c r="G274" s="71">
        <f t="shared" si="14"/>
        <v>1800</v>
      </c>
    </row>
    <row r="275" ht="33.75" spans="1:7">
      <c r="A275" s="17">
        <v>243</v>
      </c>
      <c r="B275" s="70" t="s">
        <v>1065</v>
      </c>
      <c r="C275" s="18" t="s">
        <v>1066</v>
      </c>
      <c r="D275" s="17" t="s">
        <v>82</v>
      </c>
      <c r="E275" s="17">
        <v>1</v>
      </c>
      <c r="F275" s="71">
        <v>230</v>
      </c>
      <c r="G275" s="71">
        <f t="shared" si="14"/>
        <v>230</v>
      </c>
    </row>
    <row r="276" ht="56.25" spans="1:7">
      <c r="A276" s="17">
        <v>244</v>
      </c>
      <c r="B276" s="70" t="s">
        <v>1067</v>
      </c>
      <c r="C276" s="18" t="s">
        <v>1068</v>
      </c>
      <c r="D276" s="17" t="s">
        <v>82</v>
      </c>
      <c r="E276" s="17">
        <v>1</v>
      </c>
      <c r="F276" s="71">
        <v>85</v>
      </c>
      <c r="G276" s="71">
        <f t="shared" si="14"/>
        <v>85</v>
      </c>
    </row>
    <row r="277" ht="45" spans="1:7">
      <c r="A277" s="17">
        <v>245</v>
      </c>
      <c r="B277" s="70" t="s">
        <v>1069</v>
      </c>
      <c r="C277" s="18" t="s">
        <v>1070</v>
      </c>
      <c r="D277" s="17" t="s">
        <v>82</v>
      </c>
      <c r="E277" s="17">
        <v>1</v>
      </c>
      <c r="F277" s="71">
        <v>480</v>
      </c>
      <c r="G277" s="71">
        <f t="shared" si="14"/>
        <v>480</v>
      </c>
    </row>
    <row r="278" ht="78.75" spans="1:7">
      <c r="A278" s="17">
        <v>246</v>
      </c>
      <c r="B278" s="70" t="s">
        <v>1071</v>
      </c>
      <c r="C278" s="95" t="s">
        <v>1072</v>
      </c>
      <c r="D278" s="17" t="s">
        <v>82</v>
      </c>
      <c r="E278" s="17">
        <v>1</v>
      </c>
      <c r="F278" s="71">
        <v>15000</v>
      </c>
      <c r="G278" s="71">
        <f t="shared" si="14"/>
        <v>15000</v>
      </c>
    </row>
    <row r="279" ht="33.75" spans="1:7">
      <c r="A279" s="17">
        <v>247</v>
      </c>
      <c r="B279" s="70" t="s">
        <v>1073</v>
      </c>
      <c r="C279" s="18" t="s">
        <v>1074</v>
      </c>
      <c r="D279" s="17" t="s">
        <v>82</v>
      </c>
      <c r="E279" s="17">
        <v>1</v>
      </c>
      <c r="F279" s="71">
        <v>100</v>
      </c>
      <c r="G279" s="71">
        <f t="shared" si="14"/>
        <v>100</v>
      </c>
    </row>
    <row r="280" ht="45" spans="1:7">
      <c r="A280" s="17">
        <v>248</v>
      </c>
      <c r="B280" s="70" t="s">
        <v>1075</v>
      </c>
      <c r="C280" s="18" t="s">
        <v>1076</v>
      </c>
      <c r="D280" s="17" t="s">
        <v>82</v>
      </c>
      <c r="E280" s="17">
        <v>1</v>
      </c>
      <c r="F280" s="71">
        <v>150</v>
      </c>
      <c r="G280" s="71">
        <f t="shared" si="14"/>
        <v>150</v>
      </c>
    </row>
    <row r="281" ht="67.5" spans="1:7">
      <c r="A281" s="17">
        <v>249</v>
      </c>
      <c r="B281" s="70" t="s">
        <v>1077</v>
      </c>
      <c r="C281" s="18" t="s">
        <v>1078</v>
      </c>
      <c r="D281" s="17" t="s">
        <v>82</v>
      </c>
      <c r="E281" s="17">
        <v>1</v>
      </c>
      <c r="F281" s="71">
        <v>1350</v>
      </c>
      <c r="G281" s="71">
        <f t="shared" si="14"/>
        <v>1350</v>
      </c>
    </row>
    <row r="282" ht="90" spans="1:7">
      <c r="A282" s="17">
        <v>250</v>
      </c>
      <c r="B282" s="70" t="s">
        <v>1079</v>
      </c>
      <c r="C282" s="48" t="s">
        <v>1080</v>
      </c>
      <c r="D282" s="17" t="s">
        <v>82</v>
      </c>
      <c r="E282" s="17">
        <v>1</v>
      </c>
      <c r="F282" s="71">
        <v>2650</v>
      </c>
      <c r="G282" s="71">
        <f t="shared" si="14"/>
        <v>2650</v>
      </c>
    </row>
    <row r="283" ht="22.5" spans="1:7">
      <c r="A283" s="17">
        <v>251</v>
      </c>
      <c r="B283" s="70" t="s">
        <v>1081</v>
      </c>
      <c r="C283" s="18" t="s">
        <v>1082</v>
      </c>
      <c r="D283" s="17" t="s">
        <v>82</v>
      </c>
      <c r="E283" s="17">
        <v>1</v>
      </c>
      <c r="F283" s="71">
        <v>3200</v>
      </c>
      <c r="G283" s="71">
        <f t="shared" si="14"/>
        <v>3200</v>
      </c>
    </row>
    <row r="284" ht="56.25" spans="1:7">
      <c r="A284" s="17">
        <v>252</v>
      </c>
      <c r="B284" s="70" t="s">
        <v>1083</v>
      </c>
      <c r="C284" s="18" t="s">
        <v>1084</v>
      </c>
      <c r="D284" s="17" t="s">
        <v>82</v>
      </c>
      <c r="E284" s="17">
        <v>1</v>
      </c>
      <c r="F284" s="71">
        <v>850</v>
      </c>
      <c r="G284" s="71">
        <f t="shared" si="14"/>
        <v>850</v>
      </c>
    </row>
    <row r="285" ht="45" spans="1:7">
      <c r="A285" s="17">
        <v>253</v>
      </c>
      <c r="B285" s="70" t="s">
        <v>1085</v>
      </c>
      <c r="C285" s="18" t="s">
        <v>1086</v>
      </c>
      <c r="D285" s="17" t="s">
        <v>82</v>
      </c>
      <c r="E285" s="17">
        <v>1</v>
      </c>
      <c r="F285" s="71">
        <v>1530</v>
      </c>
      <c r="G285" s="71">
        <f t="shared" si="14"/>
        <v>1530</v>
      </c>
    </row>
    <row r="286" ht="56.25" spans="1:7">
      <c r="A286" s="17">
        <v>254</v>
      </c>
      <c r="B286" s="70" t="s">
        <v>1087</v>
      </c>
      <c r="C286" s="18" t="s">
        <v>1088</v>
      </c>
      <c r="D286" s="17" t="s">
        <v>82</v>
      </c>
      <c r="E286" s="17">
        <v>1</v>
      </c>
      <c r="F286" s="71">
        <v>1580</v>
      </c>
      <c r="G286" s="71">
        <f t="shared" si="14"/>
        <v>1580</v>
      </c>
    </row>
    <row r="287" ht="67.5" spans="1:7">
      <c r="A287" s="17">
        <v>255</v>
      </c>
      <c r="B287" s="70" t="s">
        <v>1089</v>
      </c>
      <c r="C287" s="18" t="s">
        <v>1090</v>
      </c>
      <c r="D287" s="17" t="s">
        <v>82</v>
      </c>
      <c r="E287" s="17">
        <v>1</v>
      </c>
      <c r="F287" s="71">
        <v>3500</v>
      </c>
      <c r="G287" s="71">
        <f t="shared" si="14"/>
        <v>3500</v>
      </c>
    </row>
    <row r="288" ht="33.75" spans="1:7">
      <c r="A288" s="17">
        <v>256</v>
      </c>
      <c r="B288" s="70" t="s">
        <v>1091</v>
      </c>
      <c r="C288" s="18" t="s">
        <v>1092</v>
      </c>
      <c r="D288" s="17" t="s">
        <v>82</v>
      </c>
      <c r="E288" s="17">
        <v>1</v>
      </c>
      <c r="F288" s="71">
        <v>1650</v>
      </c>
      <c r="G288" s="71">
        <f t="shared" si="14"/>
        <v>1650</v>
      </c>
    </row>
    <row r="289" ht="33.75" spans="1:7">
      <c r="A289" s="17">
        <v>257</v>
      </c>
      <c r="B289" s="70" t="s">
        <v>1093</v>
      </c>
      <c r="C289" s="18" t="s">
        <v>1094</v>
      </c>
      <c r="D289" s="17" t="s">
        <v>82</v>
      </c>
      <c r="E289" s="17">
        <v>1</v>
      </c>
      <c r="F289" s="71">
        <v>650</v>
      </c>
      <c r="G289" s="71">
        <f t="shared" si="14"/>
        <v>650</v>
      </c>
    </row>
    <row r="290" spans="1:7">
      <c r="A290" s="17">
        <v>258</v>
      </c>
      <c r="B290" s="70" t="s">
        <v>1095</v>
      </c>
      <c r="C290" s="18" t="s">
        <v>1096</v>
      </c>
      <c r="D290" s="17" t="s">
        <v>82</v>
      </c>
      <c r="E290" s="17">
        <v>1</v>
      </c>
      <c r="F290" s="71">
        <v>1765</v>
      </c>
      <c r="G290" s="71">
        <f t="shared" si="14"/>
        <v>1765</v>
      </c>
    </row>
    <row r="291" ht="56.25" spans="1:7">
      <c r="A291" s="17">
        <v>259</v>
      </c>
      <c r="B291" s="70" t="s">
        <v>1097</v>
      </c>
      <c r="C291" s="18" t="s">
        <v>1098</v>
      </c>
      <c r="D291" s="17" t="s">
        <v>82</v>
      </c>
      <c r="E291" s="17">
        <v>1</v>
      </c>
      <c r="F291" s="71">
        <v>2345</v>
      </c>
      <c r="G291" s="71">
        <f t="shared" si="14"/>
        <v>2345</v>
      </c>
    </row>
    <row r="292" ht="56.25" spans="1:7">
      <c r="A292" s="17">
        <v>260</v>
      </c>
      <c r="B292" s="70" t="s">
        <v>1099</v>
      </c>
      <c r="C292" s="18" t="s">
        <v>1100</v>
      </c>
      <c r="D292" s="17" t="s">
        <v>82</v>
      </c>
      <c r="E292" s="17">
        <v>1</v>
      </c>
      <c r="F292" s="71">
        <v>2800</v>
      </c>
      <c r="G292" s="71">
        <f t="shared" si="14"/>
        <v>2800</v>
      </c>
    </row>
    <row r="293" ht="45" spans="1:7">
      <c r="A293" s="17">
        <v>261</v>
      </c>
      <c r="B293" s="70" t="s">
        <v>1101</v>
      </c>
      <c r="C293" s="18" t="s">
        <v>1102</v>
      </c>
      <c r="D293" s="17" t="s">
        <v>82</v>
      </c>
      <c r="E293" s="17">
        <v>1</v>
      </c>
      <c r="F293" s="71">
        <v>2650</v>
      </c>
      <c r="G293" s="71">
        <f t="shared" si="14"/>
        <v>2650</v>
      </c>
    </row>
    <row r="294" ht="56.25" spans="1:7">
      <c r="A294" s="17">
        <v>262</v>
      </c>
      <c r="B294" s="70" t="s">
        <v>1103</v>
      </c>
      <c r="C294" s="18" t="s">
        <v>1104</v>
      </c>
      <c r="D294" s="17" t="s">
        <v>82</v>
      </c>
      <c r="E294" s="17">
        <v>1</v>
      </c>
      <c r="F294" s="71">
        <v>300</v>
      </c>
      <c r="G294" s="71">
        <f t="shared" si="14"/>
        <v>300</v>
      </c>
    </row>
    <row r="295" ht="45" spans="1:7">
      <c r="A295" s="17">
        <v>263</v>
      </c>
      <c r="B295" s="70" t="s">
        <v>1105</v>
      </c>
      <c r="C295" s="18" t="s">
        <v>1106</v>
      </c>
      <c r="D295" s="17" t="s">
        <v>82</v>
      </c>
      <c r="E295" s="17">
        <v>1</v>
      </c>
      <c r="F295" s="71">
        <v>3200</v>
      </c>
      <c r="G295" s="71">
        <f t="shared" si="14"/>
        <v>3200</v>
      </c>
    </row>
    <row r="296" ht="78.75" spans="1:7">
      <c r="A296" s="17">
        <v>264</v>
      </c>
      <c r="B296" s="70" t="s">
        <v>1107</v>
      </c>
      <c r="C296" s="18" t="s">
        <v>1108</v>
      </c>
      <c r="D296" s="17" t="s">
        <v>82</v>
      </c>
      <c r="E296" s="17">
        <v>1</v>
      </c>
      <c r="F296" s="71">
        <v>3200</v>
      </c>
      <c r="G296" s="71">
        <f t="shared" si="14"/>
        <v>3200</v>
      </c>
    </row>
    <row r="297" ht="112.5" spans="1:7">
      <c r="A297" s="17">
        <v>265</v>
      </c>
      <c r="B297" s="70" t="s">
        <v>1109</v>
      </c>
      <c r="C297" s="95" t="s">
        <v>1110</v>
      </c>
      <c r="D297" s="17" t="s">
        <v>82</v>
      </c>
      <c r="E297" s="17">
        <v>1</v>
      </c>
      <c r="F297" s="71">
        <v>3850</v>
      </c>
      <c r="G297" s="71">
        <f t="shared" si="14"/>
        <v>3850</v>
      </c>
    </row>
    <row r="298" spans="1:7">
      <c r="A298" s="74"/>
      <c r="B298" s="75"/>
      <c r="C298" s="94" t="s">
        <v>1111</v>
      </c>
      <c r="D298" s="77"/>
      <c r="E298" s="77"/>
      <c r="F298" s="68"/>
      <c r="G298" s="69">
        <f>SUM(G299:G316)</f>
        <v>9049</v>
      </c>
    </row>
    <row r="299" spans="1:7">
      <c r="A299" s="17">
        <v>266</v>
      </c>
      <c r="B299" s="70" t="s">
        <v>1112</v>
      </c>
      <c r="C299" s="18" t="s">
        <v>1113</v>
      </c>
      <c r="D299" s="17" t="s">
        <v>82</v>
      </c>
      <c r="E299" s="17">
        <v>1</v>
      </c>
      <c r="F299" s="71">
        <v>56</v>
      </c>
      <c r="G299" s="71">
        <f t="shared" ref="G299:G316" si="15">E299*F299</f>
        <v>56</v>
      </c>
    </row>
    <row r="300" spans="1:7">
      <c r="A300" s="17">
        <v>267</v>
      </c>
      <c r="B300" s="70" t="s">
        <v>1114</v>
      </c>
      <c r="C300" s="18" t="s">
        <v>1115</v>
      </c>
      <c r="D300" s="17" t="s">
        <v>82</v>
      </c>
      <c r="E300" s="17">
        <v>1</v>
      </c>
      <c r="F300" s="71">
        <v>320</v>
      </c>
      <c r="G300" s="71">
        <f t="shared" si="15"/>
        <v>320</v>
      </c>
    </row>
    <row r="301" spans="1:7">
      <c r="A301" s="17">
        <v>268</v>
      </c>
      <c r="B301" s="70" t="s">
        <v>1116</v>
      </c>
      <c r="C301" s="18" t="s">
        <v>1117</v>
      </c>
      <c r="D301" s="17" t="s">
        <v>82</v>
      </c>
      <c r="E301" s="17">
        <v>1</v>
      </c>
      <c r="F301" s="71">
        <v>350</v>
      </c>
      <c r="G301" s="71">
        <f t="shared" si="15"/>
        <v>350</v>
      </c>
    </row>
    <row r="302" ht="22.5" spans="1:7">
      <c r="A302" s="17">
        <v>269</v>
      </c>
      <c r="B302" s="70" t="s">
        <v>1118</v>
      </c>
      <c r="C302" s="18" t="s">
        <v>1119</v>
      </c>
      <c r="D302" s="17" t="s">
        <v>82</v>
      </c>
      <c r="E302" s="17">
        <v>1</v>
      </c>
      <c r="F302" s="71">
        <v>560</v>
      </c>
      <c r="G302" s="71">
        <f t="shared" si="15"/>
        <v>560</v>
      </c>
    </row>
    <row r="303" ht="22.5" spans="1:7">
      <c r="A303" s="17">
        <v>270</v>
      </c>
      <c r="B303" s="70" t="s">
        <v>1120</v>
      </c>
      <c r="C303" s="18" t="s">
        <v>1121</v>
      </c>
      <c r="D303" s="17" t="s">
        <v>82</v>
      </c>
      <c r="E303" s="17">
        <v>1</v>
      </c>
      <c r="F303" s="71">
        <v>530</v>
      </c>
      <c r="G303" s="71">
        <f t="shared" si="15"/>
        <v>530</v>
      </c>
    </row>
    <row r="304" ht="33.75" spans="1:7">
      <c r="A304" s="17">
        <v>271</v>
      </c>
      <c r="B304" s="70" t="s">
        <v>1122</v>
      </c>
      <c r="C304" s="95" t="s">
        <v>1123</v>
      </c>
      <c r="D304" s="17" t="s">
        <v>82</v>
      </c>
      <c r="E304" s="17">
        <v>1</v>
      </c>
      <c r="F304" s="71">
        <v>386</v>
      </c>
      <c r="G304" s="71">
        <f t="shared" si="15"/>
        <v>386</v>
      </c>
    </row>
    <row r="305" spans="1:7">
      <c r="A305" s="17">
        <v>272</v>
      </c>
      <c r="B305" s="70" t="s">
        <v>1124</v>
      </c>
      <c r="C305" s="18" t="s">
        <v>1125</v>
      </c>
      <c r="D305" s="17" t="s">
        <v>82</v>
      </c>
      <c r="E305" s="17">
        <v>1</v>
      </c>
      <c r="F305" s="71">
        <v>150</v>
      </c>
      <c r="G305" s="71">
        <f t="shared" si="15"/>
        <v>150</v>
      </c>
    </row>
    <row r="306" ht="22.5" spans="1:7">
      <c r="A306" s="17">
        <v>273</v>
      </c>
      <c r="B306" s="70" t="s">
        <v>1126</v>
      </c>
      <c r="C306" s="18" t="s">
        <v>1127</v>
      </c>
      <c r="D306" s="17" t="s">
        <v>82</v>
      </c>
      <c r="E306" s="17">
        <v>5</v>
      </c>
      <c r="F306" s="71">
        <v>65</v>
      </c>
      <c r="G306" s="71">
        <f t="shared" si="15"/>
        <v>325</v>
      </c>
    </row>
    <row r="307" ht="33.75" spans="1:7">
      <c r="A307" s="17">
        <v>274</v>
      </c>
      <c r="B307" s="70" t="s">
        <v>1128</v>
      </c>
      <c r="C307" s="18" t="s">
        <v>1129</v>
      </c>
      <c r="D307" s="17" t="s">
        <v>82</v>
      </c>
      <c r="E307" s="17">
        <v>5</v>
      </c>
      <c r="F307" s="71">
        <v>35</v>
      </c>
      <c r="G307" s="71">
        <f t="shared" si="15"/>
        <v>175</v>
      </c>
    </row>
    <row r="308" spans="1:7">
      <c r="A308" s="17">
        <v>275</v>
      </c>
      <c r="B308" s="70" t="s">
        <v>1130</v>
      </c>
      <c r="C308" s="18" t="s">
        <v>1131</v>
      </c>
      <c r="D308" s="17" t="s">
        <v>82</v>
      </c>
      <c r="E308" s="17">
        <v>2</v>
      </c>
      <c r="F308" s="71">
        <v>365</v>
      </c>
      <c r="G308" s="71">
        <f t="shared" si="15"/>
        <v>730</v>
      </c>
    </row>
    <row r="309" ht="45" spans="1:7">
      <c r="A309" s="17">
        <v>276</v>
      </c>
      <c r="B309" s="70" t="s">
        <v>1132</v>
      </c>
      <c r="C309" s="18" t="s">
        <v>1133</v>
      </c>
      <c r="D309" s="17" t="s">
        <v>82</v>
      </c>
      <c r="E309" s="17">
        <v>5</v>
      </c>
      <c r="F309" s="71">
        <v>380</v>
      </c>
      <c r="G309" s="71">
        <f t="shared" si="15"/>
        <v>1900</v>
      </c>
    </row>
    <row r="310" ht="22.5" spans="1:7">
      <c r="A310" s="17">
        <v>277</v>
      </c>
      <c r="B310" s="70" t="s">
        <v>1134</v>
      </c>
      <c r="C310" s="18" t="s">
        <v>1135</v>
      </c>
      <c r="D310" s="17" t="s">
        <v>82</v>
      </c>
      <c r="E310" s="17">
        <v>5</v>
      </c>
      <c r="F310" s="71">
        <v>65</v>
      </c>
      <c r="G310" s="71">
        <f t="shared" si="15"/>
        <v>325</v>
      </c>
    </row>
    <row r="311" ht="22.5" spans="1:7">
      <c r="A311" s="17">
        <v>278</v>
      </c>
      <c r="B311" s="70" t="s">
        <v>1136</v>
      </c>
      <c r="C311" s="18" t="s">
        <v>1137</v>
      </c>
      <c r="D311" s="17" t="s">
        <v>82</v>
      </c>
      <c r="E311" s="17">
        <v>5</v>
      </c>
      <c r="F311" s="71">
        <v>50</v>
      </c>
      <c r="G311" s="71">
        <f t="shared" si="15"/>
        <v>250</v>
      </c>
    </row>
    <row r="312" ht="22.5" spans="1:7">
      <c r="A312" s="17">
        <v>279</v>
      </c>
      <c r="B312" s="70" t="s">
        <v>1138</v>
      </c>
      <c r="C312" s="18" t="s">
        <v>1139</v>
      </c>
      <c r="D312" s="17" t="s">
        <v>82</v>
      </c>
      <c r="E312" s="17">
        <v>5</v>
      </c>
      <c r="F312" s="71">
        <v>265</v>
      </c>
      <c r="G312" s="71">
        <f t="shared" si="15"/>
        <v>1325</v>
      </c>
    </row>
    <row r="313" ht="22.5" spans="1:7">
      <c r="A313" s="17">
        <v>280</v>
      </c>
      <c r="B313" s="70" t="s">
        <v>1140</v>
      </c>
      <c r="C313" s="18" t="s">
        <v>1141</v>
      </c>
      <c r="D313" s="17" t="s">
        <v>82</v>
      </c>
      <c r="E313" s="17">
        <v>5</v>
      </c>
      <c r="F313" s="71">
        <v>120</v>
      </c>
      <c r="G313" s="71">
        <f t="shared" si="15"/>
        <v>600</v>
      </c>
    </row>
    <row r="314" ht="22.5" spans="1:7">
      <c r="A314" s="17">
        <v>281</v>
      </c>
      <c r="B314" s="70" t="s">
        <v>1142</v>
      </c>
      <c r="C314" s="18" t="s">
        <v>1143</v>
      </c>
      <c r="D314" s="17" t="s">
        <v>82</v>
      </c>
      <c r="E314" s="17">
        <v>5</v>
      </c>
      <c r="F314" s="71">
        <v>55</v>
      </c>
      <c r="G314" s="71">
        <f t="shared" si="15"/>
        <v>275</v>
      </c>
    </row>
    <row r="315" ht="22.5" spans="1:7">
      <c r="A315" s="17">
        <v>282</v>
      </c>
      <c r="B315" s="70" t="s">
        <v>1144</v>
      </c>
      <c r="C315" s="18" t="s">
        <v>1145</v>
      </c>
      <c r="D315" s="17" t="s">
        <v>82</v>
      </c>
      <c r="E315" s="17">
        <v>12</v>
      </c>
      <c r="F315" s="71">
        <v>28</v>
      </c>
      <c r="G315" s="71">
        <f t="shared" si="15"/>
        <v>336</v>
      </c>
    </row>
    <row r="316" ht="57" spans="1:7">
      <c r="A316" s="17">
        <v>283</v>
      </c>
      <c r="B316" s="70" t="s">
        <v>1146</v>
      </c>
      <c r="C316" s="95" t="s">
        <v>1147</v>
      </c>
      <c r="D316" s="17" t="s">
        <v>82</v>
      </c>
      <c r="E316" s="17">
        <v>12</v>
      </c>
      <c r="F316" s="71">
        <v>38</v>
      </c>
      <c r="G316" s="71">
        <f t="shared" si="15"/>
        <v>456</v>
      </c>
    </row>
    <row r="317" spans="1:7">
      <c r="A317" s="74"/>
      <c r="B317" s="75"/>
      <c r="C317" s="94" t="s">
        <v>1148</v>
      </c>
      <c r="D317" s="77"/>
      <c r="E317" s="77"/>
      <c r="F317" s="68"/>
      <c r="G317" s="69">
        <f>SUM(G318:G321)</f>
        <v>36180</v>
      </c>
    </row>
    <row r="318" ht="135" spans="1:7">
      <c r="A318" s="17">
        <v>284</v>
      </c>
      <c r="B318" s="70" t="s">
        <v>1149</v>
      </c>
      <c r="C318" s="21" t="s">
        <v>1150</v>
      </c>
      <c r="D318" s="17" t="s">
        <v>82</v>
      </c>
      <c r="E318" s="17">
        <v>12</v>
      </c>
      <c r="F318" s="71">
        <v>1260</v>
      </c>
      <c r="G318" s="71">
        <f t="shared" ref="G318:G321" si="16">E318*F318</f>
        <v>15120</v>
      </c>
    </row>
    <row r="319" ht="112.5" spans="1:7">
      <c r="A319" s="17">
        <v>285</v>
      </c>
      <c r="B319" s="70" t="s">
        <v>1151</v>
      </c>
      <c r="C319" s="21" t="s">
        <v>1152</v>
      </c>
      <c r="D319" s="17" t="s">
        <v>82</v>
      </c>
      <c r="E319" s="17">
        <v>12</v>
      </c>
      <c r="F319" s="71">
        <v>1330</v>
      </c>
      <c r="G319" s="71">
        <f t="shared" si="16"/>
        <v>15960</v>
      </c>
    </row>
    <row r="320" ht="112.5" spans="1:7">
      <c r="A320" s="17">
        <v>286</v>
      </c>
      <c r="B320" s="70" t="s">
        <v>1153</v>
      </c>
      <c r="C320" s="21" t="s">
        <v>1154</v>
      </c>
      <c r="D320" s="17" t="s">
        <v>82</v>
      </c>
      <c r="E320" s="17">
        <v>1</v>
      </c>
      <c r="F320" s="71">
        <v>2700</v>
      </c>
      <c r="G320" s="71">
        <f t="shared" si="16"/>
        <v>2700</v>
      </c>
    </row>
    <row r="321" ht="123.75" spans="1:7">
      <c r="A321" s="17">
        <v>287</v>
      </c>
      <c r="B321" s="70" t="s">
        <v>1155</v>
      </c>
      <c r="C321" s="21" t="s">
        <v>1156</v>
      </c>
      <c r="D321" s="17" t="s">
        <v>82</v>
      </c>
      <c r="E321" s="17">
        <v>5</v>
      </c>
      <c r="F321" s="71">
        <v>480</v>
      </c>
      <c r="G321" s="71">
        <f t="shared" si="16"/>
        <v>2400</v>
      </c>
    </row>
    <row r="322" spans="1:7">
      <c r="A322" s="74"/>
      <c r="B322" s="75"/>
      <c r="C322" s="94" t="s">
        <v>1157</v>
      </c>
      <c r="D322" s="77"/>
      <c r="E322" s="77"/>
      <c r="F322" s="68"/>
      <c r="G322" s="69">
        <f>SUM(G323:G338)</f>
        <v>18870</v>
      </c>
    </row>
    <row r="323" ht="22.5" spans="1:7">
      <c r="A323" s="17">
        <v>288</v>
      </c>
      <c r="B323" s="70" t="s">
        <v>1158</v>
      </c>
      <c r="C323" s="98" t="s">
        <v>1159</v>
      </c>
      <c r="D323" s="17" t="s">
        <v>82</v>
      </c>
      <c r="E323" s="17">
        <v>30</v>
      </c>
      <c r="F323" s="96">
        <v>165</v>
      </c>
      <c r="G323" s="96">
        <f>E323*F323</f>
        <v>4950</v>
      </c>
    </row>
    <row r="324" ht="22.5" spans="1:7">
      <c r="A324" s="17">
        <v>289</v>
      </c>
      <c r="B324" s="70" t="s">
        <v>1160</v>
      </c>
      <c r="C324" s="98" t="s">
        <v>1161</v>
      </c>
      <c r="D324" s="17"/>
      <c r="E324" s="17"/>
      <c r="F324" s="99"/>
      <c r="G324" s="99"/>
    </row>
    <row r="325" ht="22.5" spans="1:7">
      <c r="A325" s="17">
        <v>290</v>
      </c>
      <c r="B325" s="70" t="s">
        <v>1162</v>
      </c>
      <c r="C325" s="98" t="s">
        <v>1163</v>
      </c>
      <c r="D325" s="17"/>
      <c r="E325" s="17"/>
      <c r="F325" s="99"/>
      <c r="G325" s="99"/>
    </row>
    <row r="326" ht="22.5" spans="1:7">
      <c r="A326" s="17">
        <v>291</v>
      </c>
      <c r="B326" s="70" t="s">
        <v>1164</v>
      </c>
      <c r="C326" s="98" t="s">
        <v>1165</v>
      </c>
      <c r="D326" s="17"/>
      <c r="E326" s="17"/>
      <c r="F326" s="99"/>
      <c r="G326" s="99"/>
    </row>
    <row r="327" ht="22.5" spans="1:7">
      <c r="A327" s="17">
        <v>292</v>
      </c>
      <c r="B327" s="70" t="s">
        <v>1166</v>
      </c>
      <c r="C327" s="98" t="s">
        <v>1167</v>
      </c>
      <c r="D327" s="17"/>
      <c r="E327" s="17"/>
      <c r="F327" s="99"/>
      <c r="G327" s="99"/>
    </row>
    <row r="328" ht="33.75" spans="1:7">
      <c r="A328" s="17">
        <v>293</v>
      </c>
      <c r="B328" s="70" t="s">
        <v>1168</v>
      </c>
      <c r="C328" s="98" t="s">
        <v>1169</v>
      </c>
      <c r="D328" s="17"/>
      <c r="E328" s="17"/>
      <c r="F328" s="97"/>
      <c r="G328" s="97"/>
    </row>
    <row r="329" ht="22.5" spans="1:7">
      <c r="A329" s="17">
        <v>294</v>
      </c>
      <c r="B329" s="70" t="s">
        <v>1170</v>
      </c>
      <c r="C329" s="21" t="s">
        <v>1171</v>
      </c>
      <c r="D329" s="17" t="s">
        <v>82</v>
      </c>
      <c r="E329" s="17">
        <v>200</v>
      </c>
      <c r="F329" s="71">
        <v>12</v>
      </c>
      <c r="G329" s="71">
        <f t="shared" ref="G329:G338" si="17">E329*F329</f>
        <v>2400</v>
      </c>
    </row>
    <row r="330" ht="33.75" spans="1:7">
      <c r="A330" s="17">
        <v>295</v>
      </c>
      <c r="B330" s="70" t="s">
        <v>1172</v>
      </c>
      <c r="C330" s="21" t="s">
        <v>1173</v>
      </c>
      <c r="D330" s="17" t="s">
        <v>82</v>
      </c>
      <c r="E330" s="17">
        <v>30</v>
      </c>
      <c r="F330" s="71">
        <v>18</v>
      </c>
      <c r="G330" s="71">
        <f t="shared" si="17"/>
        <v>540</v>
      </c>
    </row>
    <row r="331" ht="45" spans="1:7">
      <c r="A331" s="17">
        <v>296</v>
      </c>
      <c r="B331" s="70" t="s">
        <v>1174</v>
      </c>
      <c r="C331" s="21" t="s">
        <v>1175</v>
      </c>
      <c r="D331" s="17" t="s">
        <v>82</v>
      </c>
      <c r="E331" s="17">
        <v>30</v>
      </c>
      <c r="F331" s="71">
        <v>35</v>
      </c>
      <c r="G331" s="71">
        <f t="shared" si="17"/>
        <v>1050</v>
      </c>
    </row>
    <row r="332" ht="33.75" spans="1:7">
      <c r="A332" s="17">
        <v>297</v>
      </c>
      <c r="B332" s="70" t="s">
        <v>1176</v>
      </c>
      <c r="C332" s="21" t="s">
        <v>1177</v>
      </c>
      <c r="D332" s="17" t="s">
        <v>82</v>
      </c>
      <c r="E332" s="17">
        <v>30</v>
      </c>
      <c r="F332" s="71">
        <v>50</v>
      </c>
      <c r="G332" s="71">
        <f t="shared" si="17"/>
        <v>1500</v>
      </c>
    </row>
    <row r="333" ht="45" spans="1:7">
      <c r="A333" s="17">
        <v>298</v>
      </c>
      <c r="B333" s="70" t="s">
        <v>1178</v>
      </c>
      <c r="C333" s="21" t="s">
        <v>1179</v>
      </c>
      <c r="D333" s="17" t="s">
        <v>82</v>
      </c>
      <c r="E333" s="17">
        <v>30</v>
      </c>
      <c r="F333" s="71">
        <v>65</v>
      </c>
      <c r="G333" s="71">
        <f t="shared" si="17"/>
        <v>1950</v>
      </c>
    </row>
    <row r="334" ht="22.5" spans="1:7">
      <c r="A334" s="17">
        <v>299</v>
      </c>
      <c r="B334" s="70" t="s">
        <v>1180</v>
      </c>
      <c r="C334" s="21" t="s">
        <v>1181</v>
      </c>
      <c r="D334" s="17" t="s">
        <v>82</v>
      </c>
      <c r="E334" s="17">
        <v>30</v>
      </c>
      <c r="F334" s="71">
        <v>25</v>
      </c>
      <c r="G334" s="71">
        <f t="shared" si="17"/>
        <v>750</v>
      </c>
    </row>
    <row r="335" ht="22.5" spans="1:7">
      <c r="A335" s="17">
        <v>300</v>
      </c>
      <c r="B335" s="70" t="s">
        <v>1182</v>
      </c>
      <c r="C335" s="21" t="s">
        <v>1183</v>
      </c>
      <c r="D335" s="17" t="s">
        <v>82</v>
      </c>
      <c r="E335" s="17">
        <v>30</v>
      </c>
      <c r="F335" s="71">
        <v>58</v>
      </c>
      <c r="G335" s="71">
        <f t="shared" si="17"/>
        <v>1740</v>
      </c>
    </row>
    <row r="336" ht="56.25" spans="1:7">
      <c r="A336" s="17">
        <v>301</v>
      </c>
      <c r="B336" s="70" t="s">
        <v>1184</v>
      </c>
      <c r="C336" s="21" t="s">
        <v>1185</v>
      </c>
      <c r="D336" s="17" t="s">
        <v>82</v>
      </c>
      <c r="E336" s="17">
        <v>30</v>
      </c>
      <c r="F336" s="71">
        <v>50</v>
      </c>
      <c r="G336" s="71">
        <f t="shared" si="17"/>
        <v>1500</v>
      </c>
    </row>
    <row r="337" ht="56.25" spans="1:7">
      <c r="A337" s="17">
        <v>302</v>
      </c>
      <c r="B337" s="70" t="s">
        <v>1186</v>
      </c>
      <c r="C337" s="21" t="s">
        <v>1187</v>
      </c>
      <c r="D337" s="17" t="s">
        <v>82</v>
      </c>
      <c r="E337" s="17">
        <v>30</v>
      </c>
      <c r="F337" s="71">
        <v>38</v>
      </c>
      <c r="G337" s="71">
        <f t="shared" si="17"/>
        <v>1140</v>
      </c>
    </row>
    <row r="338" ht="45" spans="1:7">
      <c r="A338" s="17">
        <v>303</v>
      </c>
      <c r="B338" s="70" t="s">
        <v>1188</v>
      </c>
      <c r="C338" s="21" t="s">
        <v>1189</v>
      </c>
      <c r="D338" s="17" t="s">
        <v>82</v>
      </c>
      <c r="E338" s="17">
        <v>30</v>
      </c>
      <c r="F338" s="71">
        <v>45</v>
      </c>
      <c r="G338" s="71">
        <f t="shared" si="17"/>
        <v>1350</v>
      </c>
    </row>
    <row r="339" spans="1:7">
      <c r="A339" s="74"/>
      <c r="B339" s="75"/>
      <c r="C339" s="94" t="s">
        <v>1190</v>
      </c>
      <c r="D339" s="77"/>
      <c r="E339" s="77"/>
      <c r="F339" s="68"/>
      <c r="G339" s="69">
        <f>SUM(G340:G348)</f>
        <v>2780</v>
      </c>
    </row>
    <row r="340" ht="22.5" spans="1:7">
      <c r="A340" s="17">
        <v>304</v>
      </c>
      <c r="B340" s="70" t="s">
        <v>1191</v>
      </c>
      <c r="C340" s="21" t="s">
        <v>1192</v>
      </c>
      <c r="D340" s="17" t="s">
        <v>82</v>
      </c>
      <c r="E340" s="17">
        <v>2</v>
      </c>
      <c r="F340" s="71">
        <v>380</v>
      </c>
      <c r="G340" s="71">
        <f t="shared" ref="G340:G348" si="18">E340*F340</f>
        <v>760</v>
      </c>
    </row>
    <row r="341" ht="22.5" spans="1:7">
      <c r="A341" s="17">
        <v>305</v>
      </c>
      <c r="B341" s="70" t="s">
        <v>1193</v>
      </c>
      <c r="C341" s="21" t="s">
        <v>1194</v>
      </c>
      <c r="D341" s="17" t="s">
        <v>82</v>
      </c>
      <c r="E341" s="17">
        <v>5</v>
      </c>
      <c r="F341" s="71">
        <v>65</v>
      </c>
      <c r="G341" s="71">
        <f t="shared" si="18"/>
        <v>325</v>
      </c>
    </row>
    <row r="342" ht="33.75" spans="1:7">
      <c r="A342" s="17">
        <v>306</v>
      </c>
      <c r="B342" s="70" t="s">
        <v>1195</v>
      </c>
      <c r="C342" s="21" t="s">
        <v>1196</v>
      </c>
      <c r="D342" s="17" t="s">
        <v>82</v>
      </c>
      <c r="E342" s="17">
        <v>5</v>
      </c>
      <c r="F342" s="71">
        <v>53</v>
      </c>
      <c r="G342" s="71">
        <f t="shared" si="18"/>
        <v>265</v>
      </c>
    </row>
    <row r="343" spans="1:7">
      <c r="A343" s="17">
        <v>307</v>
      </c>
      <c r="B343" s="70" t="s">
        <v>1197</v>
      </c>
      <c r="C343" s="21" t="s">
        <v>1198</v>
      </c>
      <c r="D343" s="17" t="s">
        <v>82</v>
      </c>
      <c r="E343" s="17">
        <v>15</v>
      </c>
      <c r="F343" s="71">
        <v>3</v>
      </c>
      <c r="G343" s="71">
        <f t="shared" si="18"/>
        <v>45</v>
      </c>
    </row>
    <row r="344" ht="22.5" spans="1:7">
      <c r="A344" s="17">
        <v>308</v>
      </c>
      <c r="B344" s="70" t="s">
        <v>1199</v>
      </c>
      <c r="C344" s="21" t="s">
        <v>1200</v>
      </c>
      <c r="D344" s="17" t="s">
        <v>82</v>
      </c>
      <c r="E344" s="17">
        <v>5</v>
      </c>
      <c r="F344" s="71">
        <v>32</v>
      </c>
      <c r="G344" s="71">
        <f t="shared" si="18"/>
        <v>160</v>
      </c>
    </row>
    <row r="345" ht="33.75" spans="1:7">
      <c r="A345" s="17">
        <v>309</v>
      </c>
      <c r="B345" s="70" t="s">
        <v>1201</v>
      </c>
      <c r="C345" s="21" t="s">
        <v>1202</v>
      </c>
      <c r="D345" s="17" t="s">
        <v>82</v>
      </c>
      <c r="E345" s="17">
        <v>5</v>
      </c>
      <c r="F345" s="71">
        <v>35</v>
      </c>
      <c r="G345" s="71">
        <f t="shared" si="18"/>
        <v>175</v>
      </c>
    </row>
    <row r="346" ht="22.5" spans="1:7">
      <c r="A346" s="17">
        <v>310</v>
      </c>
      <c r="B346" s="70" t="s">
        <v>1203</v>
      </c>
      <c r="C346" s="21" t="s">
        <v>1204</v>
      </c>
      <c r="D346" s="17" t="s">
        <v>82</v>
      </c>
      <c r="E346" s="17">
        <v>5</v>
      </c>
      <c r="F346" s="71">
        <v>45</v>
      </c>
      <c r="G346" s="71">
        <f t="shared" si="18"/>
        <v>225</v>
      </c>
    </row>
    <row r="347" ht="22.5" spans="1:7">
      <c r="A347" s="17">
        <v>311</v>
      </c>
      <c r="B347" s="70" t="s">
        <v>1205</v>
      </c>
      <c r="C347" s="21" t="s">
        <v>1206</v>
      </c>
      <c r="D347" s="17" t="s">
        <v>82</v>
      </c>
      <c r="E347" s="17">
        <v>5</v>
      </c>
      <c r="F347" s="71">
        <v>120</v>
      </c>
      <c r="G347" s="71">
        <f t="shared" si="18"/>
        <v>600</v>
      </c>
    </row>
    <row r="348" ht="22.5" spans="1:7">
      <c r="A348" s="17">
        <v>312</v>
      </c>
      <c r="B348" s="70" t="s">
        <v>1207</v>
      </c>
      <c r="C348" s="21" t="s">
        <v>1208</v>
      </c>
      <c r="D348" s="17" t="s">
        <v>82</v>
      </c>
      <c r="E348" s="17">
        <v>5</v>
      </c>
      <c r="F348" s="71">
        <v>45</v>
      </c>
      <c r="G348" s="71">
        <f t="shared" si="18"/>
        <v>225</v>
      </c>
    </row>
    <row r="349" spans="1:7">
      <c r="A349" s="74"/>
      <c r="B349" s="75"/>
      <c r="C349" s="94" t="s">
        <v>1209</v>
      </c>
      <c r="D349" s="77"/>
      <c r="E349" s="77"/>
      <c r="F349" s="68"/>
      <c r="G349" s="69">
        <v>3200</v>
      </c>
    </row>
    <row r="350" ht="33.75" spans="1:7">
      <c r="A350" s="17">
        <v>313</v>
      </c>
      <c r="B350" s="70" t="s">
        <v>1210</v>
      </c>
      <c r="C350" s="21" t="s">
        <v>1211</v>
      </c>
      <c r="D350" s="17" t="s">
        <v>82</v>
      </c>
      <c r="E350" s="17">
        <v>1</v>
      </c>
      <c r="F350" s="96">
        <v>3200</v>
      </c>
      <c r="G350" s="96">
        <f>E350*F350</f>
        <v>3200</v>
      </c>
    </row>
    <row r="351" ht="33.75" spans="1:7">
      <c r="A351" s="17">
        <v>314</v>
      </c>
      <c r="B351" s="70" t="s">
        <v>1212</v>
      </c>
      <c r="C351" s="21" t="s">
        <v>1213</v>
      </c>
      <c r="D351" s="17"/>
      <c r="E351" s="17"/>
      <c r="F351" s="99"/>
      <c r="G351" s="99"/>
    </row>
    <row r="352" ht="22.5" spans="1:7">
      <c r="A352" s="17">
        <v>315</v>
      </c>
      <c r="B352" s="70" t="s">
        <v>1214</v>
      </c>
      <c r="C352" s="21" t="s">
        <v>1215</v>
      </c>
      <c r="D352" s="17"/>
      <c r="E352" s="17"/>
      <c r="F352" s="99"/>
      <c r="G352" s="99"/>
    </row>
    <row r="353" ht="22.5" spans="1:7">
      <c r="A353" s="17">
        <v>316</v>
      </c>
      <c r="B353" s="70" t="s">
        <v>1216</v>
      </c>
      <c r="C353" s="21" t="s">
        <v>1217</v>
      </c>
      <c r="D353" s="17"/>
      <c r="E353" s="17"/>
      <c r="F353" s="99"/>
      <c r="G353" s="99"/>
    </row>
    <row r="354" ht="33.75" spans="1:7">
      <c r="A354" s="17">
        <v>317</v>
      </c>
      <c r="B354" s="70" t="s">
        <v>1218</v>
      </c>
      <c r="C354" s="21" t="s">
        <v>1219</v>
      </c>
      <c r="D354" s="17"/>
      <c r="E354" s="17"/>
      <c r="F354" s="99"/>
      <c r="G354" s="99"/>
    </row>
    <row r="355" ht="33.75" spans="1:7">
      <c r="A355" s="17">
        <v>318</v>
      </c>
      <c r="B355" s="70" t="s">
        <v>1220</v>
      </c>
      <c r="C355" s="21" t="s">
        <v>1221</v>
      </c>
      <c r="D355" s="17"/>
      <c r="E355" s="17"/>
      <c r="F355" s="99"/>
      <c r="G355" s="99"/>
    </row>
    <row r="356" ht="22.5" spans="1:7">
      <c r="A356" s="17">
        <v>319</v>
      </c>
      <c r="B356" s="70" t="s">
        <v>1222</v>
      </c>
      <c r="C356" s="21" t="s">
        <v>1223</v>
      </c>
      <c r="D356" s="17"/>
      <c r="E356" s="17"/>
      <c r="F356" s="99"/>
      <c r="G356" s="99"/>
    </row>
    <row r="357" ht="22.5" spans="1:7">
      <c r="A357" s="17">
        <v>320</v>
      </c>
      <c r="B357" s="70" t="s">
        <v>1224</v>
      </c>
      <c r="C357" s="21" t="s">
        <v>1225</v>
      </c>
      <c r="D357" s="17"/>
      <c r="E357" s="17"/>
      <c r="F357" s="99"/>
      <c r="G357" s="99"/>
    </row>
    <row r="358" ht="22.5" spans="1:7">
      <c r="A358" s="17">
        <v>321</v>
      </c>
      <c r="B358" s="70" t="s">
        <v>1226</v>
      </c>
      <c r="C358" s="21" t="s">
        <v>1227</v>
      </c>
      <c r="D358" s="17"/>
      <c r="E358" s="17"/>
      <c r="F358" s="99"/>
      <c r="G358" s="99"/>
    </row>
    <row r="359" ht="22.5" spans="1:7">
      <c r="A359" s="17">
        <v>322</v>
      </c>
      <c r="B359" s="70" t="s">
        <v>1228</v>
      </c>
      <c r="C359" s="21" t="s">
        <v>1229</v>
      </c>
      <c r="D359" s="17"/>
      <c r="E359" s="17"/>
      <c r="F359" s="97"/>
      <c r="G359" s="97"/>
    </row>
    <row r="360" spans="1:7">
      <c r="A360" s="74"/>
      <c r="B360" s="75"/>
      <c r="C360" s="94" t="s">
        <v>1230</v>
      </c>
      <c r="D360" s="77"/>
      <c r="E360" s="77"/>
      <c r="F360" s="68"/>
      <c r="G360" s="69">
        <f>SUM(G361:G368)</f>
        <v>6390</v>
      </c>
    </row>
    <row r="361" ht="22.5" spans="1:7">
      <c r="A361" s="17">
        <v>323</v>
      </c>
      <c r="B361" s="70" t="s">
        <v>1231</v>
      </c>
      <c r="C361" s="21" t="s">
        <v>1232</v>
      </c>
      <c r="D361" s="17" t="s">
        <v>82</v>
      </c>
      <c r="E361" s="17">
        <v>15</v>
      </c>
      <c r="F361" s="71">
        <v>10</v>
      </c>
      <c r="G361" s="71">
        <f t="shared" ref="G361:G368" si="19">E361*F361</f>
        <v>150</v>
      </c>
    </row>
    <row r="362" ht="22.5" spans="1:7">
      <c r="A362" s="17">
        <v>324</v>
      </c>
      <c r="B362" s="70" t="s">
        <v>1233</v>
      </c>
      <c r="C362" s="21" t="s">
        <v>1234</v>
      </c>
      <c r="D362" s="17" t="s">
        <v>82</v>
      </c>
      <c r="E362" s="17">
        <v>2</v>
      </c>
      <c r="F362" s="71">
        <v>65</v>
      </c>
      <c r="G362" s="71">
        <f t="shared" si="19"/>
        <v>130</v>
      </c>
    </row>
    <row r="363" ht="22.5" spans="1:7">
      <c r="A363" s="17">
        <v>325</v>
      </c>
      <c r="B363" s="70" t="s">
        <v>1235</v>
      </c>
      <c r="C363" s="21" t="s">
        <v>1236</v>
      </c>
      <c r="D363" s="17" t="s">
        <v>82</v>
      </c>
      <c r="E363" s="17">
        <v>5</v>
      </c>
      <c r="F363" s="71">
        <v>65</v>
      </c>
      <c r="G363" s="71">
        <f t="shared" si="19"/>
        <v>325</v>
      </c>
    </row>
    <row r="364" ht="22.5" spans="1:7">
      <c r="A364" s="17">
        <v>326</v>
      </c>
      <c r="B364" s="70" t="s">
        <v>1237</v>
      </c>
      <c r="C364" s="21" t="s">
        <v>1238</v>
      </c>
      <c r="D364" s="17" t="s">
        <v>82</v>
      </c>
      <c r="E364" s="17">
        <v>5</v>
      </c>
      <c r="F364" s="71">
        <v>85</v>
      </c>
      <c r="G364" s="71">
        <f t="shared" si="19"/>
        <v>425</v>
      </c>
    </row>
    <row r="365" ht="33.75" spans="1:7">
      <c r="A365" s="17">
        <v>327</v>
      </c>
      <c r="B365" s="70" t="s">
        <v>1239</v>
      </c>
      <c r="C365" s="21" t="s">
        <v>1240</v>
      </c>
      <c r="D365" s="17" t="s">
        <v>82</v>
      </c>
      <c r="E365" s="17">
        <v>5</v>
      </c>
      <c r="F365" s="71">
        <v>185</v>
      </c>
      <c r="G365" s="71">
        <f t="shared" si="19"/>
        <v>925</v>
      </c>
    </row>
    <row r="366" ht="33.75" spans="1:7">
      <c r="A366" s="17">
        <v>328</v>
      </c>
      <c r="B366" s="70" t="s">
        <v>1241</v>
      </c>
      <c r="C366" s="21" t="s">
        <v>1242</v>
      </c>
      <c r="D366" s="17" t="s">
        <v>82</v>
      </c>
      <c r="E366" s="17">
        <v>5</v>
      </c>
      <c r="F366" s="71">
        <v>115</v>
      </c>
      <c r="G366" s="71">
        <f t="shared" si="19"/>
        <v>575</v>
      </c>
    </row>
    <row r="367" ht="101.25" spans="1:7">
      <c r="A367" s="17">
        <v>329</v>
      </c>
      <c r="B367" s="70" t="s">
        <v>1243</v>
      </c>
      <c r="C367" s="21" t="s">
        <v>1244</v>
      </c>
      <c r="D367" s="17" t="s">
        <v>82</v>
      </c>
      <c r="E367" s="17">
        <v>10</v>
      </c>
      <c r="F367" s="71">
        <v>350</v>
      </c>
      <c r="G367" s="71">
        <f t="shared" si="19"/>
        <v>3500</v>
      </c>
    </row>
    <row r="368" ht="33.75" spans="1:7">
      <c r="A368" s="17">
        <v>330</v>
      </c>
      <c r="B368" s="70" t="s">
        <v>1245</v>
      </c>
      <c r="C368" s="21" t="s">
        <v>1246</v>
      </c>
      <c r="D368" s="17" t="s">
        <v>82</v>
      </c>
      <c r="E368" s="17">
        <v>20</v>
      </c>
      <c r="F368" s="71">
        <v>18</v>
      </c>
      <c r="G368" s="71">
        <f t="shared" si="19"/>
        <v>360</v>
      </c>
    </row>
    <row r="369" spans="1:7">
      <c r="A369" s="74"/>
      <c r="B369" s="75"/>
      <c r="C369" s="94" t="s">
        <v>1247</v>
      </c>
      <c r="D369" s="77"/>
      <c r="E369" s="77"/>
      <c r="F369" s="68"/>
      <c r="G369" s="69">
        <f>SUM(G370:G373)</f>
        <v>4585</v>
      </c>
    </row>
    <row r="370" ht="22.5" spans="1:7">
      <c r="A370" s="17">
        <v>331</v>
      </c>
      <c r="B370" s="70" t="s">
        <v>1248</v>
      </c>
      <c r="C370" s="21" t="s">
        <v>1249</v>
      </c>
      <c r="D370" s="17" t="s">
        <v>82</v>
      </c>
      <c r="E370" s="17">
        <v>1</v>
      </c>
      <c r="F370" s="71">
        <v>3000</v>
      </c>
      <c r="G370" s="71">
        <f t="shared" ref="G370:G373" si="20">E370*F370</f>
        <v>3000</v>
      </c>
    </row>
    <row r="371" ht="22.5" spans="1:7">
      <c r="A371" s="17">
        <v>332</v>
      </c>
      <c r="B371" s="70" t="s">
        <v>1250</v>
      </c>
      <c r="C371" s="21" t="s">
        <v>1251</v>
      </c>
      <c r="D371" s="17" t="s">
        <v>723</v>
      </c>
      <c r="E371" s="17">
        <v>1</v>
      </c>
      <c r="F371" s="71">
        <v>500</v>
      </c>
      <c r="G371" s="71">
        <f t="shared" si="20"/>
        <v>500</v>
      </c>
    </row>
    <row r="372" spans="1:7">
      <c r="A372" s="17">
        <v>333</v>
      </c>
      <c r="B372" s="70" t="s">
        <v>832</v>
      </c>
      <c r="C372" s="21" t="s">
        <v>1252</v>
      </c>
      <c r="D372" s="17" t="s">
        <v>723</v>
      </c>
      <c r="E372" s="17">
        <v>1</v>
      </c>
      <c r="F372" s="71">
        <v>85</v>
      </c>
      <c r="G372" s="71">
        <f t="shared" si="20"/>
        <v>85</v>
      </c>
    </row>
    <row r="373" ht="22.5" spans="1:7">
      <c r="A373" s="17">
        <v>334</v>
      </c>
      <c r="B373" s="70" t="s">
        <v>1253</v>
      </c>
      <c r="C373" s="21" t="s">
        <v>1254</v>
      </c>
      <c r="D373" s="17" t="s">
        <v>82</v>
      </c>
      <c r="E373" s="17">
        <v>2</v>
      </c>
      <c r="F373" s="71">
        <v>500</v>
      </c>
      <c r="G373" s="71">
        <f t="shared" si="20"/>
        <v>1000</v>
      </c>
    </row>
    <row r="374" spans="1:7">
      <c r="A374" s="74"/>
      <c r="B374" s="75"/>
      <c r="C374" s="94" t="s">
        <v>1255</v>
      </c>
      <c r="D374" s="77"/>
      <c r="E374" s="77"/>
      <c r="F374" s="68"/>
      <c r="G374" s="69">
        <f>SUM(G375:G378)</f>
        <v>1065</v>
      </c>
    </row>
    <row r="375" spans="1:7">
      <c r="A375" s="17">
        <v>335</v>
      </c>
      <c r="B375" s="70" t="s">
        <v>835</v>
      </c>
      <c r="C375" s="21" t="s">
        <v>836</v>
      </c>
      <c r="D375" s="17" t="s">
        <v>645</v>
      </c>
      <c r="E375" s="17">
        <v>12</v>
      </c>
      <c r="F375" s="71">
        <v>65</v>
      </c>
      <c r="G375" s="71">
        <f t="shared" ref="G375:G378" si="21">E375*F375</f>
        <v>780</v>
      </c>
    </row>
    <row r="376" spans="1:7">
      <c r="A376" s="17">
        <v>336</v>
      </c>
      <c r="B376" s="70" t="s">
        <v>837</v>
      </c>
      <c r="C376" s="21" t="s">
        <v>838</v>
      </c>
      <c r="D376" s="17" t="s">
        <v>645</v>
      </c>
      <c r="E376" s="17">
        <v>1</v>
      </c>
      <c r="F376" s="71">
        <v>115</v>
      </c>
      <c r="G376" s="71">
        <f t="shared" si="21"/>
        <v>115</v>
      </c>
    </row>
    <row r="377" spans="1:7">
      <c r="A377" s="17">
        <v>337</v>
      </c>
      <c r="B377" s="70" t="s">
        <v>837</v>
      </c>
      <c r="C377" s="21" t="s">
        <v>839</v>
      </c>
      <c r="D377" s="17" t="s">
        <v>645</v>
      </c>
      <c r="E377" s="17">
        <v>1</v>
      </c>
      <c r="F377" s="71">
        <v>120</v>
      </c>
      <c r="G377" s="71">
        <f t="shared" si="21"/>
        <v>120</v>
      </c>
    </row>
    <row r="378" spans="1:7">
      <c r="A378" s="17">
        <v>338</v>
      </c>
      <c r="B378" s="70" t="s">
        <v>696</v>
      </c>
      <c r="C378" s="21" t="s">
        <v>842</v>
      </c>
      <c r="D378" s="17" t="s">
        <v>645</v>
      </c>
      <c r="E378" s="17">
        <v>5</v>
      </c>
      <c r="F378" s="71">
        <v>10</v>
      </c>
      <c r="G378" s="71">
        <f t="shared" si="21"/>
        <v>50</v>
      </c>
    </row>
    <row r="379" spans="1:7">
      <c r="A379" s="74"/>
      <c r="B379" s="75"/>
      <c r="C379" s="94" t="s">
        <v>1256</v>
      </c>
      <c r="D379" s="77"/>
      <c r="E379" s="77"/>
      <c r="F379" s="68"/>
      <c r="G379" s="69">
        <f>SUM(G380:G413)</f>
        <v>25609</v>
      </c>
    </row>
    <row r="380" spans="1:7">
      <c r="A380" s="17">
        <v>339</v>
      </c>
      <c r="B380" s="70" t="s">
        <v>1257</v>
      </c>
      <c r="C380" s="18" t="s">
        <v>1258</v>
      </c>
      <c r="D380" s="17" t="s">
        <v>271</v>
      </c>
      <c r="E380" s="17">
        <v>2</v>
      </c>
      <c r="F380" s="71">
        <v>45</v>
      </c>
      <c r="G380" s="71">
        <f t="shared" ref="G380:G413" si="22">E380*F380</f>
        <v>90</v>
      </c>
    </row>
    <row r="381" spans="1:7">
      <c r="A381" s="17">
        <v>340</v>
      </c>
      <c r="B381" s="70" t="s">
        <v>1259</v>
      </c>
      <c r="C381" s="18" t="s">
        <v>1260</v>
      </c>
      <c r="D381" s="17" t="s">
        <v>77</v>
      </c>
      <c r="E381" s="17">
        <v>8</v>
      </c>
      <c r="F381" s="71">
        <v>48</v>
      </c>
      <c r="G381" s="71">
        <f t="shared" si="22"/>
        <v>384</v>
      </c>
    </row>
    <row r="382" spans="1:7">
      <c r="A382" s="17">
        <v>341</v>
      </c>
      <c r="B382" s="70" t="s">
        <v>1261</v>
      </c>
      <c r="C382" s="18" t="s">
        <v>1262</v>
      </c>
      <c r="D382" s="17" t="s">
        <v>271</v>
      </c>
      <c r="E382" s="17">
        <v>2</v>
      </c>
      <c r="F382" s="71">
        <v>280</v>
      </c>
      <c r="G382" s="71">
        <f t="shared" si="22"/>
        <v>560</v>
      </c>
    </row>
    <row r="383" ht="33.75" spans="1:7">
      <c r="A383" s="17">
        <v>342</v>
      </c>
      <c r="B383" s="70" t="s">
        <v>1263</v>
      </c>
      <c r="C383" s="18" t="s">
        <v>1264</v>
      </c>
      <c r="D383" s="17" t="s">
        <v>723</v>
      </c>
      <c r="E383" s="17">
        <v>15</v>
      </c>
      <c r="F383" s="71">
        <v>32</v>
      </c>
      <c r="G383" s="71">
        <f t="shared" si="22"/>
        <v>480</v>
      </c>
    </row>
    <row r="384" spans="1:7">
      <c r="A384" s="17">
        <v>343</v>
      </c>
      <c r="B384" s="70" t="s">
        <v>1265</v>
      </c>
      <c r="C384" s="18" t="s">
        <v>1266</v>
      </c>
      <c r="D384" s="17" t="s">
        <v>82</v>
      </c>
      <c r="E384" s="17">
        <v>15</v>
      </c>
      <c r="F384" s="71">
        <v>20</v>
      </c>
      <c r="G384" s="71">
        <f t="shared" si="22"/>
        <v>300</v>
      </c>
    </row>
    <row r="385" ht="22.5" spans="1:7">
      <c r="A385" s="17">
        <v>344</v>
      </c>
      <c r="B385" s="70" t="s">
        <v>1267</v>
      </c>
      <c r="C385" s="18" t="s">
        <v>1268</v>
      </c>
      <c r="D385" s="17" t="s">
        <v>82</v>
      </c>
      <c r="E385" s="17">
        <v>15</v>
      </c>
      <c r="F385" s="71">
        <v>97</v>
      </c>
      <c r="G385" s="71">
        <f t="shared" si="22"/>
        <v>1455</v>
      </c>
    </row>
    <row r="386" spans="1:7">
      <c r="A386" s="17">
        <v>345</v>
      </c>
      <c r="B386" s="70" t="s">
        <v>1269</v>
      </c>
      <c r="C386" s="18" t="s">
        <v>1270</v>
      </c>
      <c r="D386" s="17" t="s">
        <v>82</v>
      </c>
      <c r="E386" s="17">
        <v>1</v>
      </c>
      <c r="F386" s="71">
        <v>975</v>
      </c>
      <c r="G386" s="71">
        <f t="shared" si="22"/>
        <v>975</v>
      </c>
    </row>
    <row r="387" spans="1:7">
      <c r="A387" s="17">
        <v>346</v>
      </c>
      <c r="B387" s="70" t="s">
        <v>1271</v>
      </c>
      <c r="C387" s="18" t="s">
        <v>1272</v>
      </c>
      <c r="D387" s="17" t="s">
        <v>82</v>
      </c>
      <c r="E387" s="17">
        <v>1</v>
      </c>
      <c r="F387" s="71">
        <v>215</v>
      </c>
      <c r="G387" s="71">
        <f t="shared" si="22"/>
        <v>215</v>
      </c>
    </row>
    <row r="388" ht="33.75" spans="1:7">
      <c r="A388" s="17">
        <v>347</v>
      </c>
      <c r="B388" s="70" t="s">
        <v>1273</v>
      </c>
      <c r="C388" s="95" t="s">
        <v>1274</v>
      </c>
      <c r="D388" s="17" t="s">
        <v>192</v>
      </c>
      <c r="E388" s="17">
        <v>1</v>
      </c>
      <c r="F388" s="71">
        <v>540</v>
      </c>
      <c r="G388" s="71">
        <f t="shared" si="22"/>
        <v>540</v>
      </c>
    </row>
    <row r="389" spans="1:7">
      <c r="A389" s="17">
        <v>348</v>
      </c>
      <c r="B389" s="70" t="s">
        <v>1275</v>
      </c>
      <c r="C389" s="18" t="s">
        <v>1276</v>
      </c>
      <c r="D389" s="17" t="s">
        <v>887</v>
      </c>
      <c r="E389" s="17">
        <v>8</v>
      </c>
      <c r="F389" s="71">
        <v>200</v>
      </c>
      <c r="G389" s="71">
        <f t="shared" si="22"/>
        <v>1600</v>
      </c>
    </row>
    <row r="390" spans="1:7">
      <c r="A390" s="17">
        <v>349</v>
      </c>
      <c r="B390" s="70" t="s">
        <v>1277</v>
      </c>
      <c r="C390" s="18" t="s">
        <v>1278</v>
      </c>
      <c r="D390" s="17" t="s">
        <v>271</v>
      </c>
      <c r="E390" s="17">
        <v>1</v>
      </c>
      <c r="F390" s="71">
        <v>480</v>
      </c>
      <c r="G390" s="71">
        <f t="shared" si="22"/>
        <v>480</v>
      </c>
    </row>
    <row r="391" spans="1:7">
      <c r="A391" s="17">
        <v>350</v>
      </c>
      <c r="B391" s="70" t="s">
        <v>1279</v>
      </c>
      <c r="C391" s="18" t="s">
        <v>1280</v>
      </c>
      <c r="D391" s="17" t="s">
        <v>1281</v>
      </c>
      <c r="E391" s="17">
        <v>3</v>
      </c>
      <c r="F391" s="71">
        <v>120</v>
      </c>
      <c r="G391" s="71">
        <f t="shared" si="22"/>
        <v>360</v>
      </c>
    </row>
    <row r="392" ht="22.5" spans="1:7">
      <c r="A392" s="17">
        <v>351</v>
      </c>
      <c r="B392" s="70" t="s">
        <v>1282</v>
      </c>
      <c r="C392" s="18" t="s">
        <v>1283</v>
      </c>
      <c r="D392" s="17" t="s">
        <v>82</v>
      </c>
      <c r="E392" s="17">
        <v>20</v>
      </c>
      <c r="F392" s="71">
        <v>35</v>
      </c>
      <c r="G392" s="71">
        <f t="shared" si="22"/>
        <v>700</v>
      </c>
    </row>
    <row r="393" spans="1:7">
      <c r="A393" s="17">
        <v>352</v>
      </c>
      <c r="B393" s="70" t="s">
        <v>1284</v>
      </c>
      <c r="C393" s="18" t="s">
        <v>1285</v>
      </c>
      <c r="D393" s="17" t="s">
        <v>1286</v>
      </c>
      <c r="E393" s="17">
        <v>100</v>
      </c>
      <c r="F393" s="71">
        <v>3</v>
      </c>
      <c r="G393" s="71">
        <f t="shared" si="22"/>
        <v>300</v>
      </c>
    </row>
    <row r="394" spans="1:7">
      <c r="A394" s="17">
        <v>353</v>
      </c>
      <c r="B394" s="70" t="s">
        <v>1287</v>
      </c>
      <c r="C394" s="18" t="s">
        <v>1288</v>
      </c>
      <c r="D394" s="17" t="s">
        <v>1289</v>
      </c>
      <c r="E394" s="17">
        <v>50</v>
      </c>
      <c r="F394" s="71">
        <v>25</v>
      </c>
      <c r="G394" s="71">
        <f t="shared" si="22"/>
        <v>1250</v>
      </c>
    </row>
    <row r="395" spans="1:7">
      <c r="A395" s="17">
        <v>354</v>
      </c>
      <c r="B395" s="70" t="s">
        <v>1290</v>
      </c>
      <c r="C395" s="18" t="s">
        <v>1291</v>
      </c>
      <c r="D395" s="17" t="s">
        <v>1289</v>
      </c>
      <c r="E395" s="17">
        <v>50</v>
      </c>
      <c r="F395" s="71">
        <v>32</v>
      </c>
      <c r="G395" s="71">
        <f t="shared" si="22"/>
        <v>1600</v>
      </c>
    </row>
    <row r="396" spans="1:7">
      <c r="A396" s="17">
        <v>355</v>
      </c>
      <c r="B396" s="70" t="s">
        <v>1292</v>
      </c>
      <c r="C396" s="18" t="s">
        <v>1293</v>
      </c>
      <c r="D396" s="17" t="s">
        <v>1289</v>
      </c>
      <c r="E396" s="17">
        <v>50</v>
      </c>
      <c r="F396" s="71">
        <v>38</v>
      </c>
      <c r="G396" s="71">
        <f t="shared" si="22"/>
        <v>1900</v>
      </c>
    </row>
    <row r="397" spans="1:7">
      <c r="A397" s="17">
        <v>356</v>
      </c>
      <c r="B397" s="70" t="s">
        <v>1294</v>
      </c>
      <c r="C397" s="18" t="s">
        <v>1295</v>
      </c>
      <c r="D397" s="17" t="s">
        <v>1289</v>
      </c>
      <c r="E397" s="17">
        <v>50</v>
      </c>
      <c r="F397" s="71">
        <v>20</v>
      </c>
      <c r="G397" s="71">
        <f t="shared" si="22"/>
        <v>1000</v>
      </c>
    </row>
    <row r="398" spans="1:7">
      <c r="A398" s="17">
        <v>357</v>
      </c>
      <c r="B398" s="70" t="s">
        <v>1296</v>
      </c>
      <c r="C398" s="18" t="s">
        <v>1297</v>
      </c>
      <c r="D398" s="17" t="s">
        <v>1289</v>
      </c>
      <c r="E398" s="17">
        <v>50</v>
      </c>
      <c r="F398" s="71">
        <v>35</v>
      </c>
      <c r="G398" s="71">
        <f t="shared" si="22"/>
        <v>1750</v>
      </c>
    </row>
    <row r="399" spans="1:7">
      <c r="A399" s="17">
        <v>358</v>
      </c>
      <c r="B399" s="70" t="s">
        <v>1298</v>
      </c>
      <c r="C399" s="18" t="s">
        <v>1299</v>
      </c>
      <c r="D399" s="17" t="s">
        <v>82</v>
      </c>
      <c r="E399" s="17">
        <v>50</v>
      </c>
      <c r="F399" s="71">
        <v>32</v>
      </c>
      <c r="G399" s="71">
        <f t="shared" si="22"/>
        <v>1600</v>
      </c>
    </row>
    <row r="400" ht="22.5" spans="1:7">
      <c r="A400" s="17">
        <v>359</v>
      </c>
      <c r="B400" s="70" t="s">
        <v>1300</v>
      </c>
      <c r="C400" s="18" t="s">
        <v>1301</v>
      </c>
      <c r="D400" s="17" t="s">
        <v>82</v>
      </c>
      <c r="E400" s="17">
        <v>30</v>
      </c>
      <c r="F400" s="71">
        <v>65</v>
      </c>
      <c r="G400" s="71">
        <f t="shared" si="22"/>
        <v>1950</v>
      </c>
    </row>
    <row r="401" spans="1:7">
      <c r="A401" s="17">
        <v>360</v>
      </c>
      <c r="B401" s="70" t="s">
        <v>900</v>
      </c>
      <c r="C401" s="18" t="s">
        <v>1302</v>
      </c>
      <c r="D401" s="17" t="s">
        <v>82</v>
      </c>
      <c r="E401" s="17">
        <v>10</v>
      </c>
      <c r="F401" s="71">
        <v>95</v>
      </c>
      <c r="G401" s="71">
        <f t="shared" si="22"/>
        <v>950</v>
      </c>
    </row>
    <row r="402" spans="1:7">
      <c r="A402" s="17">
        <v>361</v>
      </c>
      <c r="B402" s="70" t="s">
        <v>898</v>
      </c>
      <c r="C402" s="18" t="s">
        <v>899</v>
      </c>
      <c r="D402" s="17" t="s">
        <v>880</v>
      </c>
      <c r="E402" s="17">
        <v>5</v>
      </c>
      <c r="F402" s="71">
        <v>15</v>
      </c>
      <c r="G402" s="71">
        <f t="shared" si="22"/>
        <v>75</v>
      </c>
    </row>
    <row r="403" ht="22.5" spans="1:7">
      <c r="A403" s="17">
        <v>362</v>
      </c>
      <c r="B403" s="70" t="s">
        <v>878</v>
      </c>
      <c r="C403" s="18" t="s">
        <v>1303</v>
      </c>
      <c r="D403" s="17" t="s">
        <v>880</v>
      </c>
      <c r="E403" s="17">
        <v>10</v>
      </c>
      <c r="F403" s="71">
        <v>6.5</v>
      </c>
      <c r="G403" s="71">
        <f t="shared" si="22"/>
        <v>65</v>
      </c>
    </row>
    <row r="404" spans="1:7">
      <c r="A404" s="17">
        <v>363</v>
      </c>
      <c r="B404" s="70" t="s">
        <v>1304</v>
      </c>
      <c r="C404" s="18" t="s">
        <v>1305</v>
      </c>
      <c r="D404" s="17" t="s">
        <v>863</v>
      </c>
      <c r="E404" s="17">
        <v>50</v>
      </c>
      <c r="F404" s="71">
        <v>2</v>
      </c>
      <c r="G404" s="71">
        <f t="shared" si="22"/>
        <v>100</v>
      </c>
    </row>
    <row r="405" spans="1:7">
      <c r="A405" s="17">
        <v>364</v>
      </c>
      <c r="B405" s="70" t="s">
        <v>1306</v>
      </c>
      <c r="C405" s="18" t="s">
        <v>1307</v>
      </c>
      <c r="D405" s="17" t="s">
        <v>887</v>
      </c>
      <c r="E405" s="17">
        <v>10</v>
      </c>
      <c r="F405" s="71">
        <v>100</v>
      </c>
      <c r="G405" s="71">
        <f t="shared" si="22"/>
        <v>1000</v>
      </c>
    </row>
    <row r="406" spans="1:7">
      <c r="A406" s="17">
        <v>365</v>
      </c>
      <c r="B406" s="70" t="s">
        <v>1308</v>
      </c>
      <c r="C406" s="18" t="s">
        <v>1309</v>
      </c>
      <c r="D406" s="17" t="s">
        <v>91</v>
      </c>
      <c r="E406" s="17">
        <v>60</v>
      </c>
      <c r="F406" s="71">
        <v>6</v>
      </c>
      <c r="G406" s="71">
        <f t="shared" si="22"/>
        <v>360</v>
      </c>
    </row>
    <row r="407" spans="1:7">
      <c r="A407" s="17">
        <v>366</v>
      </c>
      <c r="B407" s="70" t="s">
        <v>1310</v>
      </c>
      <c r="C407" s="18" t="s">
        <v>1311</v>
      </c>
      <c r="D407" s="17" t="s">
        <v>91</v>
      </c>
      <c r="E407" s="17">
        <v>60</v>
      </c>
      <c r="F407" s="71">
        <v>5</v>
      </c>
      <c r="G407" s="71">
        <f t="shared" si="22"/>
        <v>300</v>
      </c>
    </row>
    <row r="408" spans="1:7">
      <c r="A408" s="17">
        <v>367</v>
      </c>
      <c r="B408" s="70" t="s">
        <v>1312</v>
      </c>
      <c r="C408" s="18" t="s">
        <v>1313</v>
      </c>
      <c r="D408" s="17" t="s">
        <v>91</v>
      </c>
      <c r="E408" s="17">
        <v>1000</v>
      </c>
      <c r="F408" s="71">
        <v>0.8</v>
      </c>
      <c r="G408" s="71">
        <f t="shared" si="22"/>
        <v>800</v>
      </c>
    </row>
    <row r="409" spans="1:7">
      <c r="A409" s="17">
        <v>368</v>
      </c>
      <c r="B409" s="70" t="s">
        <v>1314</v>
      </c>
      <c r="C409" s="18" t="s">
        <v>1315</v>
      </c>
      <c r="D409" s="17" t="s">
        <v>887</v>
      </c>
      <c r="E409" s="17">
        <v>50</v>
      </c>
      <c r="F409" s="71">
        <v>3</v>
      </c>
      <c r="G409" s="71">
        <f t="shared" si="22"/>
        <v>150</v>
      </c>
    </row>
    <row r="410" spans="1:7">
      <c r="A410" s="17">
        <v>369</v>
      </c>
      <c r="B410" s="70" t="s">
        <v>1316</v>
      </c>
      <c r="C410" s="18" t="s">
        <v>1317</v>
      </c>
      <c r="D410" s="17" t="s">
        <v>887</v>
      </c>
      <c r="E410" s="17">
        <v>10</v>
      </c>
      <c r="F410" s="71">
        <v>35</v>
      </c>
      <c r="G410" s="71">
        <f t="shared" si="22"/>
        <v>350</v>
      </c>
    </row>
    <row r="411" spans="1:7">
      <c r="A411" s="17">
        <v>370</v>
      </c>
      <c r="B411" s="70" t="s">
        <v>1318</v>
      </c>
      <c r="C411" s="18" t="s">
        <v>1319</v>
      </c>
      <c r="D411" s="17" t="s">
        <v>880</v>
      </c>
      <c r="E411" s="17">
        <v>20</v>
      </c>
      <c r="F411" s="71">
        <v>6</v>
      </c>
      <c r="G411" s="71">
        <f t="shared" si="22"/>
        <v>120</v>
      </c>
    </row>
    <row r="412" spans="1:7">
      <c r="A412" s="17">
        <v>371</v>
      </c>
      <c r="B412" s="70" t="s">
        <v>1320</v>
      </c>
      <c r="C412" s="18" t="s">
        <v>1321</v>
      </c>
      <c r="D412" s="17" t="s">
        <v>887</v>
      </c>
      <c r="E412" s="17">
        <v>5</v>
      </c>
      <c r="F412" s="71">
        <v>250</v>
      </c>
      <c r="G412" s="71">
        <f t="shared" si="22"/>
        <v>1250</v>
      </c>
    </row>
    <row r="413" spans="1:7">
      <c r="A413" s="17">
        <v>372</v>
      </c>
      <c r="B413" s="70" t="s">
        <v>870</v>
      </c>
      <c r="C413" s="18" t="s">
        <v>1322</v>
      </c>
      <c r="D413" s="17" t="s">
        <v>77</v>
      </c>
      <c r="E413" s="17">
        <v>300</v>
      </c>
      <c r="F413" s="71">
        <v>2</v>
      </c>
      <c r="G413" s="71">
        <f t="shared" si="22"/>
        <v>600</v>
      </c>
    </row>
    <row r="414" spans="1:7">
      <c r="A414" s="74"/>
      <c r="B414" s="75"/>
      <c r="C414" s="94" t="s">
        <v>1323</v>
      </c>
      <c r="D414" s="77"/>
      <c r="E414" s="77"/>
      <c r="F414" s="68"/>
      <c r="G414" s="69">
        <v>5200</v>
      </c>
    </row>
    <row r="415" spans="1:7">
      <c r="A415" s="20">
        <v>373</v>
      </c>
      <c r="B415" s="100" t="s">
        <v>924</v>
      </c>
      <c r="C415" s="101" t="s">
        <v>1324</v>
      </c>
      <c r="D415" s="20" t="s">
        <v>121</v>
      </c>
      <c r="E415" s="20">
        <v>1</v>
      </c>
      <c r="F415" s="80" t="s">
        <v>926</v>
      </c>
      <c r="G415" s="81"/>
    </row>
    <row r="416" spans="1:7">
      <c r="A416" s="20">
        <v>374</v>
      </c>
      <c r="B416" s="100" t="s">
        <v>927</v>
      </c>
      <c r="C416" s="101" t="s">
        <v>1325</v>
      </c>
      <c r="D416" s="20"/>
      <c r="E416" s="20"/>
      <c r="F416" s="82"/>
      <c r="G416" s="83"/>
    </row>
    <row r="417" spans="1:7">
      <c r="A417" s="20">
        <v>375</v>
      </c>
      <c r="B417" s="100" t="s">
        <v>929</v>
      </c>
      <c r="C417" s="101" t="s">
        <v>1326</v>
      </c>
      <c r="D417" s="20"/>
      <c r="E417" s="20"/>
      <c r="F417" s="82"/>
      <c r="G417" s="83"/>
    </row>
    <row r="418" spans="1:7">
      <c r="A418" s="20">
        <v>376</v>
      </c>
      <c r="B418" s="102" t="s">
        <v>931</v>
      </c>
      <c r="C418" s="21" t="s">
        <v>1327</v>
      </c>
      <c r="D418" s="20"/>
      <c r="E418" s="20"/>
      <c r="F418" s="82"/>
      <c r="G418" s="83"/>
    </row>
    <row r="419" spans="1:7">
      <c r="A419" s="20">
        <v>377</v>
      </c>
      <c r="B419" s="102" t="s">
        <v>933</v>
      </c>
      <c r="C419" s="21" t="s">
        <v>1328</v>
      </c>
      <c r="D419" s="20"/>
      <c r="E419" s="20"/>
      <c r="F419" s="82"/>
      <c r="G419" s="83"/>
    </row>
    <row r="420" spans="1:7">
      <c r="A420" s="20">
        <v>378</v>
      </c>
      <c r="B420" s="102" t="s">
        <v>935</v>
      </c>
      <c r="C420" s="21" t="s">
        <v>1329</v>
      </c>
      <c r="D420" s="20"/>
      <c r="E420" s="20"/>
      <c r="F420" s="85"/>
      <c r="G420" s="86"/>
    </row>
    <row r="421" spans="1:7">
      <c r="A421" s="20">
        <v>379</v>
      </c>
      <c r="B421" s="102" t="s">
        <v>174</v>
      </c>
      <c r="C421" s="21" t="s">
        <v>1330</v>
      </c>
      <c r="D421" s="20" t="s">
        <v>121</v>
      </c>
      <c r="E421" s="20">
        <v>1</v>
      </c>
      <c r="F421" s="71">
        <v>5200</v>
      </c>
      <c r="G421" s="71">
        <v>5200</v>
      </c>
    </row>
    <row r="422" ht="30" customHeight="1" spans="1:7">
      <c r="A422" s="103"/>
      <c r="B422" s="87"/>
      <c r="C422" s="104" t="s">
        <v>67</v>
      </c>
      <c r="D422" s="23"/>
      <c r="E422" s="77"/>
      <c r="F422" s="105">
        <f>G414+G379+G374+G369+G360+G349+G339+G322+G317+G298+G254+G223++G212+G190+G180+G171+G144+G134+G130+G121+G104+G94+G35+G19+G4</f>
        <v>705269</v>
      </c>
      <c r="G422" s="106"/>
    </row>
  </sheetData>
  <protectedRanges>
    <protectedRange sqref="C198:C200 C206:C212 C298 C317 C322 C339 C349 C360 C369 C414:C65535 C1:C4 C6 C8:C18 C19 C94 C35 C104 C121 C134 C144 C171 C180:C190 C192 C194:C195 C254 C221:C223 C374 C379" name="区域1"/>
    <protectedRange sqref="C115:C120" name="区域1_5"/>
    <protectedRange sqref="C130" name="区域1_6"/>
    <protectedRange sqref="C153" name="区域1_9"/>
    <protectedRange sqref="C168" name="区域1_11"/>
    <protectedRange sqref="C196:C197" name="区域1_1_1"/>
    <protectedRange sqref="C216:C220" name="区域1_14"/>
    <protectedRange sqref="C5" name="区域1_26"/>
    <protectedRange sqref="C7" name="区域1_27"/>
    <protectedRange sqref="C20:C34" name="区域1_1"/>
    <protectedRange sqref="C36:C93" name="区域1_2"/>
    <protectedRange sqref="C95:C103" name="区域1_3"/>
    <protectedRange sqref="C105:C120" name="区域1_4"/>
    <protectedRange sqref="C122:C129" name="区域1_25"/>
    <protectedRange sqref="C131:C133" name="区域1_7"/>
    <protectedRange sqref="C135:C143" name="区域1_28"/>
    <protectedRange sqref="C145:C170" name="区域1_8"/>
    <protectedRange sqref="C172:C179" name="区域1_10"/>
    <protectedRange sqref="C191" name="区域1_12"/>
    <protectedRange sqref="C193" name="区域1_29"/>
    <protectedRange sqref="C213:C220" name="区域1_13"/>
    <protectedRange sqref="C224:C253" name="区域1_15"/>
    <protectedRange sqref="C255:C297" name="区域1_16"/>
    <protectedRange sqref="C299:C316" name="区域1_17"/>
    <protectedRange sqref="C318:C321" name="区域1_18"/>
    <protectedRange sqref="C323:C338" name="区域1_19"/>
    <protectedRange sqref="C340:C348" name="区域1_20"/>
    <protectedRange sqref="C350:C359" name="区域1_21"/>
    <protectedRange sqref="C361:C368" name="区域1_22"/>
    <protectedRange sqref="C370:C373" name="区域1_23"/>
    <protectedRange sqref="C375:C378" name="区域1_30"/>
    <protectedRange sqref="C380:C413" name="区域1_24"/>
  </protectedRanges>
  <mergeCells count="26">
    <mergeCell ref="A1:G1"/>
    <mergeCell ref="F422:G422"/>
    <mergeCell ref="A201:A204"/>
    <mergeCell ref="A221:A222"/>
    <mergeCell ref="B201:B204"/>
    <mergeCell ref="B221:B222"/>
    <mergeCell ref="C201:C205"/>
    <mergeCell ref="C221:C222"/>
    <mergeCell ref="D181:D186"/>
    <mergeCell ref="D221:D222"/>
    <mergeCell ref="D323:D328"/>
    <mergeCell ref="D350:D359"/>
    <mergeCell ref="D415:D420"/>
    <mergeCell ref="E181:E186"/>
    <mergeCell ref="E221:E222"/>
    <mergeCell ref="E323:E328"/>
    <mergeCell ref="E350:E359"/>
    <mergeCell ref="E415:E420"/>
    <mergeCell ref="F221:F222"/>
    <mergeCell ref="F323:F328"/>
    <mergeCell ref="F350:F359"/>
    <mergeCell ref="G221:G222"/>
    <mergeCell ref="G323:G328"/>
    <mergeCell ref="G350:G359"/>
    <mergeCell ref="F181:G186"/>
    <mergeCell ref="F415:G420"/>
  </mergeCells>
  <printOptions gridLines="1"/>
  <pageMargins left="0.236220472440945" right="0.15748031496063" top="0.590551181102362" bottom="0.590551181102362" header="0.15748031496063" footer="0.393700787401575"/>
  <pageSetup paperSize="9" fitToHeight="0" orientation="landscape" horizontalDpi="600" verticalDpi="600"/>
  <headerFooter>
    <oddFooter>&amp;C第 &amp;P 页，共 &amp;N 页</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5"/>
  <sheetViews>
    <sheetView showGridLines="0" view="pageBreakPreview" zoomScaleNormal="70" workbookViewId="0">
      <pane xSplit="2" ySplit="3" topLeftCell="C24" activePane="bottomRight" state="frozen"/>
      <selection/>
      <selection pane="topRight"/>
      <selection pane="bottomLeft"/>
      <selection pane="bottomRight" activeCell="G26" sqref="G26:G34"/>
    </sheetView>
  </sheetViews>
  <sheetFormatPr defaultColWidth="11.75" defaultRowHeight="11.25" outlineLevelCol="6"/>
  <cols>
    <col min="1" max="1" width="5.63333333333333" style="28" customWidth="1"/>
    <col min="2" max="2" width="15.6333333333333" style="28" customWidth="1"/>
    <col min="3" max="3" width="150.633333333333" style="29" customWidth="1"/>
    <col min="4" max="4" width="5.63333333333333" style="29" customWidth="1"/>
    <col min="5" max="5" width="5.63333333333333" style="28" customWidth="1"/>
    <col min="6" max="6" width="10.3833333333333" style="28" customWidth="1"/>
    <col min="7" max="7" width="8.63333333333333" style="28" customWidth="1"/>
    <col min="8" max="16384" width="11.75" style="29"/>
  </cols>
  <sheetData>
    <row r="1" ht="30" customHeight="1" spans="1:7">
      <c r="A1" s="31" t="str">
        <f>'汇总-控'!C17</f>
        <v>数字化地理教室-互动探究型</v>
      </c>
      <c r="B1" s="31"/>
      <c r="C1" s="32"/>
      <c r="D1" s="31"/>
      <c r="E1" s="31"/>
      <c r="F1" s="31"/>
      <c r="G1" s="31"/>
    </row>
    <row r="2" s="26" customFormat="1" ht="30" customHeight="1" spans="1:7">
      <c r="A2" s="5" t="s">
        <v>15</v>
      </c>
      <c r="B2" s="5" t="s">
        <v>17</v>
      </c>
      <c r="C2" s="5" t="s">
        <v>69</v>
      </c>
      <c r="D2" s="5" t="s">
        <v>70</v>
      </c>
      <c r="E2" s="5" t="s">
        <v>71</v>
      </c>
      <c r="F2" s="5" t="s">
        <v>72</v>
      </c>
      <c r="G2" s="5" t="s">
        <v>73</v>
      </c>
    </row>
    <row r="3" ht="30" customHeight="1" spans="1:7">
      <c r="A3" s="33"/>
      <c r="B3" s="33"/>
      <c r="C3" s="34" t="s">
        <v>1331</v>
      </c>
      <c r="D3" s="34"/>
      <c r="E3" s="37"/>
      <c r="F3" s="37"/>
      <c r="G3" s="37"/>
    </row>
    <row r="4" ht="123.75" spans="1:7">
      <c r="A4" s="17">
        <v>1</v>
      </c>
      <c r="B4" s="35" t="s">
        <v>1332</v>
      </c>
      <c r="C4" s="18" t="s">
        <v>1333</v>
      </c>
      <c r="D4" s="17" t="s">
        <v>82</v>
      </c>
      <c r="E4" s="17">
        <v>1</v>
      </c>
      <c r="F4" s="36">
        <v>3900</v>
      </c>
      <c r="G4" s="53">
        <f>F4*E4</f>
        <v>3900</v>
      </c>
    </row>
    <row r="5" ht="67.5" spans="1:7">
      <c r="A5" s="17">
        <v>2</v>
      </c>
      <c r="B5" s="37" t="s">
        <v>1334</v>
      </c>
      <c r="C5" s="18" t="s">
        <v>1335</v>
      </c>
      <c r="D5" s="37" t="s">
        <v>82</v>
      </c>
      <c r="E5" s="37">
        <v>8</v>
      </c>
      <c r="F5" s="36">
        <v>6780</v>
      </c>
      <c r="G5" s="53">
        <f>F5*E5</f>
        <v>54240</v>
      </c>
    </row>
    <row r="6" ht="78.75" spans="1:7">
      <c r="A6" s="17">
        <v>3</v>
      </c>
      <c r="B6" s="37" t="s">
        <v>97</v>
      </c>
      <c r="C6" s="54" t="s">
        <v>1336</v>
      </c>
      <c r="D6" s="37" t="s">
        <v>645</v>
      </c>
      <c r="E6" s="37">
        <v>48</v>
      </c>
      <c r="F6" s="36">
        <v>180</v>
      </c>
      <c r="G6" s="53">
        <f>F6*E6</f>
        <v>8640</v>
      </c>
    </row>
    <row r="7" spans="1:7">
      <c r="A7" s="33"/>
      <c r="B7" s="33"/>
      <c r="C7" s="34" t="s">
        <v>1337</v>
      </c>
      <c r="D7" s="34"/>
      <c r="E7" s="37"/>
      <c r="F7" s="53"/>
      <c r="G7" s="36"/>
    </row>
    <row r="8" ht="409.5" spans="1:7">
      <c r="A8" s="37">
        <v>4</v>
      </c>
      <c r="B8" s="55" t="s">
        <v>172</v>
      </c>
      <c r="C8" s="18" t="s">
        <v>173</v>
      </c>
      <c r="D8" s="55" t="s">
        <v>82</v>
      </c>
      <c r="E8" s="55">
        <v>1</v>
      </c>
      <c r="F8" s="20">
        <v>30800</v>
      </c>
      <c r="G8" s="37">
        <f>F8*E8</f>
        <v>30800</v>
      </c>
    </row>
    <row r="9" ht="409.5" spans="1:7">
      <c r="A9" s="37">
        <v>5</v>
      </c>
      <c r="B9" s="55" t="s">
        <v>1338</v>
      </c>
      <c r="C9" s="56" t="s">
        <v>1339</v>
      </c>
      <c r="D9" s="55" t="s">
        <v>82</v>
      </c>
      <c r="E9" s="55">
        <v>1</v>
      </c>
      <c r="F9" s="37">
        <v>22450</v>
      </c>
      <c r="G9" s="37">
        <f>F9*E9</f>
        <v>22450</v>
      </c>
    </row>
    <row r="10" ht="409.5" spans="1:7">
      <c r="A10" s="55">
        <v>6</v>
      </c>
      <c r="B10" s="55" t="s">
        <v>1340</v>
      </c>
      <c r="C10" s="56" t="s">
        <v>1341</v>
      </c>
      <c r="D10" s="55" t="s">
        <v>107</v>
      </c>
      <c r="E10" s="55">
        <v>1</v>
      </c>
      <c r="F10" s="37">
        <v>55000</v>
      </c>
      <c r="G10" s="37">
        <f>F10*E10</f>
        <v>55000</v>
      </c>
    </row>
    <row r="11" ht="33.75" spans="1:7">
      <c r="A11" s="55">
        <v>7</v>
      </c>
      <c r="B11" s="57" t="s">
        <v>1342</v>
      </c>
      <c r="C11" s="18" t="s">
        <v>1343</v>
      </c>
      <c r="D11" s="55" t="s">
        <v>82</v>
      </c>
      <c r="E11" s="55">
        <v>1</v>
      </c>
      <c r="F11" s="37">
        <v>2200</v>
      </c>
      <c r="G11" s="37">
        <f>F11*E11</f>
        <v>2200</v>
      </c>
    </row>
    <row r="12" ht="409.5" spans="1:7">
      <c r="A12" s="55">
        <v>8</v>
      </c>
      <c r="B12" s="57" t="s">
        <v>1344</v>
      </c>
      <c r="C12" s="18" t="s">
        <v>1345</v>
      </c>
      <c r="D12" s="55" t="s">
        <v>82</v>
      </c>
      <c r="E12" s="55">
        <v>1</v>
      </c>
      <c r="F12" s="37">
        <v>4500</v>
      </c>
      <c r="G12" s="37">
        <f>F12*E12</f>
        <v>4500</v>
      </c>
    </row>
    <row r="13" spans="1:7">
      <c r="A13" s="33"/>
      <c r="B13" s="33"/>
      <c r="C13" s="34" t="s">
        <v>1346</v>
      </c>
      <c r="D13" s="34"/>
      <c r="E13" s="37"/>
      <c r="F13" s="37"/>
      <c r="G13" s="37"/>
    </row>
    <row r="14" ht="22.5" spans="1:7">
      <c r="A14" s="37">
        <v>9</v>
      </c>
      <c r="B14" s="37" t="s">
        <v>1347</v>
      </c>
      <c r="C14" s="38" t="s">
        <v>1348</v>
      </c>
      <c r="D14" s="37" t="s">
        <v>723</v>
      </c>
      <c r="E14" s="37">
        <v>4</v>
      </c>
      <c r="F14" s="36">
        <v>780</v>
      </c>
      <c r="G14" s="36">
        <f t="shared" ref="G14:G16" si="0">E14*F14</f>
        <v>3120</v>
      </c>
    </row>
    <row r="15" ht="33.75" spans="1:7">
      <c r="A15" s="37">
        <v>10</v>
      </c>
      <c r="B15" s="37" t="s">
        <v>1349</v>
      </c>
      <c r="C15" s="38" t="s">
        <v>1350</v>
      </c>
      <c r="D15" s="37" t="s">
        <v>77</v>
      </c>
      <c r="E15" s="37">
        <v>40</v>
      </c>
      <c r="F15" s="36">
        <v>180</v>
      </c>
      <c r="G15" s="36">
        <f t="shared" si="0"/>
        <v>7200</v>
      </c>
    </row>
    <row r="16" spans="1:7">
      <c r="A16" s="37">
        <v>11</v>
      </c>
      <c r="B16" s="37" t="s">
        <v>1351</v>
      </c>
      <c r="C16" s="38" t="s">
        <v>1352</v>
      </c>
      <c r="D16" s="37" t="s">
        <v>1353</v>
      </c>
      <c r="E16" s="37">
        <v>15</v>
      </c>
      <c r="F16" s="36">
        <v>180</v>
      </c>
      <c r="G16" s="36">
        <f t="shared" si="0"/>
        <v>2700</v>
      </c>
    </row>
    <row r="17" spans="1:7">
      <c r="A17" s="33"/>
      <c r="B17" s="33"/>
      <c r="C17" s="34" t="s">
        <v>1354</v>
      </c>
      <c r="D17" s="34"/>
      <c r="E17" s="37"/>
      <c r="F17" s="53"/>
      <c r="G17" s="36"/>
    </row>
    <row r="18" ht="90" spans="1:7">
      <c r="A18" s="37">
        <v>12</v>
      </c>
      <c r="B18" s="17" t="s">
        <v>1355</v>
      </c>
      <c r="C18" s="48" t="s">
        <v>1356</v>
      </c>
      <c r="D18" s="37" t="s">
        <v>82</v>
      </c>
      <c r="E18" s="37">
        <v>2</v>
      </c>
      <c r="F18" s="53">
        <v>1450</v>
      </c>
      <c r="G18" s="36">
        <f t="shared" ref="G18:G24" si="1">E18*F18</f>
        <v>2900</v>
      </c>
    </row>
    <row r="19" ht="56.25" spans="1:7">
      <c r="A19" s="37">
        <v>13</v>
      </c>
      <c r="B19" s="17" t="s">
        <v>1357</v>
      </c>
      <c r="C19" s="38" t="s">
        <v>1358</v>
      </c>
      <c r="D19" s="37" t="s">
        <v>82</v>
      </c>
      <c r="E19" s="37">
        <v>2</v>
      </c>
      <c r="F19" s="53">
        <v>1450</v>
      </c>
      <c r="G19" s="36">
        <f t="shared" si="1"/>
        <v>2900</v>
      </c>
    </row>
    <row r="20" ht="56.25" spans="1:7">
      <c r="A20" s="37">
        <v>14</v>
      </c>
      <c r="B20" s="37" t="s">
        <v>1359</v>
      </c>
      <c r="C20" s="38" t="s">
        <v>1360</v>
      </c>
      <c r="D20" s="37" t="s">
        <v>82</v>
      </c>
      <c r="E20" s="37">
        <v>2</v>
      </c>
      <c r="F20" s="53">
        <v>1450</v>
      </c>
      <c r="G20" s="36">
        <f t="shared" si="1"/>
        <v>2900</v>
      </c>
    </row>
    <row r="21" ht="56.25" spans="1:7">
      <c r="A21" s="37">
        <v>15</v>
      </c>
      <c r="B21" s="37" t="s">
        <v>1361</v>
      </c>
      <c r="C21" s="38" t="s">
        <v>1362</v>
      </c>
      <c r="D21" s="37" t="s">
        <v>82</v>
      </c>
      <c r="E21" s="37">
        <v>2</v>
      </c>
      <c r="F21" s="53">
        <v>1450</v>
      </c>
      <c r="G21" s="36">
        <f t="shared" si="1"/>
        <v>2900</v>
      </c>
    </row>
    <row r="22" ht="56.25" spans="1:7">
      <c r="A22" s="37">
        <v>16</v>
      </c>
      <c r="B22" s="37" t="s">
        <v>909</v>
      </c>
      <c r="C22" s="38" t="s">
        <v>1363</v>
      </c>
      <c r="D22" s="37" t="s">
        <v>91</v>
      </c>
      <c r="E22" s="37">
        <v>50</v>
      </c>
      <c r="F22" s="53">
        <v>50</v>
      </c>
      <c r="G22" s="36">
        <f t="shared" si="1"/>
        <v>2500</v>
      </c>
    </row>
    <row r="23" ht="135" spans="1:7">
      <c r="A23" s="37">
        <v>17</v>
      </c>
      <c r="B23" s="37" t="s">
        <v>1364</v>
      </c>
      <c r="C23" s="38" t="s">
        <v>1365</v>
      </c>
      <c r="D23" s="37" t="s">
        <v>82</v>
      </c>
      <c r="E23" s="37">
        <v>2</v>
      </c>
      <c r="F23" s="53">
        <v>3000</v>
      </c>
      <c r="G23" s="36">
        <f t="shared" si="1"/>
        <v>6000</v>
      </c>
    </row>
    <row r="24" ht="191.25" spans="1:7">
      <c r="A24" s="37">
        <v>18</v>
      </c>
      <c r="B24" s="37" t="s">
        <v>1366</v>
      </c>
      <c r="C24" s="38" t="s">
        <v>1367</v>
      </c>
      <c r="D24" s="37" t="s">
        <v>82</v>
      </c>
      <c r="E24" s="37">
        <v>1</v>
      </c>
      <c r="F24" s="53">
        <v>25000</v>
      </c>
      <c r="G24" s="36">
        <f t="shared" si="1"/>
        <v>25000</v>
      </c>
    </row>
    <row r="25" spans="1:7">
      <c r="A25" s="33"/>
      <c r="B25" s="33"/>
      <c r="C25" s="34" t="s">
        <v>1368</v>
      </c>
      <c r="D25" s="34"/>
      <c r="E25" s="37"/>
      <c r="F25" s="53"/>
      <c r="G25" s="36"/>
    </row>
    <row r="26" ht="22.5" spans="1:7">
      <c r="A26" s="37">
        <v>19</v>
      </c>
      <c r="B26" s="17" t="s">
        <v>1369</v>
      </c>
      <c r="C26" s="48" t="s">
        <v>1370</v>
      </c>
      <c r="D26" s="17" t="s">
        <v>82</v>
      </c>
      <c r="E26" s="17">
        <v>1</v>
      </c>
      <c r="F26" s="53">
        <v>3900</v>
      </c>
      <c r="G26" s="36">
        <f t="shared" ref="G26:G35" si="2">E26*F26</f>
        <v>3900</v>
      </c>
    </row>
    <row r="27" ht="56.25" spans="1:7">
      <c r="A27" s="37">
        <v>20</v>
      </c>
      <c r="B27" s="17" t="s">
        <v>1371</v>
      </c>
      <c r="C27" s="48" t="s">
        <v>1372</v>
      </c>
      <c r="D27" s="17" t="s">
        <v>82</v>
      </c>
      <c r="E27" s="17">
        <v>1</v>
      </c>
      <c r="F27" s="53">
        <v>6154</v>
      </c>
      <c r="G27" s="36">
        <f t="shared" si="2"/>
        <v>6154</v>
      </c>
    </row>
    <row r="28" ht="22.5" spans="1:7">
      <c r="A28" s="37">
        <v>21</v>
      </c>
      <c r="B28" s="17" t="s">
        <v>1373</v>
      </c>
      <c r="C28" s="49" t="s">
        <v>1374</v>
      </c>
      <c r="D28" s="17" t="s">
        <v>91</v>
      </c>
      <c r="E28" s="17">
        <v>10</v>
      </c>
      <c r="F28" s="53">
        <v>220</v>
      </c>
      <c r="G28" s="36">
        <f t="shared" si="2"/>
        <v>2200</v>
      </c>
    </row>
    <row r="29" ht="22.5" spans="1:7">
      <c r="A29" s="37">
        <v>22</v>
      </c>
      <c r="B29" s="17" t="s">
        <v>1375</v>
      </c>
      <c r="C29" s="49" t="s">
        <v>1376</v>
      </c>
      <c r="D29" s="17" t="s">
        <v>91</v>
      </c>
      <c r="E29" s="17">
        <v>10</v>
      </c>
      <c r="F29" s="53">
        <v>220</v>
      </c>
      <c r="G29" s="36">
        <f t="shared" si="2"/>
        <v>2200</v>
      </c>
    </row>
    <row r="30" ht="33.75" spans="1:7">
      <c r="A30" s="37">
        <v>23</v>
      </c>
      <c r="B30" s="50" t="s">
        <v>1377</v>
      </c>
      <c r="C30" s="49" t="s">
        <v>1378</v>
      </c>
      <c r="D30" s="50" t="s">
        <v>91</v>
      </c>
      <c r="E30" s="17">
        <v>1</v>
      </c>
      <c r="F30" s="53">
        <v>587</v>
      </c>
      <c r="G30" s="36">
        <f t="shared" si="2"/>
        <v>587</v>
      </c>
    </row>
    <row r="31" ht="33.75" spans="1:7">
      <c r="A31" s="37">
        <v>24</v>
      </c>
      <c r="B31" s="50" t="s">
        <v>1379</v>
      </c>
      <c r="C31" s="49" t="s">
        <v>1380</v>
      </c>
      <c r="D31" s="50" t="s">
        <v>91</v>
      </c>
      <c r="E31" s="17">
        <v>1</v>
      </c>
      <c r="F31" s="53">
        <v>375</v>
      </c>
      <c r="G31" s="36">
        <f t="shared" si="2"/>
        <v>375</v>
      </c>
    </row>
    <row r="32" spans="1:7">
      <c r="A32" s="37">
        <v>25</v>
      </c>
      <c r="B32" s="17" t="s">
        <v>1381</v>
      </c>
      <c r="C32" s="48" t="s">
        <v>1382</v>
      </c>
      <c r="D32" s="17" t="s">
        <v>82</v>
      </c>
      <c r="E32" s="17">
        <v>1</v>
      </c>
      <c r="F32" s="53">
        <v>350</v>
      </c>
      <c r="G32" s="36">
        <f t="shared" si="2"/>
        <v>350</v>
      </c>
    </row>
    <row r="33" spans="1:7">
      <c r="A33" s="37">
        <v>26</v>
      </c>
      <c r="B33" s="17" t="s">
        <v>1383</v>
      </c>
      <c r="C33" s="18" t="s">
        <v>1384</v>
      </c>
      <c r="D33" s="17" t="s">
        <v>82</v>
      </c>
      <c r="E33" s="17">
        <v>10</v>
      </c>
      <c r="F33" s="53">
        <v>210</v>
      </c>
      <c r="G33" s="36">
        <f t="shared" si="2"/>
        <v>2100</v>
      </c>
    </row>
    <row r="34" ht="33.75" spans="1:7">
      <c r="A34" s="37">
        <v>27</v>
      </c>
      <c r="B34" s="17" t="s">
        <v>1385</v>
      </c>
      <c r="C34" s="48" t="s">
        <v>1386</v>
      </c>
      <c r="D34" s="17" t="s">
        <v>91</v>
      </c>
      <c r="E34" s="17">
        <v>1</v>
      </c>
      <c r="F34" s="53">
        <v>260</v>
      </c>
      <c r="G34" s="36">
        <f t="shared" si="2"/>
        <v>260</v>
      </c>
    </row>
    <row r="35" s="26" customFormat="1" ht="30" customHeight="1" spans="1:7">
      <c r="A35" s="34"/>
      <c r="B35" s="33"/>
      <c r="C35" s="34" t="s">
        <v>67</v>
      </c>
      <c r="D35" s="34"/>
      <c r="E35" s="34"/>
      <c r="F35" s="51"/>
      <c r="G35" s="34">
        <f>SUM(G3:G34)</f>
        <v>257976</v>
      </c>
    </row>
  </sheetData>
  <protectedRanges>
    <protectedRange sqref="C13:C65528 C1:C8 C9:C12" name="区域1"/>
  </protectedRanges>
  <mergeCells count="1">
    <mergeCell ref="A1:G1"/>
  </mergeCells>
  <printOptions gridLines="1"/>
  <pageMargins left="0.27" right="0.15748031496063" top="0.65" bottom="0.71" header="0.17" footer="0.5"/>
  <pageSetup paperSize="9" scale="72" fitToHeight="0" orientation="landscape" horizontalDpi="600" verticalDpi="600"/>
  <headerFooter>
    <oddFooter>&amp;C第 &amp;P 页，共 &amp;N 页</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7"/>
  <sheetViews>
    <sheetView showGridLines="0" view="pageBreakPreview" zoomScaleNormal="70" workbookViewId="0">
      <pane xSplit="2" ySplit="3" topLeftCell="C15" activePane="bottomRight" state="frozen"/>
      <selection/>
      <selection pane="topRight"/>
      <selection pane="bottomLeft"/>
      <selection pane="bottomRight" activeCell="G21" sqref="G21:G26"/>
    </sheetView>
  </sheetViews>
  <sheetFormatPr defaultColWidth="11.75" defaultRowHeight="11.25" outlineLevelCol="6"/>
  <cols>
    <col min="1" max="1" width="5.63333333333333" style="28" customWidth="1"/>
    <col min="2" max="2" width="15.6333333333333" style="28" customWidth="1"/>
    <col min="3" max="3" width="150.633333333333" style="29" customWidth="1"/>
    <col min="4" max="4" width="5.63333333333333" style="29" customWidth="1"/>
    <col min="5" max="5" width="5.63333333333333" style="28" customWidth="1"/>
    <col min="6" max="7" width="8.63333333333333" style="28" customWidth="1"/>
    <col min="8" max="16384" width="11.75" style="29"/>
  </cols>
  <sheetData>
    <row r="1" ht="30" customHeight="1" spans="1:7">
      <c r="A1" s="30" t="str">
        <f>'汇总-控'!C18</f>
        <v>数字化地理教室-虚拟现实型</v>
      </c>
      <c r="B1" s="31"/>
      <c r="C1" s="32"/>
      <c r="D1" s="31"/>
      <c r="E1" s="31"/>
      <c r="F1" s="31"/>
      <c r="G1" s="31"/>
    </row>
    <row r="2" s="26" customFormat="1" ht="30" customHeight="1" spans="1:7">
      <c r="A2" s="5" t="s">
        <v>15</v>
      </c>
      <c r="B2" s="5" t="s">
        <v>17</v>
      </c>
      <c r="C2" s="5" t="s">
        <v>69</v>
      </c>
      <c r="D2" s="5" t="s">
        <v>70</v>
      </c>
      <c r="E2" s="5" t="s">
        <v>71</v>
      </c>
      <c r="F2" s="5" t="s">
        <v>72</v>
      </c>
      <c r="G2" s="5" t="s">
        <v>73</v>
      </c>
    </row>
    <row r="3" s="27" customFormat="1" ht="30" customHeight="1" spans="1:7">
      <c r="A3" s="33"/>
      <c r="B3" s="33"/>
      <c r="C3" s="34" t="s">
        <v>1331</v>
      </c>
      <c r="D3" s="34"/>
      <c r="E3" s="34"/>
      <c r="F3" s="34"/>
      <c r="G3" s="34"/>
    </row>
    <row r="4" ht="78.75" spans="1:7">
      <c r="A4" s="17">
        <v>1</v>
      </c>
      <c r="B4" s="35" t="s">
        <v>1332</v>
      </c>
      <c r="C4" s="18" t="s">
        <v>1387</v>
      </c>
      <c r="D4" s="17" t="s">
        <v>82</v>
      </c>
      <c r="E4" s="17">
        <v>1</v>
      </c>
      <c r="F4" s="36">
        <v>3900</v>
      </c>
      <c r="G4" s="36">
        <f t="shared" ref="G4:G6" si="0">E4*F4</f>
        <v>3900</v>
      </c>
    </row>
    <row r="5" ht="45" spans="1:7">
      <c r="A5" s="17">
        <v>2</v>
      </c>
      <c r="B5" s="37" t="s">
        <v>1388</v>
      </c>
      <c r="C5" s="38" t="s">
        <v>1389</v>
      </c>
      <c r="D5" s="37" t="s">
        <v>82</v>
      </c>
      <c r="E5" s="37">
        <v>8</v>
      </c>
      <c r="F5" s="36">
        <v>6780</v>
      </c>
      <c r="G5" s="36">
        <f t="shared" si="0"/>
        <v>54240</v>
      </c>
    </row>
    <row r="6" ht="22.5" spans="1:7">
      <c r="A6" s="17">
        <v>3</v>
      </c>
      <c r="B6" s="37" t="s">
        <v>97</v>
      </c>
      <c r="C6" s="39" t="s">
        <v>1390</v>
      </c>
      <c r="D6" s="37" t="s">
        <v>645</v>
      </c>
      <c r="E6" s="37">
        <v>48</v>
      </c>
      <c r="F6" s="36">
        <v>180</v>
      </c>
      <c r="G6" s="36">
        <f t="shared" si="0"/>
        <v>8640</v>
      </c>
    </row>
    <row r="7" s="27" customFormat="1" spans="1:7">
      <c r="A7" s="33"/>
      <c r="B7" s="33"/>
      <c r="C7" s="34" t="s">
        <v>1337</v>
      </c>
      <c r="D7" s="34"/>
      <c r="E7" s="34"/>
      <c r="F7" s="34"/>
      <c r="G7" s="34"/>
    </row>
    <row r="8" ht="409.5" spans="1:7">
      <c r="A8" s="40">
        <v>4</v>
      </c>
      <c r="B8" s="41" t="s">
        <v>172</v>
      </c>
      <c r="C8" s="42" t="s">
        <v>173</v>
      </c>
      <c r="D8" s="41" t="s">
        <v>82</v>
      </c>
      <c r="E8" s="41">
        <v>1</v>
      </c>
      <c r="F8" s="9">
        <v>30800</v>
      </c>
      <c r="G8" s="9">
        <f>F8*E8</f>
        <v>30800</v>
      </c>
    </row>
    <row r="9" ht="409.5" spans="1:7">
      <c r="A9" s="40">
        <v>5</v>
      </c>
      <c r="B9" s="41" t="s">
        <v>1338</v>
      </c>
      <c r="C9" s="43" t="s">
        <v>1391</v>
      </c>
      <c r="D9" s="41" t="s">
        <v>82</v>
      </c>
      <c r="E9" s="41">
        <v>1</v>
      </c>
      <c r="F9" s="9">
        <v>22450</v>
      </c>
      <c r="G9" s="9">
        <f>F9*E9</f>
        <v>22450</v>
      </c>
    </row>
    <row r="10" spans="1:7">
      <c r="A10" s="44"/>
      <c r="B10" s="45"/>
      <c r="C10" s="46" t="s">
        <v>1392</v>
      </c>
      <c r="D10" s="34"/>
      <c r="E10" s="37"/>
      <c r="F10" s="37"/>
      <c r="G10" s="9"/>
    </row>
    <row r="11" ht="409.5" spans="1:7">
      <c r="A11" s="40">
        <v>6</v>
      </c>
      <c r="B11" s="40" t="s">
        <v>1393</v>
      </c>
      <c r="C11" s="47" t="s">
        <v>1394</v>
      </c>
      <c r="D11" s="40" t="s">
        <v>82</v>
      </c>
      <c r="E11" s="40">
        <v>1</v>
      </c>
      <c r="F11" s="9">
        <v>88735</v>
      </c>
      <c r="G11" s="9">
        <f>F11*E11</f>
        <v>88735</v>
      </c>
    </row>
    <row r="12" ht="22.5" spans="1:7">
      <c r="A12" s="37">
        <v>7</v>
      </c>
      <c r="B12" s="35" t="s">
        <v>1395</v>
      </c>
      <c r="C12" s="18" t="s">
        <v>1396</v>
      </c>
      <c r="D12" s="35" t="s">
        <v>82</v>
      </c>
      <c r="E12" s="37">
        <v>1</v>
      </c>
      <c r="F12" s="36">
        <v>450</v>
      </c>
      <c r="G12" s="36">
        <f t="shared" ref="G12:G15" si="1">E12*F12</f>
        <v>450</v>
      </c>
    </row>
    <row r="13" ht="56.25" spans="1:7">
      <c r="A13" s="37">
        <v>8</v>
      </c>
      <c r="B13" s="35" t="s">
        <v>1397</v>
      </c>
      <c r="C13" s="18" t="s">
        <v>1398</v>
      </c>
      <c r="D13" s="35" t="s">
        <v>82</v>
      </c>
      <c r="E13" s="37">
        <v>1</v>
      </c>
      <c r="F13" s="36">
        <v>750</v>
      </c>
      <c r="G13" s="36">
        <f t="shared" si="1"/>
        <v>750</v>
      </c>
    </row>
    <row r="14" ht="101.25" spans="1:7">
      <c r="A14" s="37">
        <v>9</v>
      </c>
      <c r="B14" s="35" t="s">
        <v>1399</v>
      </c>
      <c r="C14" s="18" t="s">
        <v>1400</v>
      </c>
      <c r="D14" s="35" t="s">
        <v>82</v>
      </c>
      <c r="E14" s="37">
        <v>1</v>
      </c>
      <c r="F14" s="36">
        <v>16584</v>
      </c>
      <c r="G14" s="36">
        <f t="shared" si="1"/>
        <v>16584</v>
      </c>
    </row>
    <row r="15" ht="191.25" spans="1:7">
      <c r="A15" s="37">
        <v>10</v>
      </c>
      <c r="B15" s="17" t="s">
        <v>1401</v>
      </c>
      <c r="C15" s="48" t="s">
        <v>1402</v>
      </c>
      <c r="D15" s="17" t="s">
        <v>82</v>
      </c>
      <c r="E15" s="17">
        <v>1</v>
      </c>
      <c r="F15" s="36">
        <v>98000</v>
      </c>
      <c r="G15" s="36">
        <f t="shared" si="1"/>
        <v>98000</v>
      </c>
    </row>
    <row r="16" spans="1:7">
      <c r="A16" s="33"/>
      <c r="B16" s="33"/>
      <c r="C16" s="34" t="s">
        <v>1403</v>
      </c>
      <c r="D16" s="34"/>
      <c r="E16" s="37"/>
      <c r="F16" s="36"/>
      <c r="G16" s="36"/>
    </row>
    <row r="17" ht="22.5" spans="1:7">
      <c r="A17" s="37">
        <v>11</v>
      </c>
      <c r="B17" s="37" t="s">
        <v>1347</v>
      </c>
      <c r="C17" s="38" t="s">
        <v>1404</v>
      </c>
      <c r="D17" s="37" t="s">
        <v>723</v>
      </c>
      <c r="E17" s="37">
        <v>4</v>
      </c>
      <c r="F17" s="36">
        <v>780</v>
      </c>
      <c r="G17" s="36">
        <f t="shared" ref="G17:G19" si="2">E17*F17</f>
        <v>3120</v>
      </c>
    </row>
    <row r="18" ht="33.75" spans="1:7">
      <c r="A18" s="37">
        <v>12</v>
      </c>
      <c r="B18" s="37" t="s">
        <v>1405</v>
      </c>
      <c r="C18" s="38" t="s">
        <v>1350</v>
      </c>
      <c r="D18" s="37" t="s">
        <v>77</v>
      </c>
      <c r="E18" s="37">
        <v>40</v>
      </c>
      <c r="F18" s="36">
        <v>180</v>
      </c>
      <c r="G18" s="36">
        <f t="shared" si="2"/>
        <v>7200</v>
      </c>
    </row>
    <row r="19" spans="1:7">
      <c r="A19" s="37">
        <v>13</v>
      </c>
      <c r="B19" s="37" t="s">
        <v>1351</v>
      </c>
      <c r="C19" s="38" t="s">
        <v>1406</v>
      </c>
      <c r="D19" s="37" t="s">
        <v>1353</v>
      </c>
      <c r="E19" s="37">
        <v>15</v>
      </c>
      <c r="F19" s="36">
        <v>180</v>
      </c>
      <c r="G19" s="36">
        <f t="shared" si="2"/>
        <v>2700</v>
      </c>
    </row>
    <row r="20" spans="1:7">
      <c r="A20" s="37"/>
      <c r="B20" s="37"/>
      <c r="C20" s="34" t="s">
        <v>1368</v>
      </c>
      <c r="D20" s="37"/>
      <c r="E20" s="37"/>
      <c r="F20" s="36"/>
      <c r="G20" s="36"/>
    </row>
    <row r="21" ht="22.5" spans="1:7">
      <c r="A21" s="37">
        <v>14</v>
      </c>
      <c r="B21" s="17" t="s">
        <v>1373</v>
      </c>
      <c r="C21" s="49" t="s">
        <v>1374</v>
      </c>
      <c r="D21" s="17" t="s">
        <v>91</v>
      </c>
      <c r="E21" s="17">
        <v>10</v>
      </c>
      <c r="F21" s="36">
        <v>220</v>
      </c>
      <c r="G21" s="36">
        <f t="shared" ref="G21:G27" si="3">E21*F21</f>
        <v>2200</v>
      </c>
    </row>
    <row r="22" ht="22.5" spans="1:7">
      <c r="A22" s="37">
        <v>15</v>
      </c>
      <c r="B22" s="17" t="s">
        <v>1375</v>
      </c>
      <c r="C22" s="49" t="s">
        <v>1407</v>
      </c>
      <c r="D22" s="17" t="s">
        <v>91</v>
      </c>
      <c r="E22" s="17">
        <v>10</v>
      </c>
      <c r="F22" s="36">
        <v>220</v>
      </c>
      <c r="G22" s="36">
        <f t="shared" si="3"/>
        <v>2200</v>
      </c>
    </row>
    <row r="23" ht="33.75" spans="1:7">
      <c r="A23" s="37">
        <v>16</v>
      </c>
      <c r="B23" s="50" t="s">
        <v>1377</v>
      </c>
      <c r="C23" s="49" t="s">
        <v>1378</v>
      </c>
      <c r="D23" s="50" t="s">
        <v>91</v>
      </c>
      <c r="E23" s="17">
        <v>1</v>
      </c>
      <c r="F23" s="36">
        <v>587</v>
      </c>
      <c r="G23" s="36">
        <f t="shared" si="3"/>
        <v>587</v>
      </c>
    </row>
    <row r="24" ht="33.75" spans="1:7">
      <c r="A24" s="37">
        <v>17</v>
      </c>
      <c r="B24" s="50" t="s">
        <v>1379</v>
      </c>
      <c r="C24" s="49" t="s">
        <v>1380</v>
      </c>
      <c r="D24" s="50" t="s">
        <v>91</v>
      </c>
      <c r="E24" s="17">
        <v>1</v>
      </c>
      <c r="F24" s="36">
        <v>375</v>
      </c>
      <c r="G24" s="36">
        <f t="shared" si="3"/>
        <v>375</v>
      </c>
    </row>
    <row r="25" spans="1:7">
      <c r="A25" s="37">
        <v>18</v>
      </c>
      <c r="B25" s="17" t="s">
        <v>1381</v>
      </c>
      <c r="C25" s="48" t="s">
        <v>1382</v>
      </c>
      <c r="D25" s="17" t="s">
        <v>82</v>
      </c>
      <c r="E25" s="17">
        <v>1</v>
      </c>
      <c r="F25" s="36">
        <v>350</v>
      </c>
      <c r="G25" s="36">
        <f t="shared" si="3"/>
        <v>350</v>
      </c>
    </row>
    <row r="26" spans="1:7">
      <c r="A26" s="37">
        <v>19</v>
      </c>
      <c r="B26" s="17" t="s">
        <v>1383</v>
      </c>
      <c r="C26" s="18" t="s">
        <v>1384</v>
      </c>
      <c r="D26" s="17" t="s">
        <v>82</v>
      </c>
      <c r="E26" s="17">
        <v>10</v>
      </c>
      <c r="F26" s="36">
        <v>210</v>
      </c>
      <c r="G26" s="36">
        <f t="shared" si="3"/>
        <v>2100</v>
      </c>
    </row>
    <row r="27" s="26" customFormat="1" ht="30" customHeight="1" spans="1:7">
      <c r="A27" s="34"/>
      <c r="B27" s="34"/>
      <c r="C27" s="34" t="s">
        <v>67</v>
      </c>
      <c r="D27" s="34"/>
      <c r="E27" s="34"/>
      <c r="F27" s="51"/>
      <c r="G27" s="52">
        <f>SUM(G3:G26)</f>
        <v>345381</v>
      </c>
    </row>
  </sheetData>
  <protectedRanges>
    <protectedRange sqref="C9:C65528 C1:C8" name="区域1"/>
  </protectedRanges>
  <mergeCells count="2">
    <mergeCell ref="A1:G1"/>
    <mergeCell ref="A20:B20"/>
  </mergeCells>
  <printOptions gridLines="1"/>
  <pageMargins left="0.24" right="0.15748031496063" top="0.67" bottom="0.77" header="0.15748031496063" footer="0.57"/>
  <pageSetup paperSize="9" scale="73" fitToHeight="0" orientation="landscape" horizontalDpi="600" verticalDpi="600"/>
  <headerFooter>
    <oddFooter>&amp;C第 &amp;P 页，共 &amp;N 页</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3"/>
  <sheetViews>
    <sheetView view="pageBreakPreview" zoomScaleNormal="100" workbookViewId="0">
      <pane xSplit="2" ySplit="2" topLeftCell="C9" activePane="bottomRight" state="frozen"/>
      <selection/>
      <selection pane="topRight"/>
      <selection pane="bottomLeft"/>
      <selection pane="bottomRight" activeCell="B12" sqref="B12"/>
    </sheetView>
  </sheetViews>
  <sheetFormatPr defaultColWidth="9" defaultRowHeight="11.25" outlineLevelCol="6"/>
  <cols>
    <col min="1" max="1" width="5.63333333333333" style="1" customWidth="1"/>
    <col min="2" max="2" width="18.6333333333333" style="1" customWidth="1"/>
    <col min="3" max="3" width="150.633333333333" style="1" customWidth="1"/>
    <col min="4" max="5" width="5.63333333333333" style="1" customWidth="1"/>
    <col min="6" max="7" width="8.63333333333333" style="2" customWidth="1"/>
    <col min="8" max="16384" width="9" style="1"/>
  </cols>
  <sheetData>
    <row r="1" ht="30" customHeight="1" spans="1:7">
      <c r="A1" s="3" t="str">
        <f>'汇总-控'!C19</f>
        <v>心理健康</v>
      </c>
      <c r="B1" s="4"/>
      <c r="C1" s="4"/>
      <c r="D1" s="4"/>
      <c r="E1" s="4"/>
      <c r="F1" s="4"/>
      <c r="G1" s="4"/>
    </row>
    <row r="2" ht="30" customHeight="1" spans="1:7">
      <c r="A2" s="5" t="s">
        <v>15</v>
      </c>
      <c r="B2" s="5" t="s">
        <v>68</v>
      </c>
      <c r="C2" s="5" t="s">
        <v>69</v>
      </c>
      <c r="D2" s="5" t="s">
        <v>70</v>
      </c>
      <c r="E2" s="5" t="s">
        <v>71</v>
      </c>
      <c r="F2" s="5" t="s">
        <v>72</v>
      </c>
      <c r="G2" s="5" t="s">
        <v>73</v>
      </c>
    </row>
    <row r="3" ht="202" customHeight="1" spans="1:7">
      <c r="A3" s="6">
        <f>ROW()-2</f>
        <v>1</v>
      </c>
      <c r="B3" s="7" t="s">
        <v>1408</v>
      </c>
      <c r="C3" s="8" t="s">
        <v>1409</v>
      </c>
      <c r="D3" s="7" t="s">
        <v>82</v>
      </c>
      <c r="E3" s="7">
        <v>1</v>
      </c>
      <c r="F3" s="9">
        <v>8000</v>
      </c>
      <c r="G3" s="9">
        <f>F3*E3</f>
        <v>8000</v>
      </c>
    </row>
    <row r="4" ht="202" customHeight="1" spans="1:7">
      <c r="A4" s="10"/>
      <c r="B4" s="11"/>
      <c r="C4" s="12"/>
      <c r="D4" s="11"/>
      <c r="E4" s="11"/>
      <c r="F4" s="13"/>
      <c r="G4" s="13"/>
    </row>
    <row r="5" ht="40" customHeight="1" spans="1:7">
      <c r="A5" s="10"/>
      <c r="B5" s="11"/>
      <c r="C5" s="12"/>
      <c r="D5" s="14"/>
      <c r="E5" s="14"/>
      <c r="F5" s="15"/>
      <c r="G5" s="15"/>
    </row>
    <row r="6" ht="148" customHeight="1" spans="1:7">
      <c r="A6" s="16">
        <f t="shared" ref="A6:A12" si="0">ROW()-2</f>
        <v>4</v>
      </c>
      <c r="B6" s="17" t="s">
        <v>1410</v>
      </c>
      <c r="C6" s="18" t="s">
        <v>1411</v>
      </c>
      <c r="D6" s="17" t="s">
        <v>82</v>
      </c>
      <c r="E6" s="17">
        <v>1</v>
      </c>
      <c r="F6" s="19">
        <v>26800</v>
      </c>
      <c r="G6" s="19">
        <f t="shared" ref="G6:G12" si="1">E6*F6</f>
        <v>26800</v>
      </c>
    </row>
    <row r="7" ht="90" spans="1:7">
      <c r="A7" s="16">
        <f t="shared" si="0"/>
        <v>5</v>
      </c>
      <c r="B7" s="20" t="s">
        <v>1412</v>
      </c>
      <c r="C7" s="18" t="s">
        <v>1413</v>
      </c>
      <c r="D7" s="17" t="s">
        <v>82</v>
      </c>
      <c r="E7" s="17">
        <v>1</v>
      </c>
      <c r="F7" s="19">
        <v>9800</v>
      </c>
      <c r="G7" s="19">
        <f t="shared" si="1"/>
        <v>9800</v>
      </c>
    </row>
    <row r="8" ht="67.5" spans="1:7">
      <c r="A8" s="16">
        <f t="shared" si="0"/>
        <v>6</v>
      </c>
      <c r="B8" s="20" t="s">
        <v>1414</v>
      </c>
      <c r="C8" s="18" t="s">
        <v>1415</v>
      </c>
      <c r="D8" s="17" t="s">
        <v>82</v>
      </c>
      <c r="E8" s="17">
        <v>1</v>
      </c>
      <c r="F8" s="19">
        <v>15800</v>
      </c>
      <c r="G8" s="19">
        <f t="shared" si="1"/>
        <v>15800</v>
      </c>
    </row>
    <row r="9" ht="327" customHeight="1" spans="1:7">
      <c r="A9" s="16">
        <f t="shared" si="0"/>
        <v>7</v>
      </c>
      <c r="B9" s="17" t="s">
        <v>1416</v>
      </c>
      <c r="C9" s="21" t="s">
        <v>1417</v>
      </c>
      <c r="D9" s="17" t="s">
        <v>82</v>
      </c>
      <c r="E9" s="17">
        <v>1</v>
      </c>
      <c r="F9" s="19">
        <v>25000</v>
      </c>
      <c r="G9" s="19">
        <f t="shared" si="1"/>
        <v>25000</v>
      </c>
    </row>
    <row r="10" ht="233" customHeight="1" spans="1:7">
      <c r="A10" s="16">
        <f t="shared" si="0"/>
        <v>8</v>
      </c>
      <c r="B10" s="17" t="s">
        <v>1418</v>
      </c>
      <c r="C10" s="18" t="s">
        <v>1419</v>
      </c>
      <c r="D10" s="17" t="s">
        <v>82</v>
      </c>
      <c r="E10" s="17">
        <v>1</v>
      </c>
      <c r="F10" s="19">
        <v>12780</v>
      </c>
      <c r="G10" s="19">
        <f t="shared" si="1"/>
        <v>12780</v>
      </c>
    </row>
    <row r="11" ht="126" customHeight="1" spans="1:7">
      <c r="A11" s="16">
        <f t="shared" si="0"/>
        <v>9</v>
      </c>
      <c r="B11" s="20" t="s">
        <v>1420</v>
      </c>
      <c r="C11" s="21" t="s">
        <v>1421</v>
      </c>
      <c r="D11" s="17" t="s">
        <v>82</v>
      </c>
      <c r="E11" s="17">
        <v>1</v>
      </c>
      <c r="F11" s="19">
        <v>16800</v>
      </c>
      <c r="G11" s="19">
        <f t="shared" si="1"/>
        <v>16800</v>
      </c>
    </row>
    <row r="12" ht="33.75" spans="1:7">
      <c r="A12" s="16">
        <f t="shared" si="0"/>
        <v>10</v>
      </c>
      <c r="B12" s="20" t="s">
        <v>1422</v>
      </c>
      <c r="C12" s="21" t="s">
        <v>1423</v>
      </c>
      <c r="D12" s="17" t="s">
        <v>82</v>
      </c>
      <c r="E12" s="17">
        <v>1</v>
      </c>
      <c r="F12" s="19">
        <v>35</v>
      </c>
      <c r="G12" s="19">
        <f t="shared" si="1"/>
        <v>35</v>
      </c>
    </row>
    <row r="13" ht="30" customHeight="1" spans="1:7">
      <c r="A13" s="22"/>
      <c r="B13" s="20"/>
      <c r="C13" s="23"/>
      <c r="D13" s="23"/>
      <c r="E13" s="23"/>
      <c r="F13" s="24"/>
      <c r="G13" s="25">
        <f>SUM(G3:G12)</f>
        <v>115015</v>
      </c>
    </row>
  </sheetData>
  <protectedRanges>
    <protectedRange sqref="C1:C2 C13:C65534" name="区域1"/>
    <protectedRange sqref="C3:C12" name="区域1_1"/>
  </protectedRanges>
  <mergeCells count="9">
    <mergeCell ref="A1:G1"/>
    <mergeCell ref="C13:E13"/>
    <mergeCell ref="A3:A5"/>
    <mergeCell ref="B3:B5"/>
    <mergeCell ref="C3:C5"/>
    <mergeCell ref="D3:D5"/>
    <mergeCell ref="E3:E5"/>
    <mergeCell ref="F3:F5"/>
    <mergeCell ref="G3:G5"/>
  </mergeCells>
  <printOptions gridLines="1"/>
  <pageMargins left="0.24" right="0.15748031496063" top="0.72" bottom="0.73" header="0.17" footer="0.51"/>
  <pageSetup paperSize="9" scale="72" fitToHeight="0" orientation="landscape"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47"/>
  <sheetViews>
    <sheetView view="pageBreakPreview" zoomScaleNormal="145" workbookViewId="0">
      <pane ySplit="1" topLeftCell="A2" activePane="bottomLeft" state="frozen"/>
      <selection/>
      <selection pane="bottomLeft" activeCell="H20" sqref="H20"/>
    </sheetView>
  </sheetViews>
  <sheetFormatPr defaultColWidth="9" defaultRowHeight="28.5" customHeight="1" outlineLevelCol="3"/>
  <cols>
    <col min="1" max="1" width="5.25"/>
    <col min="2" max="2" width="28.75" customWidth="1"/>
    <col min="3" max="3" width="30.75" customWidth="1"/>
    <col min="4" max="4" width="20.6333333333333" style="311" customWidth="1"/>
  </cols>
  <sheetData>
    <row r="1" ht="24" customHeight="1" spans="1:4">
      <c r="A1" s="312" t="s">
        <v>15</v>
      </c>
      <c r="B1" s="312" t="s">
        <v>16</v>
      </c>
      <c r="C1" s="312" t="s">
        <v>17</v>
      </c>
      <c r="D1" s="313" t="s">
        <v>18</v>
      </c>
    </row>
    <row r="2" s="310" customFormat="1" ht="15.95" customHeight="1" spans="1:4">
      <c r="A2" s="314" t="s">
        <v>19</v>
      </c>
      <c r="B2" s="315" t="s">
        <v>20</v>
      </c>
      <c r="C2" s="316"/>
      <c r="D2" s="317"/>
    </row>
    <row r="3" ht="15.95" customHeight="1" spans="1:4">
      <c r="A3" s="318">
        <v>1</v>
      </c>
      <c r="B3" s="318" t="s">
        <v>21</v>
      </c>
      <c r="C3" s="319" t="s">
        <v>22</v>
      </c>
      <c r="D3" s="320"/>
    </row>
    <row r="4" ht="15.95" customHeight="1" spans="1:4">
      <c r="A4" s="318">
        <v>2</v>
      </c>
      <c r="B4" s="318" t="s">
        <v>21</v>
      </c>
      <c r="C4" s="319" t="s">
        <v>23</v>
      </c>
      <c r="D4" s="320"/>
    </row>
    <row r="5" ht="15.95" customHeight="1" spans="1:4">
      <c r="A5" s="318">
        <v>3</v>
      </c>
      <c r="B5" s="318" t="s">
        <v>21</v>
      </c>
      <c r="C5" s="319" t="s">
        <v>24</v>
      </c>
      <c r="D5" s="320"/>
    </row>
    <row r="6" ht="15.95" customHeight="1" spans="1:4">
      <c r="A6" s="318">
        <v>4</v>
      </c>
      <c r="B6" s="318" t="s">
        <v>25</v>
      </c>
      <c r="C6" s="319" t="s">
        <v>26</v>
      </c>
      <c r="D6" s="320"/>
    </row>
    <row r="7" ht="15.95" customHeight="1" spans="1:4">
      <c r="A7" s="318">
        <v>5</v>
      </c>
      <c r="B7" s="318" t="s">
        <v>25</v>
      </c>
      <c r="C7" s="319" t="s">
        <v>27</v>
      </c>
      <c r="D7" s="320"/>
    </row>
    <row r="8" ht="15.95" customHeight="1" spans="1:4">
      <c r="A8" s="318">
        <v>6</v>
      </c>
      <c r="B8" s="318" t="s">
        <v>25</v>
      </c>
      <c r="C8" s="319" t="s">
        <v>28</v>
      </c>
      <c r="D8" s="320"/>
    </row>
    <row r="9" ht="15.95" customHeight="1" spans="1:4">
      <c r="A9" s="318">
        <v>7</v>
      </c>
      <c r="B9" s="318" t="s">
        <v>25</v>
      </c>
      <c r="C9" s="319" t="s">
        <v>29</v>
      </c>
      <c r="D9" s="320"/>
    </row>
    <row r="10" ht="15.95" customHeight="1" spans="1:4">
      <c r="A10" s="318">
        <v>8</v>
      </c>
      <c r="B10" s="321" t="s">
        <v>30</v>
      </c>
      <c r="C10" s="319" t="s">
        <v>31</v>
      </c>
      <c r="D10" s="320"/>
    </row>
    <row r="11" ht="15.95" customHeight="1" spans="1:4">
      <c r="A11" s="318">
        <v>9</v>
      </c>
      <c r="B11" s="321" t="s">
        <v>30</v>
      </c>
      <c r="C11" s="319" t="s">
        <v>32</v>
      </c>
      <c r="D11" s="320"/>
    </row>
    <row r="12" ht="15.95" customHeight="1" spans="1:4">
      <c r="A12" s="318">
        <v>10</v>
      </c>
      <c r="B12" s="321" t="s">
        <v>30</v>
      </c>
      <c r="C12" s="319" t="s">
        <v>33</v>
      </c>
      <c r="D12" s="320"/>
    </row>
    <row r="13" ht="15.95" customHeight="1" spans="1:4">
      <c r="A13" s="318">
        <v>11</v>
      </c>
      <c r="B13" s="321" t="s">
        <v>21</v>
      </c>
      <c r="C13" s="319" t="s">
        <v>34</v>
      </c>
      <c r="D13" s="320"/>
    </row>
    <row r="14" ht="15.95" customHeight="1" spans="1:4">
      <c r="A14" s="318">
        <v>12</v>
      </c>
      <c r="B14" s="321" t="s">
        <v>25</v>
      </c>
      <c r="C14" s="319" t="s">
        <v>35</v>
      </c>
      <c r="D14" s="320"/>
    </row>
    <row r="15" ht="15.95" customHeight="1" spans="1:4">
      <c r="A15" s="318">
        <v>13</v>
      </c>
      <c r="B15" s="321" t="s">
        <v>30</v>
      </c>
      <c r="C15" s="319" t="s">
        <v>36</v>
      </c>
      <c r="D15" s="320"/>
    </row>
    <row r="16" ht="15.95" customHeight="1" spans="1:4">
      <c r="A16" s="318">
        <v>14</v>
      </c>
      <c r="B16" s="321" t="s">
        <v>37</v>
      </c>
      <c r="C16" s="322" t="s">
        <v>38</v>
      </c>
      <c r="D16" s="323"/>
    </row>
    <row r="17" ht="15.95" customHeight="1" spans="1:4">
      <c r="A17" s="318">
        <v>15</v>
      </c>
      <c r="B17" s="321" t="str">
        <f>地理探究!A1</f>
        <v>数字化地理教室-互动探究型</v>
      </c>
      <c r="C17" s="322" t="s">
        <v>39</v>
      </c>
      <c r="D17" s="323"/>
    </row>
    <row r="18" ht="15.95" customHeight="1" spans="1:4">
      <c r="A18" s="318">
        <v>16</v>
      </c>
      <c r="B18" s="321" t="str">
        <f>地理虚拟!A1</f>
        <v>数字化地理教室-虚拟现实型</v>
      </c>
      <c r="C18" s="322" t="s">
        <v>40</v>
      </c>
      <c r="D18" s="323"/>
    </row>
    <row r="19" ht="15.95" customHeight="1" spans="1:4">
      <c r="A19" s="318">
        <v>17</v>
      </c>
      <c r="B19" s="321" t="s">
        <v>41</v>
      </c>
      <c r="C19" s="322" t="s">
        <v>42</v>
      </c>
      <c r="D19" s="323"/>
    </row>
    <row r="20" ht="15.95" customHeight="1" spans="1:4">
      <c r="A20" s="318"/>
      <c r="B20" s="318"/>
      <c r="C20" s="318"/>
      <c r="D20" s="323"/>
    </row>
    <row r="21" ht="15.95" customHeight="1" spans="1:4">
      <c r="A21" s="324" t="s">
        <v>43</v>
      </c>
      <c r="B21" s="325" t="s">
        <v>44</v>
      </c>
      <c r="C21" s="326"/>
      <c r="D21" s="327"/>
    </row>
    <row r="22" ht="15.95" customHeight="1" spans="1:4">
      <c r="A22" s="321">
        <v>1</v>
      </c>
      <c r="B22" s="322" t="s">
        <v>45</v>
      </c>
      <c r="C22" s="328"/>
      <c r="D22" s="323"/>
    </row>
    <row r="23" ht="15.95" customHeight="1" spans="1:4">
      <c r="A23" s="321">
        <v>1.1</v>
      </c>
      <c r="B23" s="322" t="s">
        <v>46</v>
      </c>
      <c r="C23" s="328"/>
      <c r="D23" s="323"/>
    </row>
    <row r="24" ht="15.95" customHeight="1" spans="1:4">
      <c r="A24" s="321">
        <v>1.2</v>
      </c>
      <c r="B24" s="322" t="s">
        <v>47</v>
      </c>
      <c r="C24" s="328"/>
      <c r="D24" s="323"/>
    </row>
    <row r="25" ht="15.95" customHeight="1" spans="1:4">
      <c r="A25" s="321">
        <v>1.3</v>
      </c>
      <c r="B25" s="322" t="s">
        <v>48</v>
      </c>
      <c r="C25" s="328"/>
      <c r="D25" s="323"/>
    </row>
    <row r="26" ht="15.95" customHeight="1" spans="1:4">
      <c r="A26" s="321">
        <v>1.4</v>
      </c>
      <c r="B26" s="322" t="s">
        <v>49</v>
      </c>
      <c r="C26" s="328"/>
      <c r="D26" s="323"/>
    </row>
    <row r="27" ht="15.95" customHeight="1" spans="1:4">
      <c r="A27" s="321">
        <v>2</v>
      </c>
      <c r="B27" s="322" t="s">
        <v>50</v>
      </c>
      <c r="C27" s="328"/>
      <c r="D27" s="323"/>
    </row>
    <row r="28" ht="15.95" customHeight="1" spans="1:4">
      <c r="A28" s="321">
        <v>2.1</v>
      </c>
      <c r="B28" s="322" t="s">
        <v>51</v>
      </c>
      <c r="C28" s="328"/>
      <c r="D28" s="323"/>
    </row>
    <row r="29" ht="15.95" customHeight="1" spans="1:4">
      <c r="A29" s="321">
        <v>2.2</v>
      </c>
      <c r="B29" s="322" t="s">
        <v>52</v>
      </c>
      <c r="C29" s="328"/>
      <c r="D29" s="323"/>
    </row>
    <row r="30" ht="15.95" customHeight="1" spans="1:4">
      <c r="A30" s="321">
        <v>2.3</v>
      </c>
      <c r="B30" s="322" t="s">
        <v>53</v>
      </c>
      <c r="C30" s="328"/>
      <c r="D30" s="323"/>
    </row>
    <row r="31" ht="15.95" customHeight="1" spans="1:4">
      <c r="A31" s="321">
        <v>2.4</v>
      </c>
      <c r="B31" s="322" t="s">
        <v>54</v>
      </c>
      <c r="C31" s="328"/>
      <c r="D31" s="323"/>
    </row>
    <row r="32" ht="15.95" customHeight="1" spans="1:4">
      <c r="A32" s="321">
        <v>3</v>
      </c>
      <c r="B32" s="322" t="s">
        <v>55</v>
      </c>
      <c r="C32" s="328"/>
      <c r="D32" s="323"/>
    </row>
    <row r="33" ht="15.95" customHeight="1" spans="1:4">
      <c r="A33" s="321">
        <v>3.1</v>
      </c>
      <c r="B33" s="322" t="s">
        <v>56</v>
      </c>
      <c r="C33" s="328"/>
      <c r="D33" s="323"/>
    </row>
    <row r="34" ht="15.95" customHeight="1" spans="1:4">
      <c r="A34" s="321">
        <v>3.2</v>
      </c>
      <c r="B34" s="322" t="s">
        <v>57</v>
      </c>
      <c r="C34" s="328"/>
      <c r="D34" s="323"/>
    </row>
    <row r="35" ht="15.95" customHeight="1" spans="1:4">
      <c r="A35" s="321">
        <v>3.3</v>
      </c>
      <c r="B35" s="322" t="s">
        <v>58</v>
      </c>
      <c r="C35" s="328"/>
      <c r="D35" s="323"/>
    </row>
    <row r="36" ht="15.95" customHeight="1" spans="1:4">
      <c r="A36" s="321">
        <v>4</v>
      </c>
      <c r="B36" s="322" t="s">
        <v>59</v>
      </c>
      <c r="C36" s="328"/>
      <c r="D36" s="323"/>
    </row>
    <row r="37" ht="15.95" customHeight="1" spans="1:4">
      <c r="A37" s="321">
        <v>4.1</v>
      </c>
      <c r="B37" s="322" t="s">
        <v>60</v>
      </c>
      <c r="C37" s="328"/>
      <c r="D37" s="323"/>
    </row>
    <row r="38" ht="15.95" customHeight="1" spans="1:4">
      <c r="A38" s="321">
        <v>4.2</v>
      </c>
      <c r="B38" s="322" t="s">
        <v>61</v>
      </c>
      <c r="C38" s="328"/>
      <c r="D38" s="323"/>
    </row>
    <row r="39" ht="15.95" customHeight="1" spans="1:4">
      <c r="A39" s="321">
        <v>4.3</v>
      </c>
      <c r="B39" s="322" t="s">
        <v>62</v>
      </c>
      <c r="C39" s="328"/>
      <c r="D39" s="323"/>
    </row>
    <row r="40" ht="15.95" customHeight="1" spans="1:4">
      <c r="A40" s="321">
        <v>5</v>
      </c>
      <c r="B40" s="322" t="s">
        <v>63</v>
      </c>
      <c r="C40" s="328"/>
      <c r="D40" s="323"/>
    </row>
    <row r="41" ht="15.95" customHeight="1" spans="1:4">
      <c r="A41" s="321">
        <v>5.1</v>
      </c>
      <c r="B41" s="322" t="s">
        <v>64</v>
      </c>
      <c r="C41" s="328"/>
      <c r="D41" s="323"/>
    </row>
    <row r="42" ht="15.95" customHeight="1" spans="1:4">
      <c r="A42" s="321">
        <v>5.2</v>
      </c>
      <c r="B42" s="322" t="s">
        <v>65</v>
      </c>
      <c r="C42" s="328"/>
      <c r="D42" s="323"/>
    </row>
    <row r="43" ht="15.95" customHeight="1" spans="1:4">
      <c r="A43" s="321">
        <v>5.3</v>
      </c>
      <c r="B43" s="322" t="s">
        <v>66</v>
      </c>
      <c r="C43" s="328"/>
      <c r="D43" s="323"/>
    </row>
    <row r="44" ht="15.95" customHeight="1" spans="1:4">
      <c r="A44" s="318"/>
      <c r="B44" s="329" t="s">
        <v>67</v>
      </c>
      <c r="C44" s="330"/>
      <c r="D44" s="327"/>
    </row>
    <row r="45" customHeight="1" spans="1:4">
      <c r="A45" s="331"/>
      <c r="B45" s="331"/>
      <c r="C45" s="331"/>
      <c r="D45" s="332"/>
    </row>
    <row r="46" customHeight="1" spans="1:4">
      <c r="A46" s="331"/>
      <c r="B46" s="331"/>
      <c r="C46" s="331"/>
      <c r="D46" s="332"/>
    </row>
    <row r="47" customHeight="1" spans="1:4">
      <c r="A47" s="331"/>
      <c r="B47" s="331"/>
      <c r="C47" s="331"/>
      <c r="D47" s="332"/>
    </row>
  </sheetData>
  <sheetProtection formatCells="0" insertHyperlinks="0" autoFilter="0"/>
  <mergeCells count="25">
    <mergeCell ref="B2:C2"/>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s>
  <printOptions horizontalCentered="1"/>
  <pageMargins left="0.511811023622047" right="0.354330708661417" top="0.96" bottom="0.551181102362205" header="0.6" footer="0.275590551181102"/>
  <pageSetup paperSize="9" fitToHeight="0" orientation="portrait" horizontalDpi="600" verticalDpi="300"/>
  <headerFooter>
    <oddHeader>&amp;C&amp;"等线,加粗"&amp;18投标报价汇总表</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W62"/>
  <sheetViews>
    <sheetView tabSelected="1" view="pageBreakPreview" zoomScale="85" zoomScaleNormal="100" workbookViewId="0">
      <pane xSplit="2" ySplit="3" topLeftCell="C4" activePane="bottomRight" state="frozen"/>
      <selection/>
      <selection pane="topRight"/>
      <selection pane="bottomLeft"/>
      <selection pane="bottomRight" activeCell="G57" sqref="G57:G61"/>
    </sheetView>
  </sheetViews>
  <sheetFormatPr defaultColWidth="9" defaultRowHeight="11.25"/>
  <cols>
    <col min="1" max="1" width="5.63333333333333" style="280" customWidth="1"/>
    <col min="2" max="2" width="15.6333333333333" style="280" customWidth="1"/>
    <col min="3" max="3" width="66.6333333333333" style="280" customWidth="1"/>
    <col min="4" max="5" width="5.63333333333333" style="280" customWidth="1"/>
    <col min="6" max="7" width="8.63333333333333" style="281" customWidth="1"/>
    <col min="8" max="10" width="9" style="282"/>
    <col min="11" max="11" width="31.5" style="282" customWidth="1"/>
    <col min="12" max="16384" width="9" style="282"/>
  </cols>
  <sheetData>
    <row r="1" ht="30" customHeight="1" spans="1:7">
      <c r="A1" s="283" t="str">
        <f>'汇总-控'!C3</f>
        <v>化学吊装实验室</v>
      </c>
      <c r="B1" s="232"/>
      <c r="C1" s="232"/>
      <c r="D1" s="232"/>
      <c r="E1" s="232"/>
      <c r="F1" s="232"/>
      <c r="G1" s="232"/>
    </row>
    <row r="2" ht="30" customHeight="1" spans="1:7">
      <c r="A2" s="64" t="s">
        <v>15</v>
      </c>
      <c r="B2" s="64" t="s">
        <v>68</v>
      </c>
      <c r="C2" s="64" t="s">
        <v>69</v>
      </c>
      <c r="D2" s="64" t="s">
        <v>70</v>
      </c>
      <c r="E2" s="64" t="s">
        <v>71</v>
      </c>
      <c r="F2" s="64" t="s">
        <v>72</v>
      </c>
      <c r="G2" s="64" t="s">
        <v>73</v>
      </c>
    </row>
    <row r="3" ht="30" customHeight="1" spans="1:7">
      <c r="A3" s="235"/>
      <c r="B3" s="235"/>
      <c r="C3" s="284" t="s">
        <v>74</v>
      </c>
      <c r="D3" s="235"/>
      <c r="E3" s="235"/>
      <c r="F3" s="64"/>
      <c r="G3" s="64"/>
    </row>
    <row r="4" ht="90" spans="1:225">
      <c r="A4" s="285">
        <v>1</v>
      </c>
      <c r="B4" s="195" t="s">
        <v>75</v>
      </c>
      <c r="C4" s="88" t="s">
        <v>76</v>
      </c>
      <c r="D4" s="195" t="s">
        <v>77</v>
      </c>
      <c r="E4" s="195">
        <v>1</v>
      </c>
      <c r="F4" s="286">
        <v>7000</v>
      </c>
      <c r="G4" s="285">
        <f>F4*E4</f>
        <v>7000</v>
      </c>
      <c r="H4" s="287"/>
      <c r="I4" s="287"/>
      <c r="J4" s="287"/>
      <c r="K4" s="287"/>
      <c r="L4" s="287"/>
      <c r="M4" s="287"/>
      <c r="N4" s="287"/>
      <c r="O4" s="287"/>
      <c r="P4" s="287"/>
      <c r="Q4" s="287"/>
      <c r="R4" s="287"/>
      <c r="S4" s="287"/>
      <c r="T4" s="287"/>
      <c r="U4" s="287"/>
      <c r="V4" s="287"/>
      <c r="W4" s="287"/>
      <c r="X4" s="287"/>
      <c r="Y4" s="287"/>
      <c r="Z4" s="287"/>
      <c r="AA4" s="287"/>
      <c r="AB4" s="287"/>
      <c r="AC4" s="287"/>
      <c r="AD4" s="287"/>
      <c r="AE4" s="287"/>
      <c r="AF4" s="287"/>
      <c r="AG4" s="287"/>
      <c r="AH4" s="287"/>
      <c r="AI4" s="287"/>
      <c r="AJ4" s="287"/>
      <c r="AK4" s="287"/>
      <c r="AL4" s="287"/>
      <c r="AM4" s="287"/>
      <c r="AN4" s="287"/>
      <c r="AO4" s="287"/>
      <c r="AP4" s="287"/>
      <c r="AQ4" s="287"/>
      <c r="AR4" s="287"/>
      <c r="AS4" s="287"/>
      <c r="AT4" s="287"/>
      <c r="AU4" s="287"/>
      <c r="AV4" s="287"/>
      <c r="AW4" s="287"/>
      <c r="AX4" s="287"/>
      <c r="AY4" s="287"/>
      <c r="AZ4" s="287"/>
      <c r="BA4" s="287"/>
      <c r="BB4" s="287"/>
      <c r="BC4" s="287"/>
      <c r="BD4" s="287"/>
      <c r="BE4" s="287"/>
      <c r="BF4" s="287"/>
      <c r="BG4" s="287"/>
      <c r="BH4" s="287"/>
      <c r="BI4" s="287"/>
      <c r="BJ4" s="287"/>
      <c r="BK4" s="287"/>
      <c r="BL4" s="287"/>
      <c r="BM4" s="287"/>
      <c r="BN4" s="287"/>
      <c r="BO4" s="287"/>
      <c r="BP4" s="287"/>
      <c r="BQ4" s="287"/>
      <c r="BR4" s="287"/>
      <c r="BS4" s="287"/>
      <c r="BT4" s="287"/>
      <c r="BU4" s="287"/>
      <c r="BV4" s="287"/>
      <c r="BW4" s="287"/>
      <c r="BX4" s="287"/>
      <c r="BY4" s="287"/>
      <c r="BZ4" s="287"/>
      <c r="CA4" s="287"/>
      <c r="CB4" s="287"/>
      <c r="CC4" s="287"/>
      <c r="CD4" s="287"/>
      <c r="CE4" s="287"/>
      <c r="CF4" s="287"/>
      <c r="CG4" s="287"/>
      <c r="CH4" s="287"/>
      <c r="CI4" s="287"/>
      <c r="CJ4" s="287"/>
      <c r="CK4" s="287"/>
      <c r="CL4" s="287"/>
      <c r="CM4" s="287"/>
      <c r="CN4" s="287"/>
      <c r="CO4" s="287"/>
      <c r="CP4" s="287"/>
      <c r="CQ4" s="287"/>
      <c r="CR4" s="287"/>
      <c r="CS4" s="287"/>
      <c r="CT4" s="287"/>
      <c r="CU4" s="287"/>
      <c r="CV4" s="287"/>
      <c r="CW4" s="287"/>
      <c r="CX4" s="287"/>
      <c r="CY4" s="287"/>
      <c r="CZ4" s="287"/>
      <c r="DA4" s="287"/>
      <c r="DB4" s="287"/>
      <c r="DC4" s="287"/>
      <c r="DD4" s="287"/>
      <c r="DE4" s="287"/>
      <c r="DF4" s="287"/>
      <c r="DG4" s="287"/>
      <c r="DH4" s="287"/>
      <c r="DI4" s="287"/>
      <c r="DJ4" s="287"/>
      <c r="DK4" s="287"/>
      <c r="DL4" s="287"/>
      <c r="DM4" s="287"/>
      <c r="DN4" s="287"/>
      <c r="DO4" s="287"/>
      <c r="DP4" s="287"/>
      <c r="DQ4" s="287"/>
      <c r="DR4" s="287"/>
      <c r="DS4" s="287"/>
      <c r="DT4" s="287"/>
      <c r="DU4" s="287"/>
      <c r="DV4" s="287"/>
      <c r="DW4" s="287"/>
      <c r="DX4" s="287"/>
      <c r="DY4" s="287"/>
      <c r="DZ4" s="287"/>
      <c r="EA4" s="287"/>
      <c r="EB4" s="287"/>
      <c r="EC4" s="287"/>
      <c r="ED4" s="287"/>
      <c r="EE4" s="287"/>
      <c r="EF4" s="287"/>
      <c r="EG4" s="287"/>
      <c r="EH4" s="287"/>
      <c r="EI4" s="287"/>
      <c r="EJ4" s="287"/>
      <c r="EK4" s="287"/>
      <c r="EL4" s="287"/>
      <c r="EM4" s="287"/>
      <c r="EN4" s="287"/>
      <c r="EO4" s="287"/>
      <c r="EP4" s="287"/>
      <c r="EQ4" s="287"/>
      <c r="ER4" s="287"/>
      <c r="ES4" s="287"/>
      <c r="ET4" s="287"/>
      <c r="EU4" s="287"/>
      <c r="EV4" s="287"/>
      <c r="EW4" s="287"/>
      <c r="EX4" s="287"/>
      <c r="EY4" s="287"/>
      <c r="EZ4" s="287"/>
      <c r="FA4" s="287"/>
      <c r="FB4" s="287"/>
      <c r="FC4" s="287"/>
      <c r="FD4" s="287"/>
      <c r="FE4" s="287"/>
      <c r="FF4" s="287"/>
      <c r="FG4" s="287"/>
      <c r="FH4" s="287"/>
      <c r="FI4" s="287"/>
      <c r="FJ4" s="287"/>
      <c r="FK4" s="287"/>
      <c r="FL4" s="287"/>
      <c r="FM4" s="287"/>
      <c r="FN4" s="287"/>
      <c r="FO4" s="287"/>
      <c r="FP4" s="287"/>
      <c r="FQ4" s="287"/>
      <c r="FR4" s="287"/>
      <c r="FS4" s="287"/>
      <c r="FT4" s="287"/>
      <c r="FU4" s="287"/>
      <c r="FV4" s="287"/>
      <c r="FW4" s="287"/>
      <c r="FX4" s="287"/>
      <c r="FY4" s="287"/>
      <c r="FZ4" s="287"/>
      <c r="GA4" s="287"/>
      <c r="GB4" s="287"/>
      <c r="GC4" s="287"/>
      <c r="GD4" s="287"/>
      <c r="GE4" s="287"/>
      <c r="GF4" s="287"/>
      <c r="GG4" s="287"/>
      <c r="GH4" s="287"/>
      <c r="GI4" s="287"/>
      <c r="GJ4" s="287"/>
      <c r="GK4" s="287"/>
      <c r="GL4" s="287"/>
      <c r="GM4" s="287"/>
      <c r="GN4" s="287"/>
      <c r="GO4" s="287"/>
      <c r="GP4" s="287"/>
      <c r="GQ4" s="287"/>
      <c r="GR4" s="287"/>
      <c r="GS4" s="287"/>
      <c r="GT4" s="287"/>
      <c r="GU4" s="287"/>
      <c r="GV4" s="287"/>
      <c r="GW4" s="287"/>
      <c r="GX4" s="287"/>
      <c r="GY4" s="287"/>
      <c r="GZ4" s="287"/>
      <c r="HA4" s="287"/>
      <c r="HB4" s="287"/>
      <c r="HC4" s="287"/>
      <c r="HD4" s="287"/>
      <c r="HE4" s="287"/>
      <c r="HF4" s="287"/>
      <c r="HG4" s="287"/>
      <c r="HH4" s="287"/>
      <c r="HI4" s="287"/>
      <c r="HJ4" s="287"/>
      <c r="HK4" s="287"/>
      <c r="HL4" s="287"/>
      <c r="HM4" s="287"/>
      <c r="HN4" s="287"/>
      <c r="HO4" s="287"/>
      <c r="HP4" s="287"/>
      <c r="HQ4" s="287"/>
    </row>
    <row r="5" s="223" customFormat="1" ht="135" spans="1:7">
      <c r="A5" s="285">
        <v>2</v>
      </c>
      <c r="B5" s="70" t="s">
        <v>78</v>
      </c>
      <c r="C5" s="88" t="s">
        <v>79</v>
      </c>
      <c r="D5" s="70" t="s">
        <v>77</v>
      </c>
      <c r="E5" s="70">
        <v>1</v>
      </c>
      <c r="F5" s="288">
        <v>9915</v>
      </c>
      <c r="G5" s="285">
        <f t="shared" ref="G5:G36" si="0">F5*E5</f>
        <v>9915</v>
      </c>
    </row>
    <row r="6" ht="22.5" spans="1:231">
      <c r="A6" s="285">
        <v>3</v>
      </c>
      <c r="B6" s="289" t="s">
        <v>80</v>
      </c>
      <c r="C6" s="88" t="s">
        <v>81</v>
      </c>
      <c r="D6" s="290" t="s">
        <v>82</v>
      </c>
      <c r="E6" s="290">
        <v>1</v>
      </c>
      <c r="F6" s="291">
        <v>1800</v>
      </c>
      <c r="G6" s="285">
        <f t="shared" si="0"/>
        <v>1800</v>
      </c>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92"/>
      <c r="AQ6" s="292"/>
      <c r="AR6" s="292"/>
      <c r="AS6" s="292"/>
      <c r="AT6" s="292"/>
      <c r="AU6" s="292"/>
      <c r="AV6" s="292"/>
      <c r="AW6" s="292"/>
      <c r="AX6" s="292"/>
      <c r="AY6" s="292"/>
      <c r="AZ6" s="292"/>
      <c r="BA6" s="292"/>
      <c r="BB6" s="292"/>
      <c r="BC6" s="292"/>
      <c r="BD6" s="292"/>
      <c r="BE6" s="292"/>
      <c r="BF6" s="292"/>
      <c r="BG6" s="292"/>
      <c r="BH6" s="292"/>
      <c r="BI6" s="292"/>
      <c r="BJ6" s="292"/>
      <c r="BK6" s="292"/>
      <c r="BL6" s="292"/>
      <c r="BM6" s="292"/>
      <c r="BN6" s="292"/>
      <c r="BO6" s="292"/>
      <c r="BP6" s="292"/>
      <c r="BQ6" s="292"/>
      <c r="BR6" s="292"/>
      <c r="BS6" s="292"/>
      <c r="BT6" s="292"/>
      <c r="BU6" s="292"/>
      <c r="BV6" s="292"/>
      <c r="BW6" s="292"/>
      <c r="BX6" s="292"/>
      <c r="BY6" s="292"/>
      <c r="BZ6" s="292"/>
      <c r="CA6" s="292"/>
      <c r="CB6" s="292"/>
      <c r="CC6" s="292"/>
      <c r="CD6" s="292"/>
      <c r="CE6" s="292"/>
      <c r="CF6" s="292"/>
      <c r="CG6" s="292"/>
      <c r="CH6" s="292"/>
      <c r="CI6" s="292"/>
      <c r="CJ6" s="292"/>
      <c r="CK6" s="292"/>
      <c r="CL6" s="292"/>
      <c r="CM6" s="292"/>
      <c r="CN6" s="292"/>
      <c r="CO6" s="292"/>
      <c r="CP6" s="292"/>
      <c r="CQ6" s="292"/>
      <c r="CR6" s="292"/>
      <c r="CS6" s="292"/>
      <c r="CT6" s="292"/>
      <c r="CU6" s="292"/>
      <c r="CV6" s="292"/>
      <c r="CW6" s="292"/>
      <c r="CX6" s="292"/>
      <c r="CY6" s="292"/>
      <c r="CZ6" s="292"/>
      <c r="DA6" s="292"/>
      <c r="DB6" s="292"/>
      <c r="DC6" s="292"/>
      <c r="DD6" s="292"/>
      <c r="DE6" s="292"/>
      <c r="DF6" s="292"/>
      <c r="DG6" s="292"/>
      <c r="DH6" s="292"/>
      <c r="DI6" s="292"/>
      <c r="DJ6" s="292"/>
      <c r="DK6" s="292"/>
      <c r="DL6" s="292"/>
      <c r="DM6" s="292"/>
      <c r="DN6" s="292"/>
      <c r="DO6" s="292"/>
      <c r="DP6" s="292"/>
      <c r="DQ6" s="292"/>
      <c r="DR6" s="292"/>
      <c r="DS6" s="292"/>
      <c r="DT6" s="292"/>
      <c r="DU6" s="292"/>
      <c r="DV6" s="292"/>
      <c r="DW6" s="292"/>
      <c r="DX6" s="292"/>
      <c r="DY6" s="292"/>
      <c r="DZ6" s="292"/>
      <c r="EA6" s="292"/>
      <c r="EB6" s="292"/>
      <c r="EC6" s="292"/>
      <c r="ED6" s="292"/>
      <c r="EE6" s="292"/>
      <c r="EF6" s="292"/>
      <c r="EG6" s="292"/>
      <c r="EH6" s="292"/>
      <c r="EI6" s="292"/>
      <c r="EJ6" s="292"/>
      <c r="EK6" s="292"/>
      <c r="EL6" s="292"/>
      <c r="EM6" s="292"/>
      <c r="EN6" s="292"/>
      <c r="EO6" s="292"/>
      <c r="EP6" s="292"/>
      <c r="EQ6" s="292"/>
      <c r="ER6" s="292"/>
      <c r="ES6" s="292"/>
      <c r="ET6" s="292"/>
      <c r="EU6" s="292"/>
      <c r="EV6" s="292"/>
      <c r="EW6" s="292"/>
      <c r="EX6" s="292"/>
      <c r="EY6" s="292"/>
      <c r="EZ6" s="292"/>
      <c r="FA6" s="292"/>
      <c r="FB6" s="292"/>
      <c r="FC6" s="292"/>
      <c r="FD6" s="292"/>
      <c r="FE6" s="292"/>
      <c r="FF6" s="292"/>
      <c r="FG6" s="292"/>
      <c r="FH6" s="292"/>
      <c r="FI6" s="292"/>
      <c r="FJ6" s="292"/>
      <c r="FK6" s="292"/>
      <c r="FL6" s="292"/>
      <c r="FM6" s="292"/>
      <c r="FN6" s="292"/>
      <c r="FO6" s="292"/>
      <c r="FP6" s="292"/>
      <c r="FQ6" s="292"/>
      <c r="FR6" s="292"/>
      <c r="FS6" s="292"/>
      <c r="FT6" s="292"/>
      <c r="FU6" s="292"/>
      <c r="FV6" s="292"/>
      <c r="FW6" s="292"/>
      <c r="FX6" s="292"/>
      <c r="FY6" s="292"/>
      <c r="FZ6" s="292"/>
      <c r="GA6" s="292"/>
      <c r="GB6" s="292"/>
      <c r="GC6" s="292"/>
      <c r="GD6" s="292"/>
      <c r="GE6" s="292"/>
      <c r="GF6" s="292"/>
      <c r="GG6" s="292"/>
      <c r="GH6" s="292"/>
      <c r="GI6" s="292"/>
      <c r="GJ6" s="292"/>
      <c r="GK6" s="292"/>
      <c r="GL6" s="292"/>
      <c r="GM6" s="292"/>
      <c r="GN6" s="292"/>
      <c r="GO6" s="292"/>
      <c r="GP6" s="292"/>
      <c r="GQ6" s="292"/>
      <c r="GR6" s="292"/>
      <c r="GS6" s="292"/>
      <c r="GT6" s="292"/>
      <c r="GU6" s="292"/>
      <c r="GV6" s="292"/>
      <c r="GW6" s="292"/>
      <c r="GX6" s="292"/>
      <c r="GY6" s="292"/>
      <c r="GZ6" s="292"/>
      <c r="HA6" s="292"/>
      <c r="HB6" s="292"/>
      <c r="HC6" s="292"/>
      <c r="HD6" s="292"/>
      <c r="HE6" s="292"/>
      <c r="HF6" s="292"/>
      <c r="HG6" s="292"/>
      <c r="HH6" s="292"/>
      <c r="HI6" s="292"/>
      <c r="HJ6" s="292"/>
      <c r="HK6" s="292"/>
      <c r="HL6" s="292"/>
      <c r="HM6" s="292"/>
      <c r="HN6" s="292"/>
      <c r="HO6" s="292"/>
      <c r="HP6" s="292"/>
      <c r="HQ6" s="292"/>
      <c r="HR6" s="292"/>
      <c r="HS6" s="292"/>
      <c r="HT6" s="292"/>
      <c r="HU6" s="292"/>
      <c r="HV6" s="292"/>
      <c r="HW6" s="292"/>
    </row>
    <row r="7" ht="33.75" spans="1:225">
      <c r="A7" s="285">
        <v>4</v>
      </c>
      <c r="B7" s="285" t="s">
        <v>83</v>
      </c>
      <c r="C7" s="88" t="s">
        <v>84</v>
      </c>
      <c r="D7" s="285" t="s">
        <v>82</v>
      </c>
      <c r="E7" s="285">
        <v>1</v>
      </c>
      <c r="F7" s="286">
        <v>360</v>
      </c>
      <c r="G7" s="285">
        <f t="shared" si="0"/>
        <v>360</v>
      </c>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c r="AW7" s="287"/>
      <c r="AX7" s="287"/>
      <c r="AY7" s="287"/>
      <c r="AZ7" s="287"/>
      <c r="BA7" s="287"/>
      <c r="BB7" s="287"/>
      <c r="BC7" s="287"/>
      <c r="BD7" s="287"/>
      <c r="BE7" s="287"/>
      <c r="BF7" s="287"/>
      <c r="BG7" s="287"/>
      <c r="BH7" s="287"/>
      <c r="BI7" s="287"/>
      <c r="BJ7" s="287"/>
      <c r="BK7" s="287"/>
      <c r="BL7" s="287"/>
      <c r="BM7" s="287"/>
      <c r="BN7" s="287"/>
      <c r="BO7" s="287"/>
      <c r="BP7" s="287"/>
      <c r="BQ7" s="287"/>
      <c r="BR7" s="287"/>
      <c r="BS7" s="287"/>
      <c r="BT7" s="287"/>
      <c r="BU7" s="287"/>
      <c r="BV7" s="287"/>
      <c r="BW7" s="287"/>
      <c r="BX7" s="287"/>
      <c r="BY7" s="287"/>
      <c r="BZ7" s="287"/>
      <c r="CA7" s="287"/>
      <c r="CB7" s="287"/>
      <c r="CC7" s="287"/>
      <c r="CD7" s="287"/>
      <c r="CE7" s="287"/>
      <c r="CF7" s="287"/>
      <c r="CG7" s="287"/>
      <c r="CH7" s="287"/>
      <c r="CI7" s="287"/>
      <c r="CJ7" s="287"/>
      <c r="CK7" s="287"/>
      <c r="CL7" s="287"/>
      <c r="CM7" s="287"/>
      <c r="CN7" s="287"/>
      <c r="CO7" s="287"/>
      <c r="CP7" s="287"/>
      <c r="CQ7" s="287"/>
      <c r="CR7" s="287"/>
      <c r="CS7" s="287"/>
      <c r="CT7" s="287"/>
      <c r="CU7" s="287"/>
      <c r="CV7" s="287"/>
      <c r="CW7" s="287"/>
      <c r="CX7" s="287"/>
      <c r="CY7" s="287"/>
      <c r="CZ7" s="287"/>
      <c r="DA7" s="287"/>
      <c r="DB7" s="287"/>
      <c r="DC7" s="287"/>
      <c r="DD7" s="287"/>
      <c r="DE7" s="287"/>
      <c r="DF7" s="287"/>
      <c r="DG7" s="287"/>
      <c r="DH7" s="287"/>
      <c r="DI7" s="287"/>
      <c r="DJ7" s="287"/>
      <c r="DK7" s="287"/>
      <c r="DL7" s="287"/>
      <c r="DM7" s="287"/>
      <c r="DN7" s="287"/>
      <c r="DO7" s="287"/>
      <c r="DP7" s="287"/>
      <c r="DQ7" s="287"/>
      <c r="DR7" s="287"/>
      <c r="DS7" s="287"/>
      <c r="DT7" s="287"/>
      <c r="DU7" s="287"/>
      <c r="DV7" s="287"/>
      <c r="DW7" s="287"/>
      <c r="DX7" s="287"/>
      <c r="DY7" s="287"/>
      <c r="DZ7" s="287"/>
      <c r="EA7" s="287"/>
      <c r="EB7" s="287"/>
      <c r="EC7" s="287"/>
      <c r="ED7" s="287"/>
      <c r="EE7" s="287"/>
      <c r="EF7" s="287"/>
      <c r="EG7" s="287"/>
      <c r="EH7" s="287"/>
      <c r="EI7" s="287"/>
      <c r="EJ7" s="287"/>
      <c r="EK7" s="287"/>
      <c r="EL7" s="287"/>
      <c r="EM7" s="287"/>
      <c r="EN7" s="287"/>
      <c r="EO7" s="287"/>
      <c r="EP7" s="287"/>
      <c r="EQ7" s="287"/>
      <c r="ER7" s="287"/>
      <c r="ES7" s="287"/>
      <c r="ET7" s="287"/>
      <c r="EU7" s="287"/>
      <c r="EV7" s="287"/>
      <c r="EW7" s="287"/>
      <c r="EX7" s="287"/>
      <c r="EY7" s="287"/>
      <c r="EZ7" s="287"/>
      <c r="FA7" s="287"/>
      <c r="FB7" s="287"/>
      <c r="FC7" s="287"/>
      <c r="FD7" s="287"/>
      <c r="FE7" s="287"/>
      <c r="FF7" s="287"/>
      <c r="FG7" s="287"/>
      <c r="FH7" s="287"/>
      <c r="FI7" s="287"/>
      <c r="FJ7" s="287"/>
      <c r="FK7" s="287"/>
      <c r="FL7" s="287"/>
      <c r="FM7" s="287"/>
      <c r="FN7" s="287"/>
      <c r="FO7" s="287"/>
      <c r="FP7" s="287"/>
      <c r="FQ7" s="287"/>
      <c r="FR7" s="287"/>
      <c r="FS7" s="287"/>
      <c r="FT7" s="287"/>
      <c r="FU7" s="287"/>
      <c r="FV7" s="287"/>
      <c r="FW7" s="287"/>
      <c r="FX7" s="287"/>
      <c r="FY7" s="287"/>
      <c r="FZ7" s="287"/>
      <c r="GA7" s="287"/>
      <c r="GB7" s="287"/>
      <c r="GC7" s="287"/>
      <c r="GD7" s="287"/>
      <c r="GE7" s="287"/>
      <c r="GF7" s="287"/>
      <c r="GG7" s="287"/>
      <c r="GH7" s="287"/>
      <c r="GI7" s="287"/>
      <c r="GJ7" s="287"/>
      <c r="GK7" s="287"/>
      <c r="GL7" s="287"/>
      <c r="GM7" s="287"/>
      <c r="GN7" s="287"/>
      <c r="GO7" s="287"/>
      <c r="GP7" s="287"/>
      <c r="GQ7" s="287"/>
      <c r="GR7" s="287"/>
      <c r="GS7" s="287"/>
      <c r="GT7" s="287"/>
      <c r="GU7" s="287"/>
      <c r="GV7" s="287"/>
      <c r="GW7" s="287"/>
      <c r="GX7" s="287"/>
      <c r="GY7" s="287"/>
      <c r="GZ7" s="287"/>
      <c r="HA7" s="287"/>
      <c r="HB7" s="287"/>
      <c r="HC7" s="287"/>
      <c r="HD7" s="287"/>
      <c r="HE7" s="287"/>
      <c r="HF7" s="287"/>
      <c r="HG7" s="287"/>
      <c r="HH7" s="287"/>
      <c r="HI7" s="287"/>
      <c r="HJ7" s="287"/>
      <c r="HK7" s="287"/>
      <c r="HL7" s="287"/>
      <c r="HM7" s="287"/>
      <c r="HN7" s="287"/>
      <c r="HO7" s="287"/>
      <c r="HP7" s="287"/>
      <c r="HQ7" s="287"/>
    </row>
    <row r="8" ht="22.5" spans="1:225">
      <c r="A8" s="285">
        <v>5</v>
      </c>
      <c r="B8" s="195" t="s">
        <v>85</v>
      </c>
      <c r="C8" s="88" t="s">
        <v>86</v>
      </c>
      <c r="D8" s="195" t="s">
        <v>82</v>
      </c>
      <c r="E8" s="195">
        <v>1</v>
      </c>
      <c r="F8" s="286">
        <v>321</v>
      </c>
      <c r="G8" s="285">
        <f t="shared" si="0"/>
        <v>321</v>
      </c>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c r="AW8" s="287"/>
      <c r="AX8" s="287"/>
      <c r="AY8" s="287"/>
      <c r="AZ8" s="287"/>
      <c r="BA8" s="287"/>
      <c r="BB8" s="287"/>
      <c r="BC8" s="287"/>
      <c r="BD8" s="287"/>
      <c r="BE8" s="287"/>
      <c r="BF8" s="287"/>
      <c r="BG8" s="287"/>
      <c r="BH8" s="287"/>
      <c r="BI8" s="287"/>
      <c r="BJ8" s="287"/>
      <c r="BK8" s="287"/>
      <c r="BL8" s="287"/>
      <c r="BM8" s="287"/>
      <c r="BN8" s="287"/>
      <c r="BO8" s="287"/>
      <c r="BP8" s="287"/>
      <c r="BQ8" s="287"/>
      <c r="BR8" s="287"/>
      <c r="BS8" s="287"/>
      <c r="BT8" s="287"/>
      <c r="BU8" s="287"/>
      <c r="BV8" s="287"/>
      <c r="BW8" s="287"/>
      <c r="BX8" s="287"/>
      <c r="BY8" s="287"/>
      <c r="BZ8" s="287"/>
      <c r="CA8" s="287"/>
      <c r="CB8" s="287"/>
      <c r="CC8" s="287"/>
      <c r="CD8" s="287"/>
      <c r="CE8" s="287"/>
      <c r="CF8" s="287"/>
      <c r="CG8" s="287"/>
      <c r="CH8" s="287"/>
      <c r="CI8" s="287"/>
      <c r="CJ8" s="287"/>
      <c r="CK8" s="287"/>
      <c r="CL8" s="287"/>
      <c r="CM8" s="287"/>
      <c r="CN8" s="287"/>
      <c r="CO8" s="287"/>
      <c r="CP8" s="287"/>
      <c r="CQ8" s="287"/>
      <c r="CR8" s="287"/>
      <c r="CS8" s="287"/>
      <c r="CT8" s="287"/>
      <c r="CU8" s="287"/>
      <c r="CV8" s="287"/>
      <c r="CW8" s="287"/>
      <c r="CX8" s="287"/>
      <c r="CY8" s="287"/>
      <c r="CZ8" s="287"/>
      <c r="DA8" s="287"/>
      <c r="DB8" s="287"/>
      <c r="DC8" s="287"/>
      <c r="DD8" s="287"/>
      <c r="DE8" s="287"/>
      <c r="DF8" s="287"/>
      <c r="DG8" s="287"/>
      <c r="DH8" s="287"/>
      <c r="DI8" s="287"/>
      <c r="DJ8" s="287"/>
      <c r="DK8" s="287"/>
      <c r="DL8" s="287"/>
      <c r="DM8" s="287"/>
      <c r="DN8" s="287"/>
      <c r="DO8" s="287"/>
      <c r="DP8" s="287"/>
      <c r="DQ8" s="287"/>
      <c r="DR8" s="287"/>
      <c r="DS8" s="287"/>
      <c r="DT8" s="287"/>
      <c r="DU8" s="287"/>
      <c r="DV8" s="287"/>
      <c r="DW8" s="287"/>
      <c r="DX8" s="287"/>
      <c r="DY8" s="287"/>
      <c r="DZ8" s="287"/>
      <c r="EA8" s="287"/>
      <c r="EB8" s="287"/>
      <c r="EC8" s="287"/>
      <c r="ED8" s="287"/>
      <c r="EE8" s="287"/>
      <c r="EF8" s="287"/>
      <c r="EG8" s="287"/>
      <c r="EH8" s="287"/>
      <c r="EI8" s="287"/>
      <c r="EJ8" s="287"/>
      <c r="EK8" s="287"/>
      <c r="EL8" s="287"/>
      <c r="EM8" s="287"/>
      <c r="EN8" s="287"/>
      <c r="EO8" s="287"/>
      <c r="EP8" s="287"/>
      <c r="EQ8" s="287"/>
      <c r="ER8" s="287"/>
      <c r="ES8" s="287"/>
      <c r="ET8" s="287"/>
      <c r="EU8" s="287"/>
      <c r="EV8" s="287"/>
      <c r="EW8" s="287"/>
      <c r="EX8" s="287"/>
      <c r="EY8" s="287"/>
      <c r="EZ8" s="287"/>
      <c r="FA8" s="287"/>
      <c r="FB8" s="287"/>
      <c r="FC8" s="287"/>
      <c r="FD8" s="287"/>
      <c r="FE8" s="287"/>
      <c r="FF8" s="287"/>
      <c r="FG8" s="287"/>
      <c r="FH8" s="287"/>
      <c r="FI8" s="287"/>
      <c r="FJ8" s="287"/>
      <c r="FK8" s="287"/>
      <c r="FL8" s="287"/>
      <c r="FM8" s="287"/>
      <c r="FN8" s="287"/>
      <c r="FO8" s="287"/>
      <c r="FP8" s="287"/>
      <c r="FQ8" s="287"/>
      <c r="FR8" s="287"/>
      <c r="FS8" s="287"/>
      <c r="FT8" s="287"/>
      <c r="FU8" s="287"/>
      <c r="FV8" s="287"/>
      <c r="FW8" s="287"/>
      <c r="FX8" s="287"/>
      <c r="FY8" s="287"/>
      <c r="FZ8" s="287"/>
      <c r="GA8" s="287"/>
      <c r="GB8" s="287"/>
      <c r="GC8" s="287"/>
      <c r="GD8" s="287"/>
      <c r="GE8" s="287"/>
      <c r="GF8" s="287"/>
      <c r="GG8" s="287"/>
      <c r="GH8" s="287"/>
      <c r="GI8" s="287"/>
      <c r="GJ8" s="287"/>
      <c r="GK8" s="287"/>
      <c r="GL8" s="287"/>
      <c r="GM8" s="287"/>
      <c r="GN8" s="287"/>
      <c r="GO8" s="287"/>
      <c r="GP8" s="287"/>
      <c r="GQ8" s="287"/>
      <c r="GR8" s="287"/>
      <c r="GS8" s="287"/>
      <c r="GT8" s="287"/>
      <c r="GU8" s="287"/>
      <c r="GV8" s="287"/>
      <c r="GW8" s="287"/>
      <c r="GX8" s="287"/>
      <c r="GY8" s="287"/>
      <c r="GZ8" s="287"/>
      <c r="HA8" s="287"/>
      <c r="HB8" s="287"/>
      <c r="HC8" s="287"/>
      <c r="HD8" s="287"/>
      <c r="HE8" s="287"/>
      <c r="HF8" s="287"/>
      <c r="HG8" s="287"/>
      <c r="HH8" s="287"/>
      <c r="HI8" s="287"/>
      <c r="HJ8" s="287"/>
      <c r="HK8" s="287"/>
      <c r="HL8" s="287"/>
      <c r="HM8" s="287"/>
      <c r="HN8" s="287"/>
      <c r="HO8" s="287"/>
      <c r="HP8" s="287"/>
      <c r="HQ8" s="287"/>
    </row>
    <row r="9" ht="45" spans="1:7">
      <c r="A9" s="285">
        <v>6</v>
      </c>
      <c r="B9" s="195" t="s">
        <v>87</v>
      </c>
      <c r="C9" s="88" t="s">
        <v>88</v>
      </c>
      <c r="D9" s="195" t="s">
        <v>77</v>
      </c>
      <c r="E9" s="195">
        <v>1</v>
      </c>
      <c r="F9" s="293">
        <v>450</v>
      </c>
      <c r="G9" s="285">
        <f t="shared" si="0"/>
        <v>450</v>
      </c>
    </row>
    <row r="10" ht="33.75" spans="1:7">
      <c r="A10" s="285">
        <v>7</v>
      </c>
      <c r="B10" s="294" t="s">
        <v>89</v>
      </c>
      <c r="C10" s="295" t="s">
        <v>90</v>
      </c>
      <c r="D10" s="195" t="s">
        <v>91</v>
      </c>
      <c r="E10" s="195">
        <v>1</v>
      </c>
      <c r="F10" s="293">
        <v>423</v>
      </c>
      <c r="G10" s="285">
        <f t="shared" si="0"/>
        <v>423</v>
      </c>
    </row>
    <row r="11" ht="67.5" spans="1:7">
      <c r="A11" s="285">
        <v>8</v>
      </c>
      <c r="B11" s="195" t="s">
        <v>92</v>
      </c>
      <c r="C11" s="88" t="s">
        <v>93</v>
      </c>
      <c r="D11" s="195" t="s">
        <v>82</v>
      </c>
      <c r="E11" s="195">
        <v>1</v>
      </c>
      <c r="F11" s="293">
        <v>2547</v>
      </c>
      <c r="G11" s="285">
        <f t="shared" si="0"/>
        <v>2547</v>
      </c>
    </row>
    <row r="12" spans="1:7">
      <c r="A12" s="235"/>
      <c r="B12" s="235"/>
      <c r="C12" s="64" t="s">
        <v>94</v>
      </c>
      <c r="D12" s="235"/>
      <c r="E12" s="235"/>
      <c r="F12" s="64"/>
      <c r="G12" s="285"/>
    </row>
    <row r="13" ht="303.75" spans="1:7">
      <c r="A13" s="197">
        <v>9</v>
      </c>
      <c r="B13" s="197" t="s">
        <v>95</v>
      </c>
      <c r="C13" s="296" t="s">
        <v>96</v>
      </c>
      <c r="D13" s="197" t="s">
        <v>77</v>
      </c>
      <c r="E13" s="197">
        <v>24</v>
      </c>
      <c r="F13" s="297">
        <v>1850</v>
      </c>
      <c r="G13" s="285">
        <f t="shared" si="0"/>
        <v>44400</v>
      </c>
    </row>
    <row r="14" ht="22.5" spans="1:7">
      <c r="A14" s="195">
        <v>10</v>
      </c>
      <c r="B14" s="197" t="s">
        <v>97</v>
      </c>
      <c r="C14" s="298" t="s">
        <v>98</v>
      </c>
      <c r="D14" s="195" t="s">
        <v>77</v>
      </c>
      <c r="E14" s="195">
        <v>48</v>
      </c>
      <c r="F14" s="293">
        <v>150</v>
      </c>
      <c r="G14" s="285">
        <f t="shared" si="0"/>
        <v>7200</v>
      </c>
    </row>
    <row r="15" ht="112.5" spans="1:7">
      <c r="A15" s="195">
        <v>11</v>
      </c>
      <c r="B15" s="195" t="s">
        <v>99</v>
      </c>
      <c r="C15" s="88" t="s">
        <v>100</v>
      </c>
      <c r="D15" s="195" t="s">
        <v>82</v>
      </c>
      <c r="E15" s="195">
        <v>12</v>
      </c>
      <c r="F15" s="293">
        <v>1200</v>
      </c>
      <c r="G15" s="285">
        <f t="shared" si="0"/>
        <v>14400</v>
      </c>
    </row>
    <row r="16" spans="1:7">
      <c r="A16" s="195">
        <v>12</v>
      </c>
      <c r="B16" s="195" t="s">
        <v>85</v>
      </c>
      <c r="C16" s="299" t="s">
        <v>101</v>
      </c>
      <c r="D16" s="195" t="s">
        <v>82</v>
      </c>
      <c r="E16" s="195">
        <v>12</v>
      </c>
      <c r="F16" s="293">
        <v>321</v>
      </c>
      <c r="G16" s="285">
        <f t="shared" si="0"/>
        <v>3852</v>
      </c>
    </row>
    <row r="17" ht="45" spans="1:7">
      <c r="A17" s="195">
        <v>13</v>
      </c>
      <c r="B17" s="195" t="s">
        <v>102</v>
      </c>
      <c r="C17" s="88" t="s">
        <v>103</v>
      </c>
      <c r="D17" s="195" t="s">
        <v>82</v>
      </c>
      <c r="E17" s="195">
        <v>12</v>
      </c>
      <c r="F17" s="293">
        <v>1548</v>
      </c>
      <c r="G17" s="285">
        <f t="shared" si="0"/>
        <v>18576</v>
      </c>
    </row>
    <row r="18" spans="1:7">
      <c r="A18" s="235"/>
      <c r="B18" s="235"/>
      <c r="C18" s="64" t="s">
        <v>104</v>
      </c>
      <c r="D18" s="235"/>
      <c r="E18" s="235"/>
      <c r="F18" s="64"/>
      <c r="G18" s="285"/>
    </row>
    <row r="19" ht="247.5" spans="1:7">
      <c r="A19" s="195">
        <v>14</v>
      </c>
      <c r="B19" s="195" t="s">
        <v>105</v>
      </c>
      <c r="C19" s="88" t="s">
        <v>106</v>
      </c>
      <c r="D19" s="195" t="s">
        <v>107</v>
      </c>
      <c r="E19" s="195">
        <v>1</v>
      </c>
      <c r="F19" s="293">
        <v>9000</v>
      </c>
      <c r="G19" s="285">
        <f t="shared" si="0"/>
        <v>9000</v>
      </c>
    </row>
    <row r="20" ht="101.25" spans="1:7">
      <c r="A20" s="195">
        <v>15</v>
      </c>
      <c r="B20" s="195" t="s">
        <v>108</v>
      </c>
      <c r="C20" s="88" t="s">
        <v>109</v>
      </c>
      <c r="D20" s="195" t="s">
        <v>82</v>
      </c>
      <c r="E20" s="195">
        <v>1</v>
      </c>
      <c r="F20" s="293">
        <v>3375</v>
      </c>
      <c r="G20" s="285">
        <f t="shared" si="0"/>
        <v>3375</v>
      </c>
    </row>
    <row r="21" ht="22.5" spans="1:7">
      <c r="A21" s="195">
        <v>16</v>
      </c>
      <c r="B21" s="195" t="s">
        <v>110</v>
      </c>
      <c r="C21" s="88" t="s">
        <v>111</v>
      </c>
      <c r="D21" s="195" t="s">
        <v>82</v>
      </c>
      <c r="E21" s="195">
        <v>1</v>
      </c>
      <c r="F21" s="293">
        <v>3376</v>
      </c>
      <c r="G21" s="285">
        <f t="shared" si="0"/>
        <v>3376</v>
      </c>
    </row>
    <row r="22" ht="45" spans="1:7">
      <c r="A22" s="195">
        <v>17</v>
      </c>
      <c r="B22" s="70" t="s">
        <v>112</v>
      </c>
      <c r="C22" s="88" t="s">
        <v>113</v>
      </c>
      <c r="D22" s="195" t="s">
        <v>82</v>
      </c>
      <c r="E22" s="195">
        <v>1</v>
      </c>
      <c r="F22" s="293">
        <v>3000</v>
      </c>
      <c r="G22" s="285">
        <f t="shared" si="0"/>
        <v>3000</v>
      </c>
    </row>
    <row r="23" ht="22.5" spans="1:7">
      <c r="A23" s="195">
        <v>18</v>
      </c>
      <c r="B23" s="195" t="s">
        <v>114</v>
      </c>
      <c r="C23" s="88" t="s">
        <v>115</v>
      </c>
      <c r="D23" s="195" t="s">
        <v>82</v>
      </c>
      <c r="E23" s="195">
        <v>1</v>
      </c>
      <c r="F23" s="293">
        <v>1500</v>
      </c>
      <c r="G23" s="285">
        <f t="shared" si="0"/>
        <v>1500</v>
      </c>
    </row>
    <row r="24" spans="1:7">
      <c r="A24" s="235"/>
      <c r="B24" s="235"/>
      <c r="C24" s="64" t="s">
        <v>116</v>
      </c>
      <c r="D24" s="235"/>
      <c r="E24" s="235"/>
      <c r="F24" s="64"/>
      <c r="G24" s="285"/>
    </row>
    <row r="25" ht="101.25" spans="1:7">
      <c r="A25" s="195">
        <v>19</v>
      </c>
      <c r="B25" s="195" t="s">
        <v>117</v>
      </c>
      <c r="C25" s="88" t="s">
        <v>118</v>
      </c>
      <c r="D25" s="195" t="s">
        <v>91</v>
      </c>
      <c r="E25" s="195">
        <v>1</v>
      </c>
      <c r="F25" s="286">
        <v>1590</v>
      </c>
      <c r="G25" s="285">
        <f t="shared" si="0"/>
        <v>1590</v>
      </c>
    </row>
    <row r="26" ht="33.75" spans="1:7">
      <c r="A26" s="195">
        <v>20</v>
      </c>
      <c r="B26" s="300" t="s">
        <v>119</v>
      </c>
      <c r="C26" s="298" t="s">
        <v>120</v>
      </c>
      <c r="D26" s="300" t="s">
        <v>121</v>
      </c>
      <c r="E26" s="195">
        <v>1</v>
      </c>
      <c r="F26" s="293">
        <v>7174</v>
      </c>
      <c r="G26" s="285">
        <f t="shared" si="0"/>
        <v>7174</v>
      </c>
    </row>
    <row r="27" ht="22.5" spans="1:7">
      <c r="A27" s="195">
        <v>21</v>
      </c>
      <c r="B27" s="300" t="s">
        <v>122</v>
      </c>
      <c r="C27" s="298" t="s">
        <v>123</v>
      </c>
      <c r="D27" s="300" t="s">
        <v>121</v>
      </c>
      <c r="E27" s="195">
        <v>1</v>
      </c>
      <c r="F27" s="293">
        <v>6167</v>
      </c>
      <c r="G27" s="285">
        <f t="shared" si="0"/>
        <v>6167</v>
      </c>
    </row>
    <row r="28" ht="33.75" spans="1:7">
      <c r="A28" s="195">
        <v>22</v>
      </c>
      <c r="B28" s="300" t="s">
        <v>124</v>
      </c>
      <c r="C28" s="298" t="s">
        <v>125</v>
      </c>
      <c r="D28" s="300" t="s">
        <v>121</v>
      </c>
      <c r="E28" s="195">
        <v>1</v>
      </c>
      <c r="F28" s="293">
        <v>1667</v>
      </c>
      <c r="G28" s="285">
        <f t="shared" si="0"/>
        <v>1667</v>
      </c>
    </row>
    <row r="29" ht="56.25" spans="1:7">
      <c r="A29" s="195">
        <v>23</v>
      </c>
      <c r="B29" s="301" t="s">
        <v>126</v>
      </c>
      <c r="C29" s="302" t="s">
        <v>127</v>
      </c>
      <c r="D29" s="119" t="s">
        <v>82</v>
      </c>
      <c r="E29" s="195">
        <v>1</v>
      </c>
      <c r="F29" s="293">
        <v>3475</v>
      </c>
      <c r="G29" s="285">
        <f t="shared" si="0"/>
        <v>3475</v>
      </c>
    </row>
    <row r="30" ht="22.5" spans="1:7">
      <c r="A30" s="195">
        <v>24</v>
      </c>
      <c r="B30" s="301" t="s">
        <v>128</v>
      </c>
      <c r="C30" s="302" t="s">
        <v>129</v>
      </c>
      <c r="D30" s="119" t="s">
        <v>82</v>
      </c>
      <c r="E30" s="195">
        <v>1</v>
      </c>
      <c r="F30" s="293">
        <v>397</v>
      </c>
      <c r="G30" s="285">
        <f t="shared" si="0"/>
        <v>397</v>
      </c>
    </row>
    <row r="31" spans="1:7">
      <c r="A31" s="195">
        <v>25</v>
      </c>
      <c r="B31" s="119" t="s">
        <v>130</v>
      </c>
      <c r="C31" s="298" t="s">
        <v>131</v>
      </c>
      <c r="D31" s="300" t="s">
        <v>82</v>
      </c>
      <c r="E31" s="195">
        <v>1</v>
      </c>
      <c r="F31" s="293">
        <v>480</v>
      </c>
      <c r="G31" s="285">
        <f t="shared" si="0"/>
        <v>480</v>
      </c>
    </row>
    <row r="32" ht="22.5" spans="1:7">
      <c r="A32" s="195">
        <v>26</v>
      </c>
      <c r="B32" s="119" t="s">
        <v>132</v>
      </c>
      <c r="C32" s="298" t="s">
        <v>133</v>
      </c>
      <c r="D32" s="300" t="s">
        <v>82</v>
      </c>
      <c r="E32" s="195">
        <v>1</v>
      </c>
      <c r="F32" s="293">
        <v>401</v>
      </c>
      <c r="G32" s="285">
        <f t="shared" si="0"/>
        <v>401</v>
      </c>
    </row>
    <row r="33" spans="1:7">
      <c r="A33" s="195">
        <v>27</v>
      </c>
      <c r="B33" s="301" t="s">
        <v>134</v>
      </c>
      <c r="C33" s="302" t="s">
        <v>135</v>
      </c>
      <c r="D33" s="119" t="s">
        <v>82</v>
      </c>
      <c r="E33" s="195">
        <v>1</v>
      </c>
      <c r="F33" s="293">
        <v>321</v>
      </c>
      <c r="G33" s="285">
        <f t="shared" si="0"/>
        <v>321</v>
      </c>
    </row>
    <row r="34" ht="22.5" spans="1:7">
      <c r="A34" s="195">
        <v>28</v>
      </c>
      <c r="B34" s="300" t="s">
        <v>136</v>
      </c>
      <c r="C34" s="298" t="s">
        <v>137</v>
      </c>
      <c r="D34" s="300" t="s">
        <v>82</v>
      </c>
      <c r="E34" s="195">
        <v>1</v>
      </c>
      <c r="F34" s="293">
        <v>8000</v>
      </c>
      <c r="G34" s="285">
        <f t="shared" si="0"/>
        <v>8000</v>
      </c>
    </row>
    <row r="35" spans="1:7">
      <c r="A35" s="235"/>
      <c r="B35" s="235"/>
      <c r="C35" s="64" t="s">
        <v>138</v>
      </c>
      <c r="D35" s="235"/>
      <c r="E35" s="235"/>
      <c r="F35" s="64"/>
      <c r="G35" s="285"/>
    </row>
    <row r="36" ht="22.5" spans="1:7">
      <c r="A36" s="195">
        <v>29</v>
      </c>
      <c r="B36" s="195" t="s">
        <v>139</v>
      </c>
      <c r="C36" s="303" t="s">
        <v>140</v>
      </c>
      <c r="D36" s="195" t="s">
        <v>82</v>
      </c>
      <c r="E36" s="195">
        <v>6</v>
      </c>
      <c r="F36" s="293">
        <v>3654</v>
      </c>
      <c r="G36" s="285">
        <f t="shared" si="0"/>
        <v>21924</v>
      </c>
    </row>
    <row r="37" spans="1:7">
      <c r="A37" s="195">
        <v>30</v>
      </c>
      <c r="B37" s="195" t="s">
        <v>141</v>
      </c>
      <c r="C37" s="303" t="s">
        <v>142</v>
      </c>
      <c r="D37" s="195" t="s">
        <v>82</v>
      </c>
      <c r="E37" s="195">
        <v>6</v>
      </c>
      <c r="F37" s="293">
        <v>1500</v>
      </c>
      <c r="G37" s="285">
        <f t="shared" ref="G37:G58" si="1">F37*E37</f>
        <v>9000</v>
      </c>
    </row>
    <row r="38" ht="90" spans="1:7">
      <c r="A38" s="195">
        <v>31</v>
      </c>
      <c r="B38" s="246" t="s">
        <v>143</v>
      </c>
      <c r="C38" s="303" t="s">
        <v>144</v>
      </c>
      <c r="D38" s="195" t="s">
        <v>82</v>
      </c>
      <c r="E38" s="195">
        <v>24</v>
      </c>
      <c r="F38" s="293">
        <v>657</v>
      </c>
      <c r="G38" s="285">
        <f t="shared" si="1"/>
        <v>15768</v>
      </c>
    </row>
    <row r="39" ht="56.25" spans="1:7">
      <c r="A39" s="195">
        <v>32</v>
      </c>
      <c r="B39" s="195" t="s">
        <v>145</v>
      </c>
      <c r="C39" s="304" t="s">
        <v>146</v>
      </c>
      <c r="D39" s="195" t="s">
        <v>82</v>
      </c>
      <c r="E39" s="195">
        <v>12</v>
      </c>
      <c r="F39" s="293">
        <v>1017</v>
      </c>
      <c r="G39" s="285">
        <f t="shared" si="1"/>
        <v>12204</v>
      </c>
    </row>
    <row r="40" ht="22.5" spans="1:7">
      <c r="A40" s="195">
        <v>33</v>
      </c>
      <c r="B40" s="195" t="s">
        <v>147</v>
      </c>
      <c r="C40" s="88" t="s">
        <v>148</v>
      </c>
      <c r="D40" s="195" t="s">
        <v>91</v>
      </c>
      <c r="E40" s="195">
        <v>12</v>
      </c>
      <c r="F40" s="293">
        <v>225</v>
      </c>
      <c r="G40" s="285">
        <f t="shared" si="1"/>
        <v>2700</v>
      </c>
    </row>
    <row r="41" ht="112.5" spans="1:7">
      <c r="A41" s="195">
        <v>34</v>
      </c>
      <c r="B41" s="195" t="s">
        <v>149</v>
      </c>
      <c r="C41" s="303" t="s">
        <v>150</v>
      </c>
      <c r="D41" s="195" t="s">
        <v>91</v>
      </c>
      <c r="E41" s="195">
        <v>12</v>
      </c>
      <c r="F41" s="293">
        <v>685</v>
      </c>
      <c r="G41" s="285">
        <f t="shared" si="1"/>
        <v>8220</v>
      </c>
    </row>
    <row r="42" ht="180" spans="1:7">
      <c r="A42" s="195">
        <v>35</v>
      </c>
      <c r="B42" s="246" t="s">
        <v>151</v>
      </c>
      <c r="C42" s="303" t="s">
        <v>152</v>
      </c>
      <c r="D42" s="195" t="s">
        <v>82</v>
      </c>
      <c r="E42" s="195">
        <v>12</v>
      </c>
      <c r="F42" s="293">
        <v>1125</v>
      </c>
      <c r="G42" s="285">
        <f t="shared" si="1"/>
        <v>13500</v>
      </c>
    </row>
    <row r="43" ht="22.5" spans="1:7">
      <c r="A43" s="195">
        <v>36</v>
      </c>
      <c r="B43" s="195" t="s">
        <v>153</v>
      </c>
      <c r="C43" s="88" t="s">
        <v>154</v>
      </c>
      <c r="D43" s="195" t="s">
        <v>91</v>
      </c>
      <c r="E43" s="195">
        <v>12</v>
      </c>
      <c r="F43" s="293">
        <v>91</v>
      </c>
      <c r="G43" s="285">
        <f t="shared" si="1"/>
        <v>1092</v>
      </c>
    </row>
    <row r="44" spans="1:7">
      <c r="A44" s="195">
        <v>37</v>
      </c>
      <c r="B44" s="70" t="s">
        <v>155</v>
      </c>
      <c r="C44" s="295" t="s">
        <v>156</v>
      </c>
      <c r="D44" s="195" t="s">
        <v>82</v>
      </c>
      <c r="E44" s="195">
        <v>24</v>
      </c>
      <c r="F44" s="293">
        <v>58</v>
      </c>
      <c r="G44" s="285">
        <f t="shared" si="1"/>
        <v>1392</v>
      </c>
    </row>
    <row r="45" ht="22.5" spans="1:7">
      <c r="A45" s="195">
        <v>38</v>
      </c>
      <c r="B45" s="195" t="s">
        <v>157</v>
      </c>
      <c r="C45" s="88" t="s">
        <v>158</v>
      </c>
      <c r="D45" s="195" t="s">
        <v>121</v>
      </c>
      <c r="E45" s="195">
        <v>12</v>
      </c>
      <c r="F45" s="293">
        <v>137</v>
      </c>
      <c r="G45" s="285">
        <f t="shared" si="1"/>
        <v>1644</v>
      </c>
    </row>
    <row r="46" spans="1:7">
      <c r="A46" s="195">
        <v>39</v>
      </c>
      <c r="B46" s="195" t="s">
        <v>159</v>
      </c>
      <c r="C46" s="88" t="s">
        <v>160</v>
      </c>
      <c r="D46" s="195" t="s">
        <v>82</v>
      </c>
      <c r="E46" s="195">
        <v>12</v>
      </c>
      <c r="F46" s="293">
        <v>225</v>
      </c>
      <c r="G46" s="285">
        <f t="shared" si="1"/>
        <v>2700</v>
      </c>
    </row>
    <row r="47" ht="56.25" spans="1:7">
      <c r="A47" s="195">
        <v>40</v>
      </c>
      <c r="B47" s="195" t="s">
        <v>161</v>
      </c>
      <c r="C47" s="88" t="s">
        <v>162</v>
      </c>
      <c r="D47" s="195" t="s">
        <v>82</v>
      </c>
      <c r="E47" s="195">
        <v>12</v>
      </c>
      <c r="F47" s="293">
        <v>1500</v>
      </c>
      <c r="G47" s="285">
        <f t="shared" si="1"/>
        <v>18000</v>
      </c>
    </row>
    <row r="48" ht="33.75" spans="1:7">
      <c r="A48" s="195">
        <v>41</v>
      </c>
      <c r="B48" s="195" t="s">
        <v>163</v>
      </c>
      <c r="C48" s="88" t="s">
        <v>164</v>
      </c>
      <c r="D48" s="195" t="s">
        <v>82</v>
      </c>
      <c r="E48" s="195">
        <v>12</v>
      </c>
      <c r="F48" s="293">
        <v>620</v>
      </c>
      <c r="G48" s="285">
        <f t="shared" si="1"/>
        <v>7440</v>
      </c>
    </row>
    <row r="49" ht="33.75" spans="1:7">
      <c r="A49" s="195">
        <v>42</v>
      </c>
      <c r="B49" s="195" t="s">
        <v>165</v>
      </c>
      <c r="C49" s="88" t="s">
        <v>166</v>
      </c>
      <c r="D49" s="195" t="s">
        <v>121</v>
      </c>
      <c r="E49" s="195">
        <v>1</v>
      </c>
      <c r="F49" s="293">
        <v>18650</v>
      </c>
      <c r="G49" s="285">
        <f t="shared" si="1"/>
        <v>18650</v>
      </c>
    </row>
    <row r="50" ht="22.5" spans="1:7">
      <c r="A50" s="195">
        <v>43</v>
      </c>
      <c r="B50" s="195" t="s">
        <v>167</v>
      </c>
      <c r="C50" s="88" t="s">
        <v>168</v>
      </c>
      <c r="D50" s="195" t="s">
        <v>82</v>
      </c>
      <c r="E50" s="195">
        <v>12</v>
      </c>
      <c r="F50" s="293">
        <v>480</v>
      </c>
      <c r="G50" s="285">
        <f t="shared" si="1"/>
        <v>5760</v>
      </c>
    </row>
    <row r="51" ht="45" spans="1:7">
      <c r="A51" s="195">
        <v>44</v>
      </c>
      <c r="B51" s="195" t="s">
        <v>169</v>
      </c>
      <c r="C51" s="88" t="s">
        <v>170</v>
      </c>
      <c r="D51" s="195" t="s">
        <v>171</v>
      </c>
      <c r="E51" s="195">
        <v>120</v>
      </c>
      <c r="F51" s="293">
        <v>185</v>
      </c>
      <c r="G51" s="285">
        <f t="shared" si="1"/>
        <v>22200</v>
      </c>
    </row>
    <row r="52" ht="409" customHeight="1" spans="1:7">
      <c r="A52" s="197">
        <v>45</v>
      </c>
      <c r="B52" s="197" t="s">
        <v>172</v>
      </c>
      <c r="C52" s="305" t="s">
        <v>173</v>
      </c>
      <c r="D52" s="197" t="s">
        <v>107</v>
      </c>
      <c r="E52" s="197">
        <v>1</v>
      </c>
      <c r="F52" s="297">
        <v>30800</v>
      </c>
      <c r="G52" s="285">
        <f t="shared" si="1"/>
        <v>30800</v>
      </c>
    </row>
    <row r="53" ht="409" customHeight="1" spans="1:7">
      <c r="A53" s="197"/>
      <c r="B53" s="248"/>
      <c r="C53" s="306"/>
      <c r="D53" s="197"/>
      <c r="E53" s="197"/>
      <c r="F53" s="297"/>
      <c r="G53" s="285"/>
    </row>
    <row r="54" ht="409" customHeight="1" spans="1:7">
      <c r="A54" s="197"/>
      <c r="B54" s="248"/>
      <c r="C54" s="306"/>
      <c r="D54" s="197"/>
      <c r="E54" s="197"/>
      <c r="F54" s="297"/>
      <c r="G54" s="285"/>
    </row>
    <row r="55" ht="409" customHeight="1" spans="1:7">
      <c r="A55" s="197"/>
      <c r="B55" s="248"/>
      <c r="C55" s="306"/>
      <c r="D55" s="197"/>
      <c r="E55" s="197"/>
      <c r="F55" s="297"/>
      <c r="G55" s="285"/>
    </row>
    <row r="56" ht="409" customHeight="1" spans="1:7">
      <c r="A56" s="197"/>
      <c r="B56" s="248"/>
      <c r="C56" s="306"/>
      <c r="D56" s="197"/>
      <c r="E56" s="197"/>
      <c r="F56" s="297"/>
      <c r="G56" s="285"/>
    </row>
    <row r="57" spans="1:7">
      <c r="A57" s="195">
        <v>46</v>
      </c>
      <c r="B57" s="195" t="s">
        <v>174</v>
      </c>
      <c r="C57" s="88" t="s">
        <v>175</v>
      </c>
      <c r="D57" s="195" t="s">
        <v>171</v>
      </c>
      <c r="E57" s="195">
        <v>41</v>
      </c>
      <c r="F57" s="293">
        <v>160</v>
      </c>
      <c r="G57" s="285">
        <f>F57*E57</f>
        <v>6560</v>
      </c>
    </row>
    <row r="58" spans="1:7">
      <c r="A58" s="195">
        <v>47</v>
      </c>
      <c r="B58" s="195" t="s">
        <v>176</v>
      </c>
      <c r="C58" s="88" t="s">
        <v>177</v>
      </c>
      <c r="D58" s="195" t="s">
        <v>178</v>
      </c>
      <c r="E58" s="195">
        <v>600</v>
      </c>
      <c r="F58" s="293">
        <v>35</v>
      </c>
      <c r="G58" s="285">
        <f>F58*E58</f>
        <v>21000</v>
      </c>
    </row>
    <row r="59" s="224" customFormat="1" ht="45" spans="1:7">
      <c r="A59" s="195">
        <v>48</v>
      </c>
      <c r="B59" s="152" t="s">
        <v>179</v>
      </c>
      <c r="C59" s="303" t="s">
        <v>180</v>
      </c>
      <c r="D59" s="152" t="s">
        <v>107</v>
      </c>
      <c r="E59" s="70">
        <v>1</v>
      </c>
      <c r="F59" s="129">
        <v>860</v>
      </c>
      <c r="G59" s="285">
        <f>F59*E59</f>
        <v>860</v>
      </c>
    </row>
    <row r="60" s="224" customFormat="1" ht="22.5" spans="1:7">
      <c r="A60" s="195">
        <v>49</v>
      </c>
      <c r="B60" s="152" t="s">
        <v>181</v>
      </c>
      <c r="C60" s="303" t="s">
        <v>182</v>
      </c>
      <c r="D60" s="152" t="s">
        <v>107</v>
      </c>
      <c r="E60" s="70">
        <v>1</v>
      </c>
      <c r="F60" s="129">
        <v>3312</v>
      </c>
      <c r="G60" s="285">
        <f>F60*E60</f>
        <v>3312</v>
      </c>
    </row>
    <row r="61" s="224" customFormat="1" ht="33.75" spans="1:7">
      <c r="A61" s="195">
        <v>50</v>
      </c>
      <c r="B61" s="152" t="s">
        <v>183</v>
      </c>
      <c r="C61" s="303" t="s">
        <v>184</v>
      </c>
      <c r="D61" s="152" t="s">
        <v>107</v>
      </c>
      <c r="E61" s="70">
        <v>1</v>
      </c>
      <c r="F61" s="129">
        <v>650</v>
      </c>
      <c r="G61" s="285">
        <f>F61*E61</f>
        <v>650</v>
      </c>
    </row>
    <row r="62" ht="30" customHeight="1" spans="1:7">
      <c r="A62" s="235"/>
      <c r="B62" s="235"/>
      <c r="C62" s="307" t="s">
        <v>67</v>
      </c>
      <c r="D62" s="235"/>
      <c r="E62" s="235"/>
      <c r="F62" s="308"/>
      <c r="G62" s="309">
        <f>SUM(G4:G61)</f>
        <v>386543</v>
      </c>
    </row>
  </sheetData>
  <mergeCells count="3">
    <mergeCell ref="A1:G1"/>
    <mergeCell ref="B52:B54"/>
    <mergeCell ref="C52:C56"/>
  </mergeCells>
  <printOptions gridLines="1"/>
  <pageMargins left="0.25" right="0.15748031496063" top="0.62992125984252" bottom="0.8" header="0.31496062992126" footer="0.64"/>
  <pageSetup paperSize="9" fitToHeight="0" orientation="landscape" horizontalDpi="600" verticalDpi="600"/>
  <headerFooter>
    <oddFooter>&amp;C第 &amp;P 页，共 &amp;N 页</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64"/>
  <sheetViews>
    <sheetView view="pageBreakPreview" zoomScaleNormal="100" workbookViewId="0">
      <pane xSplit="2" ySplit="3" topLeftCell="C51" activePane="bottomRight" state="frozen"/>
      <selection/>
      <selection pane="topRight"/>
      <selection pane="bottomLeft"/>
      <selection pane="bottomRight" activeCell="B56" sqref="B56"/>
    </sheetView>
  </sheetViews>
  <sheetFormatPr defaultColWidth="9" defaultRowHeight="24.95" customHeight="1" outlineLevelCol="6"/>
  <cols>
    <col min="1" max="1" width="5.63333333333333" style="60" customWidth="1"/>
    <col min="2" max="2" width="15.6333333333333" style="115" customWidth="1"/>
    <col min="3" max="3" width="44.25" style="1" customWidth="1"/>
    <col min="4" max="5" width="5.63333333333333" style="60" customWidth="1"/>
    <col min="6" max="7" width="8.63333333333333" style="134" customWidth="1"/>
    <col min="8" max="16384" width="9" style="60"/>
  </cols>
  <sheetData>
    <row r="1" ht="30" customHeight="1" spans="1:7">
      <c r="A1" s="135" t="str">
        <f>'汇总-控'!C4</f>
        <v>化学数字化仪器</v>
      </c>
      <c r="B1" s="136"/>
      <c r="C1" s="137"/>
      <c r="D1" s="137"/>
      <c r="E1" s="137"/>
      <c r="F1" s="137"/>
      <c r="G1" s="137"/>
    </row>
    <row r="2" ht="30" customHeight="1" spans="1:7">
      <c r="A2" s="5" t="s">
        <v>15</v>
      </c>
      <c r="B2" s="64" t="s">
        <v>17</v>
      </c>
      <c r="C2" s="5" t="s">
        <v>69</v>
      </c>
      <c r="D2" s="5" t="s">
        <v>70</v>
      </c>
      <c r="E2" s="5" t="s">
        <v>71</v>
      </c>
      <c r="F2" s="5" t="s">
        <v>72</v>
      </c>
      <c r="G2" s="5" t="s">
        <v>73</v>
      </c>
    </row>
    <row r="3" ht="30" customHeight="1" spans="1:7">
      <c r="A3" s="138"/>
      <c r="B3" s="139"/>
      <c r="C3" s="140" t="s">
        <v>185</v>
      </c>
      <c r="D3" s="138"/>
      <c r="E3" s="138"/>
      <c r="F3" s="118"/>
      <c r="G3" s="118"/>
    </row>
    <row r="4" ht="236.25" spans="1:7">
      <c r="A4" s="120">
        <v>1</v>
      </c>
      <c r="B4" s="70" t="s">
        <v>186</v>
      </c>
      <c r="C4" s="142" t="s">
        <v>187</v>
      </c>
      <c r="D4" s="120" t="s">
        <v>107</v>
      </c>
      <c r="E4" s="120">
        <v>1</v>
      </c>
      <c r="F4" s="143">
        <v>2650</v>
      </c>
      <c r="G4" s="143">
        <f>E4*F4</f>
        <v>2650</v>
      </c>
    </row>
    <row r="5" ht="297" customHeight="1" spans="1:7">
      <c r="A5" s="120">
        <v>2</v>
      </c>
      <c r="B5" s="172" t="s">
        <v>188</v>
      </c>
      <c r="C5" s="21" t="s">
        <v>189</v>
      </c>
      <c r="D5" s="146" t="s">
        <v>82</v>
      </c>
      <c r="E5" s="146">
        <v>1</v>
      </c>
      <c r="F5" s="143">
        <v>900</v>
      </c>
      <c r="G5" s="143">
        <f t="shared" ref="G5:G37" si="0">E5*F5</f>
        <v>900</v>
      </c>
    </row>
    <row r="6" ht="90" spans="1:7">
      <c r="A6" s="120">
        <v>3</v>
      </c>
      <c r="B6" s="70" t="s">
        <v>190</v>
      </c>
      <c r="C6" s="142" t="s">
        <v>191</v>
      </c>
      <c r="D6" s="17" t="s">
        <v>192</v>
      </c>
      <c r="E6" s="17">
        <v>1</v>
      </c>
      <c r="F6" s="143">
        <v>320</v>
      </c>
      <c r="G6" s="143">
        <f t="shared" si="0"/>
        <v>320</v>
      </c>
    </row>
    <row r="7" ht="90" spans="1:7">
      <c r="A7" s="120">
        <v>4</v>
      </c>
      <c r="B7" s="70" t="s">
        <v>193</v>
      </c>
      <c r="C7" s="21" t="s">
        <v>194</v>
      </c>
      <c r="D7" s="20" t="s">
        <v>192</v>
      </c>
      <c r="E7" s="17">
        <v>1</v>
      </c>
      <c r="F7" s="143">
        <v>570</v>
      </c>
      <c r="G7" s="143">
        <f t="shared" si="0"/>
        <v>570</v>
      </c>
    </row>
    <row r="8" ht="90" spans="1:7">
      <c r="A8" s="120">
        <v>5</v>
      </c>
      <c r="B8" s="70" t="s">
        <v>195</v>
      </c>
      <c r="C8" s="21" t="s">
        <v>196</v>
      </c>
      <c r="D8" s="20" t="s">
        <v>192</v>
      </c>
      <c r="E8" s="17">
        <v>1</v>
      </c>
      <c r="F8" s="143">
        <v>887</v>
      </c>
      <c r="G8" s="143">
        <f t="shared" si="0"/>
        <v>887</v>
      </c>
    </row>
    <row r="9" ht="33.75" spans="1:7">
      <c r="A9" s="120">
        <v>6</v>
      </c>
      <c r="B9" s="70" t="s">
        <v>197</v>
      </c>
      <c r="C9" s="21" t="s">
        <v>198</v>
      </c>
      <c r="D9" s="20" t="s">
        <v>192</v>
      </c>
      <c r="E9" s="17">
        <v>1</v>
      </c>
      <c r="F9" s="143">
        <v>827</v>
      </c>
      <c r="G9" s="143">
        <f t="shared" si="0"/>
        <v>827</v>
      </c>
    </row>
    <row r="10" ht="90" spans="1:7">
      <c r="A10" s="120">
        <v>7</v>
      </c>
      <c r="B10" s="70" t="s">
        <v>199</v>
      </c>
      <c r="C10" s="21" t="s">
        <v>200</v>
      </c>
      <c r="D10" s="20" t="s">
        <v>192</v>
      </c>
      <c r="E10" s="17">
        <v>1</v>
      </c>
      <c r="F10" s="143">
        <v>1938</v>
      </c>
      <c r="G10" s="143">
        <f t="shared" si="0"/>
        <v>1938</v>
      </c>
    </row>
    <row r="11" ht="90" spans="1:7">
      <c r="A11" s="120">
        <v>8</v>
      </c>
      <c r="B11" s="70" t="s">
        <v>201</v>
      </c>
      <c r="C11" s="21" t="s">
        <v>202</v>
      </c>
      <c r="D11" s="20" t="s">
        <v>192</v>
      </c>
      <c r="E11" s="17">
        <v>1</v>
      </c>
      <c r="F11" s="143">
        <v>2531</v>
      </c>
      <c r="G11" s="143">
        <f t="shared" si="0"/>
        <v>2531</v>
      </c>
    </row>
    <row r="12" ht="90" spans="1:7">
      <c r="A12" s="120">
        <v>9</v>
      </c>
      <c r="B12" s="70" t="s">
        <v>203</v>
      </c>
      <c r="C12" s="21" t="s">
        <v>204</v>
      </c>
      <c r="D12" s="20" t="s">
        <v>192</v>
      </c>
      <c r="E12" s="17">
        <v>1</v>
      </c>
      <c r="F12" s="143">
        <v>2520</v>
      </c>
      <c r="G12" s="143">
        <f t="shared" si="0"/>
        <v>2520</v>
      </c>
    </row>
    <row r="13" ht="112.5" spans="1:7">
      <c r="A13" s="120">
        <v>10</v>
      </c>
      <c r="B13" s="70" t="s">
        <v>205</v>
      </c>
      <c r="C13" s="21" t="s">
        <v>206</v>
      </c>
      <c r="D13" s="20" t="s">
        <v>192</v>
      </c>
      <c r="E13" s="17">
        <v>1</v>
      </c>
      <c r="F13" s="143">
        <v>1080</v>
      </c>
      <c r="G13" s="143">
        <f t="shared" si="0"/>
        <v>1080</v>
      </c>
    </row>
    <row r="14" ht="45" spans="1:7">
      <c r="A14" s="120">
        <v>11</v>
      </c>
      <c r="B14" s="70" t="s">
        <v>207</v>
      </c>
      <c r="C14" s="21" t="s">
        <v>208</v>
      </c>
      <c r="D14" s="20" t="s">
        <v>192</v>
      </c>
      <c r="E14" s="17">
        <v>1</v>
      </c>
      <c r="F14" s="143">
        <v>1080</v>
      </c>
      <c r="G14" s="143">
        <f t="shared" si="0"/>
        <v>1080</v>
      </c>
    </row>
    <row r="15" ht="90" spans="1:7">
      <c r="A15" s="120">
        <v>12</v>
      </c>
      <c r="B15" s="70" t="s">
        <v>209</v>
      </c>
      <c r="C15" s="21" t="s">
        <v>210</v>
      </c>
      <c r="D15" s="20" t="s">
        <v>192</v>
      </c>
      <c r="E15" s="17">
        <v>1</v>
      </c>
      <c r="F15" s="143">
        <v>530</v>
      </c>
      <c r="G15" s="143">
        <f t="shared" si="0"/>
        <v>530</v>
      </c>
    </row>
    <row r="16" ht="90" spans="1:7">
      <c r="A16" s="120">
        <v>13</v>
      </c>
      <c r="B16" s="70" t="s">
        <v>211</v>
      </c>
      <c r="C16" s="21" t="s">
        <v>212</v>
      </c>
      <c r="D16" s="17" t="s">
        <v>192</v>
      </c>
      <c r="E16" s="17">
        <v>1</v>
      </c>
      <c r="F16" s="143">
        <v>600</v>
      </c>
      <c r="G16" s="143">
        <f t="shared" si="0"/>
        <v>600</v>
      </c>
    </row>
    <row r="17" ht="90" spans="1:7">
      <c r="A17" s="120">
        <v>14</v>
      </c>
      <c r="B17" s="273" t="s">
        <v>213</v>
      </c>
      <c r="C17" s="21" t="s">
        <v>214</v>
      </c>
      <c r="D17" s="17" t="s">
        <v>192</v>
      </c>
      <c r="E17" s="17">
        <v>1</v>
      </c>
      <c r="F17" s="143">
        <v>3039</v>
      </c>
      <c r="G17" s="143">
        <f t="shared" si="0"/>
        <v>3039</v>
      </c>
    </row>
    <row r="18" ht="90" spans="1:7">
      <c r="A18" s="120">
        <v>15</v>
      </c>
      <c r="B18" s="273" t="s">
        <v>215</v>
      </c>
      <c r="C18" s="21" t="s">
        <v>216</v>
      </c>
      <c r="D18" s="17" t="s">
        <v>192</v>
      </c>
      <c r="E18" s="17">
        <v>1</v>
      </c>
      <c r="F18" s="143">
        <v>1200</v>
      </c>
      <c r="G18" s="143">
        <f t="shared" si="0"/>
        <v>1200</v>
      </c>
    </row>
    <row r="19" ht="45" spans="1:7">
      <c r="A19" s="120">
        <v>16</v>
      </c>
      <c r="B19" s="70" t="s">
        <v>217</v>
      </c>
      <c r="C19" s="274" t="s">
        <v>218</v>
      </c>
      <c r="D19" s="17" t="s">
        <v>192</v>
      </c>
      <c r="E19" s="17">
        <v>1</v>
      </c>
      <c r="F19" s="143">
        <v>2000</v>
      </c>
      <c r="G19" s="143">
        <f t="shared" si="0"/>
        <v>2000</v>
      </c>
    </row>
    <row r="20" ht="90" spans="1:7">
      <c r="A20" s="120">
        <v>17</v>
      </c>
      <c r="B20" s="157" t="s">
        <v>219</v>
      </c>
      <c r="C20" s="21" t="s">
        <v>220</v>
      </c>
      <c r="D20" s="17" t="s">
        <v>192</v>
      </c>
      <c r="E20" s="17">
        <v>1</v>
      </c>
      <c r="F20" s="143">
        <v>1800</v>
      </c>
      <c r="G20" s="143">
        <f t="shared" si="0"/>
        <v>1800</v>
      </c>
    </row>
    <row r="21" ht="101.25" spans="1:7">
      <c r="A21" s="120">
        <v>18</v>
      </c>
      <c r="B21" s="70" t="s">
        <v>221</v>
      </c>
      <c r="C21" s="21" t="s">
        <v>222</v>
      </c>
      <c r="D21" s="146" t="s">
        <v>192</v>
      </c>
      <c r="E21" s="146">
        <v>1</v>
      </c>
      <c r="F21" s="143">
        <v>2300</v>
      </c>
      <c r="G21" s="143">
        <f t="shared" si="0"/>
        <v>2300</v>
      </c>
    </row>
    <row r="22" ht="90" spans="1:7">
      <c r="A22" s="120">
        <v>19</v>
      </c>
      <c r="B22" s="70" t="s">
        <v>223</v>
      </c>
      <c r="C22" s="274" t="s">
        <v>224</v>
      </c>
      <c r="D22" s="20" t="s">
        <v>192</v>
      </c>
      <c r="E22" s="17">
        <v>1</v>
      </c>
      <c r="F22" s="143">
        <v>850</v>
      </c>
      <c r="G22" s="143">
        <f t="shared" si="0"/>
        <v>850</v>
      </c>
    </row>
    <row r="23" ht="101.25" spans="1:7">
      <c r="A23" s="120">
        <v>20</v>
      </c>
      <c r="B23" s="70" t="s">
        <v>225</v>
      </c>
      <c r="C23" s="142" t="s">
        <v>226</v>
      </c>
      <c r="D23" s="20" t="s">
        <v>192</v>
      </c>
      <c r="E23" s="17">
        <v>1</v>
      </c>
      <c r="F23" s="143">
        <v>500</v>
      </c>
      <c r="G23" s="143">
        <f t="shared" si="0"/>
        <v>500</v>
      </c>
    </row>
    <row r="24" ht="33.75" spans="1:7">
      <c r="A24" s="120">
        <v>21</v>
      </c>
      <c r="B24" s="145" t="s">
        <v>227</v>
      </c>
      <c r="C24" s="151" t="s">
        <v>228</v>
      </c>
      <c r="D24" s="146" t="s">
        <v>82</v>
      </c>
      <c r="E24" s="146">
        <v>1</v>
      </c>
      <c r="F24" s="143">
        <v>81</v>
      </c>
      <c r="G24" s="143">
        <f t="shared" si="0"/>
        <v>81</v>
      </c>
    </row>
    <row r="25" ht="33.75" spans="1:7">
      <c r="A25" s="120">
        <v>22</v>
      </c>
      <c r="B25" s="145" t="s">
        <v>229</v>
      </c>
      <c r="C25" s="151" t="s">
        <v>230</v>
      </c>
      <c r="D25" s="146" t="s">
        <v>82</v>
      </c>
      <c r="E25" s="146">
        <v>1</v>
      </c>
      <c r="F25" s="143">
        <v>380</v>
      </c>
      <c r="G25" s="143">
        <f t="shared" si="0"/>
        <v>380</v>
      </c>
    </row>
    <row r="26" ht="13.5" spans="1:7">
      <c r="A26" s="120">
        <v>23</v>
      </c>
      <c r="B26" s="152" t="s">
        <v>231</v>
      </c>
      <c r="C26" s="153" t="s">
        <v>232</v>
      </c>
      <c r="D26" s="146" t="s">
        <v>82</v>
      </c>
      <c r="E26" s="146">
        <v>1</v>
      </c>
      <c r="F26" s="143">
        <v>150</v>
      </c>
      <c r="G26" s="143">
        <f t="shared" si="0"/>
        <v>150</v>
      </c>
    </row>
    <row r="27" ht="13.5" spans="1:7">
      <c r="A27" s="138"/>
      <c r="B27" s="139"/>
      <c r="C27" s="154" t="s">
        <v>233</v>
      </c>
      <c r="D27" s="138"/>
      <c r="E27" s="138"/>
      <c r="F27" s="143"/>
      <c r="G27" s="143">
        <f t="shared" si="0"/>
        <v>0</v>
      </c>
    </row>
    <row r="28" ht="33.75" spans="1:7">
      <c r="A28" s="146">
        <v>24</v>
      </c>
      <c r="B28" s="172" t="s">
        <v>234</v>
      </c>
      <c r="C28" s="151" t="s">
        <v>235</v>
      </c>
      <c r="D28" s="146" t="s">
        <v>82</v>
      </c>
      <c r="E28" s="146">
        <v>1</v>
      </c>
      <c r="F28" s="143">
        <v>80</v>
      </c>
      <c r="G28" s="143">
        <f t="shared" si="0"/>
        <v>80</v>
      </c>
    </row>
    <row r="29" ht="22.5" spans="1:7">
      <c r="A29" s="146">
        <v>25</v>
      </c>
      <c r="B29" s="172" t="s">
        <v>236</v>
      </c>
      <c r="C29" s="275" t="s">
        <v>237</v>
      </c>
      <c r="D29" s="146" t="s">
        <v>82</v>
      </c>
      <c r="E29" s="146">
        <v>1</v>
      </c>
      <c r="F29" s="143">
        <v>85</v>
      </c>
      <c r="G29" s="143">
        <f t="shared" si="0"/>
        <v>85</v>
      </c>
    </row>
    <row r="30" ht="78.75" spans="1:7">
      <c r="A30" s="146">
        <v>26</v>
      </c>
      <c r="B30" s="70" t="s">
        <v>238</v>
      </c>
      <c r="C30" s="227" t="s">
        <v>239</v>
      </c>
      <c r="D30" s="146" t="s">
        <v>82</v>
      </c>
      <c r="E30" s="146">
        <v>1</v>
      </c>
      <c r="F30" s="143">
        <v>225</v>
      </c>
      <c r="G30" s="143">
        <f t="shared" si="0"/>
        <v>225</v>
      </c>
    </row>
    <row r="31" ht="22.5" spans="1:7">
      <c r="A31" s="146">
        <v>27</v>
      </c>
      <c r="B31" s="172" t="s">
        <v>240</v>
      </c>
      <c r="C31" s="276" t="s">
        <v>241</v>
      </c>
      <c r="D31" s="146" t="s">
        <v>192</v>
      </c>
      <c r="E31" s="146">
        <v>1</v>
      </c>
      <c r="F31" s="143">
        <v>135</v>
      </c>
      <c r="G31" s="143">
        <f t="shared" si="0"/>
        <v>135</v>
      </c>
    </row>
    <row r="32" ht="45" spans="1:7">
      <c r="A32" s="146">
        <v>28</v>
      </c>
      <c r="B32" s="172" t="s">
        <v>242</v>
      </c>
      <c r="C32" s="275" t="s">
        <v>243</v>
      </c>
      <c r="D32" s="146" t="s">
        <v>82</v>
      </c>
      <c r="E32" s="146">
        <v>1</v>
      </c>
      <c r="F32" s="143">
        <v>300</v>
      </c>
      <c r="G32" s="143">
        <f t="shared" si="0"/>
        <v>300</v>
      </c>
    </row>
    <row r="33" ht="13.5" spans="1:7">
      <c r="A33" s="146">
        <v>29</v>
      </c>
      <c r="B33" s="172" t="s">
        <v>244</v>
      </c>
      <c r="C33" s="275" t="s">
        <v>245</v>
      </c>
      <c r="D33" s="146" t="s">
        <v>82</v>
      </c>
      <c r="E33" s="146">
        <v>1</v>
      </c>
      <c r="F33" s="143">
        <v>180</v>
      </c>
      <c r="G33" s="143">
        <f t="shared" si="0"/>
        <v>180</v>
      </c>
    </row>
    <row r="34" ht="13.5" spans="1:7">
      <c r="A34" s="146">
        <v>30</v>
      </c>
      <c r="B34" s="172" t="s">
        <v>246</v>
      </c>
      <c r="C34" s="275" t="s">
        <v>247</v>
      </c>
      <c r="D34" s="146" t="s">
        <v>82</v>
      </c>
      <c r="E34" s="146">
        <v>1</v>
      </c>
      <c r="F34" s="143">
        <v>360</v>
      </c>
      <c r="G34" s="143">
        <f t="shared" si="0"/>
        <v>360</v>
      </c>
    </row>
    <row r="35" ht="33.75" spans="1:7">
      <c r="A35" s="146">
        <v>31</v>
      </c>
      <c r="B35" s="172" t="s">
        <v>248</v>
      </c>
      <c r="C35" s="275" t="s">
        <v>249</v>
      </c>
      <c r="D35" s="146" t="s">
        <v>82</v>
      </c>
      <c r="E35" s="146">
        <v>1</v>
      </c>
      <c r="F35" s="143">
        <v>380</v>
      </c>
      <c r="G35" s="143">
        <f t="shared" si="0"/>
        <v>380</v>
      </c>
    </row>
    <row r="36" ht="13.5" spans="1:7">
      <c r="A36" s="146">
        <v>32</v>
      </c>
      <c r="B36" s="70" t="s">
        <v>250</v>
      </c>
      <c r="C36" s="276" t="s">
        <v>251</v>
      </c>
      <c r="D36" s="146" t="s">
        <v>82</v>
      </c>
      <c r="E36" s="146">
        <v>1</v>
      </c>
      <c r="F36" s="143">
        <v>294</v>
      </c>
      <c r="G36" s="143">
        <f t="shared" si="0"/>
        <v>294</v>
      </c>
    </row>
    <row r="37" ht="22.5" spans="1:7">
      <c r="A37" s="146">
        <v>33</v>
      </c>
      <c r="B37" s="70" t="s">
        <v>252</v>
      </c>
      <c r="C37" s="276" t="s">
        <v>253</v>
      </c>
      <c r="D37" s="146" t="s">
        <v>82</v>
      </c>
      <c r="E37" s="146">
        <v>1</v>
      </c>
      <c r="F37" s="143">
        <v>90</v>
      </c>
      <c r="G37" s="143">
        <f t="shared" si="0"/>
        <v>90</v>
      </c>
    </row>
    <row r="38" ht="13.5" spans="1:7">
      <c r="A38" s="169"/>
      <c r="B38" s="139"/>
      <c r="C38" s="171" t="s">
        <v>254</v>
      </c>
      <c r="D38" s="169"/>
      <c r="E38" s="169"/>
      <c r="F38" s="143"/>
      <c r="G38" s="143"/>
    </row>
    <row r="39" ht="247.5" spans="1:7">
      <c r="A39" s="146">
        <v>34</v>
      </c>
      <c r="B39" s="70" t="s">
        <v>186</v>
      </c>
      <c r="C39" s="142" t="s">
        <v>255</v>
      </c>
      <c r="D39" s="146" t="s">
        <v>107</v>
      </c>
      <c r="E39" s="146">
        <v>12</v>
      </c>
      <c r="F39" s="143">
        <v>2650</v>
      </c>
      <c r="G39" s="143">
        <f>E39*F39</f>
        <v>31800</v>
      </c>
    </row>
    <row r="40" ht="405" spans="1:7">
      <c r="A40" s="146">
        <v>35</v>
      </c>
      <c r="B40" s="172" t="s">
        <v>188</v>
      </c>
      <c r="C40" s="21" t="s">
        <v>256</v>
      </c>
      <c r="D40" s="146" t="s">
        <v>82</v>
      </c>
      <c r="E40" s="164">
        <v>12</v>
      </c>
      <c r="F40" s="143">
        <v>900</v>
      </c>
      <c r="G40" s="143">
        <f t="shared" ref="G40:G54" si="1">E40*F40</f>
        <v>10800</v>
      </c>
    </row>
    <row r="41" ht="90" spans="1:7">
      <c r="A41" s="146">
        <v>36</v>
      </c>
      <c r="B41" s="70" t="s">
        <v>193</v>
      </c>
      <c r="C41" s="21" t="s">
        <v>194</v>
      </c>
      <c r="D41" s="20" t="s">
        <v>192</v>
      </c>
      <c r="E41" s="17">
        <v>12</v>
      </c>
      <c r="F41" s="143">
        <v>570</v>
      </c>
      <c r="G41" s="143">
        <f t="shared" si="1"/>
        <v>6840</v>
      </c>
    </row>
    <row r="42" ht="90" spans="1:7">
      <c r="A42" s="146">
        <v>37</v>
      </c>
      <c r="B42" s="70" t="s">
        <v>195</v>
      </c>
      <c r="C42" s="21" t="s">
        <v>196</v>
      </c>
      <c r="D42" s="20" t="s">
        <v>192</v>
      </c>
      <c r="E42" s="17">
        <v>12</v>
      </c>
      <c r="F42" s="143">
        <v>887</v>
      </c>
      <c r="G42" s="143">
        <f t="shared" si="1"/>
        <v>10644</v>
      </c>
    </row>
    <row r="43" ht="33.75" spans="1:7">
      <c r="A43" s="146">
        <v>38</v>
      </c>
      <c r="B43" s="70" t="s">
        <v>257</v>
      </c>
      <c r="C43" s="21" t="s">
        <v>198</v>
      </c>
      <c r="D43" s="20" t="s">
        <v>192</v>
      </c>
      <c r="E43" s="17">
        <v>12</v>
      </c>
      <c r="F43" s="143">
        <v>827</v>
      </c>
      <c r="G43" s="143">
        <f t="shared" si="1"/>
        <v>9924</v>
      </c>
    </row>
    <row r="44" ht="90" spans="1:7">
      <c r="A44" s="146">
        <v>39</v>
      </c>
      <c r="B44" s="70" t="s">
        <v>199</v>
      </c>
      <c r="C44" s="21" t="s">
        <v>200</v>
      </c>
      <c r="D44" s="20" t="s">
        <v>192</v>
      </c>
      <c r="E44" s="17">
        <v>12</v>
      </c>
      <c r="F44" s="143">
        <v>1938</v>
      </c>
      <c r="G44" s="143">
        <f t="shared" si="1"/>
        <v>23256</v>
      </c>
    </row>
    <row r="45" ht="90" spans="1:7">
      <c r="A45" s="146">
        <v>40</v>
      </c>
      <c r="B45" s="70" t="s">
        <v>203</v>
      </c>
      <c r="C45" s="21" t="s">
        <v>204</v>
      </c>
      <c r="D45" s="20" t="s">
        <v>192</v>
      </c>
      <c r="E45" s="17">
        <v>12</v>
      </c>
      <c r="F45" s="143">
        <v>2520</v>
      </c>
      <c r="G45" s="143">
        <f t="shared" si="1"/>
        <v>30240</v>
      </c>
    </row>
    <row r="46" ht="90" spans="1:7">
      <c r="A46" s="146">
        <v>41</v>
      </c>
      <c r="B46" s="70" t="s">
        <v>209</v>
      </c>
      <c r="C46" s="21" t="s">
        <v>210</v>
      </c>
      <c r="D46" s="20" t="s">
        <v>192</v>
      </c>
      <c r="E46" s="17">
        <v>12</v>
      </c>
      <c r="F46" s="143">
        <v>530</v>
      </c>
      <c r="G46" s="143">
        <f t="shared" si="1"/>
        <v>6360</v>
      </c>
    </row>
    <row r="47" ht="90" spans="1:7">
      <c r="A47" s="146">
        <v>42</v>
      </c>
      <c r="B47" s="70" t="s">
        <v>211</v>
      </c>
      <c r="C47" s="21" t="s">
        <v>212</v>
      </c>
      <c r="D47" s="17" t="s">
        <v>192</v>
      </c>
      <c r="E47" s="17">
        <v>12</v>
      </c>
      <c r="F47" s="143">
        <v>600</v>
      </c>
      <c r="G47" s="143">
        <f t="shared" si="1"/>
        <v>7200</v>
      </c>
    </row>
    <row r="48" ht="101.25" spans="1:7">
      <c r="A48" s="146">
        <v>43</v>
      </c>
      <c r="B48" s="70" t="s">
        <v>225</v>
      </c>
      <c r="C48" s="142" t="s">
        <v>226</v>
      </c>
      <c r="D48" s="20" t="s">
        <v>192</v>
      </c>
      <c r="E48" s="17">
        <v>12</v>
      </c>
      <c r="F48" s="143">
        <v>500</v>
      </c>
      <c r="G48" s="143">
        <f t="shared" si="1"/>
        <v>6000</v>
      </c>
    </row>
    <row r="49" ht="101.25" spans="1:7">
      <c r="A49" s="146">
        <v>44</v>
      </c>
      <c r="B49" s="70" t="s">
        <v>221</v>
      </c>
      <c r="C49" s="21" t="s">
        <v>222</v>
      </c>
      <c r="D49" s="20" t="s">
        <v>192</v>
      </c>
      <c r="E49" s="17">
        <v>12</v>
      </c>
      <c r="F49" s="143">
        <v>2300</v>
      </c>
      <c r="G49" s="143">
        <f t="shared" si="1"/>
        <v>27600</v>
      </c>
    </row>
    <row r="50" ht="90" spans="1:7">
      <c r="A50" s="146">
        <v>45</v>
      </c>
      <c r="B50" s="70" t="s">
        <v>223</v>
      </c>
      <c r="C50" s="274" t="s">
        <v>224</v>
      </c>
      <c r="D50" s="20" t="s">
        <v>192</v>
      </c>
      <c r="E50" s="17">
        <v>12</v>
      </c>
      <c r="F50" s="143">
        <v>850</v>
      </c>
      <c r="G50" s="143">
        <f t="shared" si="1"/>
        <v>10200</v>
      </c>
    </row>
    <row r="51" ht="90" spans="1:7">
      <c r="A51" s="146">
        <v>46</v>
      </c>
      <c r="B51" s="141" t="s">
        <v>219</v>
      </c>
      <c r="C51" s="21" t="s">
        <v>220</v>
      </c>
      <c r="D51" s="20" t="s">
        <v>192</v>
      </c>
      <c r="E51" s="17">
        <v>12</v>
      </c>
      <c r="F51" s="143">
        <v>1800</v>
      </c>
      <c r="G51" s="143">
        <f t="shared" si="1"/>
        <v>21600</v>
      </c>
    </row>
    <row r="52" ht="33.75" spans="1:7">
      <c r="A52" s="146">
        <v>47</v>
      </c>
      <c r="B52" s="145" t="s">
        <v>227</v>
      </c>
      <c r="C52" s="151" t="s">
        <v>258</v>
      </c>
      <c r="D52" s="146" t="s">
        <v>82</v>
      </c>
      <c r="E52" s="164">
        <v>12</v>
      </c>
      <c r="F52" s="143">
        <v>81</v>
      </c>
      <c r="G52" s="143">
        <f t="shared" si="1"/>
        <v>972</v>
      </c>
    </row>
    <row r="53" ht="33.75" spans="1:7">
      <c r="A53" s="146">
        <v>48</v>
      </c>
      <c r="B53" s="145" t="s">
        <v>229</v>
      </c>
      <c r="C53" s="151" t="s">
        <v>259</v>
      </c>
      <c r="D53" s="146" t="s">
        <v>82</v>
      </c>
      <c r="E53" s="164">
        <v>12</v>
      </c>
      <c r="F53" s="143">
        <v>380</v>
      </c>
      <c r="G53" s="143">
        <f t="shared" si="1"/>
        <v>4560</v>
      </c>
    </row>
    <row r="54" ht="13.5" spans="1:7">
      <c r="A54" s="146">
        <v>49</v>
      </c>
      <c r="B54" s="152" t="s">
        <v>231</v>
      </c>
      <c r="C54" s="153" t="s">
        <v>232</v>
      </c>
      <c r="D54" s="20" t="s">
        <v>82</v>
      </c>
      <c r="E54" s="17">
        <v>12</v>
      </c>
      <c r="F54" s="143">
        <v>150</v>
      </c>
      <c r="G54" s="143">
        <f t="shared" si="1"/>
        <v>1800</v>
      </c>
    </row>
    <row r="55" ht="13.5" spans="1:7">
      <c r="A55" s="138"/>
      <c r="B55" s="139"/>
      <c r="C55" s="154" t="s">
        <v>260</v>
      </c>
      <c r="D55" s="138"/>
      <c r="E55" s="138"/>
      <c r="F55" s="143"/>
      <c r="G55" s="143"/>
    </row>
    <row r="56" ht="22.5" spans="1:7">
      <c r="A56" s="146">
        <v>50</v>
      </c>
      <c r="B56" s="172" t="s">
        <v>261</v>
      </c>
      <c r="C56" s="275" t="s">
        <v>237</v>
      </c>
      <c r="D56" s="146" t="s">
        <v>82</v>
      </c>
      <c r="E56" s="146">
        <v>12</v>
      </c>
      <c r="F56" s="143">
        <v>85</v>
      </c>
      <c r="G56" s="143">
        <f>E56*F56</f>
        <v>1020</v>
      </c>
    </row>
    <row r="57" ht="78.75" spans="1:7">
      <c r="A57" s="146">
        <v>51</v>
      </c>
      <c r="B57" s="70" t="s">
        <v>238</v>
      </c>
      <c r="C57" s="227" t="s">
        <v>239</v>
      </c>
      <c r="D57" s="146" t="s">
        <v>82</v>
      </c>
      <c r="E57" s="146">
        <v>12</v>
      </c>
      <c r="F57" s="143">
        <v>225</v>
      </c>
      <c r="G57" s="143">
        <f t="shared" ref="G57:G63" si="2">E57*F57</f>
        <v>2700</v>
      </c>
    </row>
    <row r="58" ht="45" spans="1:7">
      <c r="A58" s="146">
        <v>52</v>
      </c>
      <c r="B58" s="172" t="s">
        <v>242</v>
      </c>
      <c r="C58" s="275" t="s">
        <v>243</v>
      </c>
      <c r="D58" s="146" t="s">
        <v>82</v>
      </c>
      <c r="E58" s="146">
        <v>12</v>
      </c>
      <c r="F58" s="143">
        <v>300</v>
      </c>
      <c r="G58" s="143">
        <f t="shared" si="2"/>
        <v>3600</v>
      </c>
    </row>
    <row r="59" ht="13.5" spans="1:7">
      <c r="A59" s="146">
        <v>53</v>
      </c>
      <c r="B59" s="172" t="s">
        <v>244</v>
      </c>
      <c r="C59" s="275" t="s">
        <v>245</v>
      </c>
      <c r="D59" s="146" t="s">
        <v>82</v>
      </c>
      <c r="E59" s="146">
        <v>12</v>
      </c>
      <c r="F59" s="143">
        <v>180</v>
      </c>
      <c r="G59" s="143">
        <f t="shared" si="2"/>
        <v>2160</v>
      </c>
    </row>
    <row r="60" ht="13.5" spans="1:7">
      <c r="A60" s="146">
        <v>54</v>
      </c>
      <c r="B60" s="172" t="s">
        <v>246</v>
      </c>
      <c r="C60" s="275" t="s">
        <v>247</v>
      </c>
      <c r="D60" s="146" t="s">
        <v>82</v>
      </c>
      <c r="E60" s="146">
        <v>12</v>
      </c>
      <c r="F60" s="143">
        <v>360</v>
      </c>
      <c r="G60" s="143">
        <f t="shared" si="2"/>
        <v>4320</v>
      </c>
    </row>
    <row r="61" ht="33.75" spans="1:7">
      <c r="A61" s="146">
        <v>55</v>
      </c>
      <c r="B61" s="277" t="s">
        <v>248</v>
      </c>
      <c r="C61" s="275" t="s">
        <v>262</v>
      </c>
      <c r="D61" s="278" t="s">
        <v>82</v>
      </c>
      <c r="E61" s="278">
        <v>12</v>
      </c>
      <c r="F61" s="143">
        <v>380</v>
      </c>
      <c r="G61" s="143">
        <f t="shared" si="2"/>
        <v>4560</v>
      </c>
    </row>
    <row r="62" ht="13.5" spans="1:7">
      <c r="A62" s="146">
        <v>56</v>
      </c>
      <c r="B62" s="70" t="s">
        <v>250</v>
      </c>
      <c r="C62" s="276" t="s">
        <v>263</v>
      </c>
      <c r="D62" s="146" t="s">
        <v>82</v>
      </c>
      <c r="E62" s="146">
        <v>12</v>
      </c>
      <c r="F62" s="143">
        <v>294</v>
      </c>
      <c r="G62" s="143">
        <f t="shared" si="2"/>
        <v>3528</v>
      </c>
    </row>
    <row r="63" ht="22.5" spans="1:7">
      <c r="A63" s="146">
        <v>57</v>
      </c>
      <c r="B63" s="70" t="s">
        <v>252</v>
      </c>
      <c r="C63" s="276" t="s">
        <v>253</v>
      </c>
      <c r="D63" s="146" t="s">
        <v>82</v>
      </c>
      <c r="E63" s="146">
        <v>12</v>
      </c>
      <c r="F63" s="143">
        <v>90</v>
      </c>
      <c r="G63" s="143">
        <f t="shared" si="2"/>
        <v>1080</v>
      </c>
    </row>
    <row r="64" ht="30" customHeight="1" spans="1:7">
      <c r="A64" s="174"/>
      <c r="B64" s="123"/>
      <c r="C64" s="104" t="s">
        <v>67</v>
      </c>
      <c r="D64" s="174"/>
      <c r="E64" s="174"/>
      <c r="F64" s="279"/>
      <c r="G64" s="279">
        <f>SUM(G4:G63)</f>
        <v>263626</v>
      </c>
    </row>
  </sheetData>
  <protectedRanges>
    <protectedRange sqref="C1:C38 C39:C40 C41:C43 C44 C45 C46 C47 C48 C49 C50 C51 C52:C53 C54:C56 C57 C58:C59 C60 C64:C65536 C61:C63" name="区域1"/>
  </protectedRanges>
  <mergeCells count="1">
    <mergeCell ref="A1:G1"/>
  </mergeCells>
  <conditionalFormatting sqref="B6">
    <cfRule type="duplicateValues" dxfId="0" priority="368" stopIfTrue="1"/>
  </conditionalFormatting>
  <printOptions gridLines="1"/>
  <pageMargins left="0.25" right="0.15748031496063" top="0.53" bottom="0.81" header="0.15748031496063" footer="0.62"/>
  <pageSetup paperSize="9" fitToHeight="0" orientation="landscape" horizontalDpi="600" vertic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3"/>
  <sheetViews>
    <sheetView view="pageBreakPreview" zoomScaleNormal="145" workbookViewId="0">
      <pane xSplit="2" ySplit="2" topLeftCell="C3" activePane="bottomRight" state="frozen"/>
      <selection/>
      <selection pane="topRight"/>
      <selection pane="bottomLeft"/>
      <selection pane="bottomRight" activeCell="G4" sqref="G4"/>
    </sheetView>
  </sheetViews>
  <sheetFormatPr defaultColWidth="8.88333333333333" defaultRowHeight="23.1" customHeight="1" outlineLevelCol="6"/>
  <cols>
    <col min="1" max="1" width="5.63333333333333" style="257" customWidth="1"/>
    <col min="2" max="2" width="15.6333333333333" style="258" customWidth="1"/>
    <col min="3" max="3" width="150.633333333333" style="257" customWidth="1"/>
    <col min="4" max="5" width="5.63333333333333" style="257" customWidth="1"/>
    <col min="6" max="6" width="8.63333333333333" style="259" customWidth="1"/>
    <col min="7" max="7" width="9" style="259" customWidth="1"/>
    <col min="8" max="16384" width="8.88333333333333" style="257"/>
  </cols>
  <sheetData>
    <row r="1" ht="30" customHeight="1" spans="1:7">
      <c r="A1" s="260" t="s">
        <v>24</v>
      </c>
      <c r="B1" s="117"/>
      <c r="C1" s="116"/>
      <c r="D1" s="116"/>
      <c r="E1" s="116"/>
      <c r="F1" s="116"/>
      <c r="G1" s="116"/>
    </row>
    <row r="2" s="255" customFormat="1" ht="30" customHeight="1" spans="1:7">
      <c r="A2" s="5" t="s">
        <v>15</v>
      </c>
      <c r="B2" s="64" t="s">
        <v>68</v>
      </c>
      <c r="C2" s="5" t="s">
        <v>69</v>
      </c>
      <c r="D2" s="5" t="s">
        <v>70</v>
      </c>
      <c r="E2" s="5" t="s">
        <v>71</v>
      </c>
      <c r="F2" s="5" t="s">
        <v>72</v>
      </c>
      <c r="G2" s="5" t="s">
        <v>73</v>
      </c>
    </row>
    <row r="3" s="255" customFormat="1" ht="67.5" spans="1:7">
      <c r="A3" s="261">
        <v>1</v>
      </c>
      <c r="B3" s="262" t="s">
        <v>264</v>
      </c>
      <c r="C3" s="21" t="s">
        <v>265</v>
      </c>
      <c r="D3" s="261" t="s">
        <v>77</v>
      </c>
      <c r="E3" s="261">
        <v>1</v>
      </c>
      <c r="F3" s="263">
        <v>7000</v>
      </c>
      <c r="G3" s="263">
        <f>E3*F3</f>
        <v>7000</v>
      </c>
    </row>
    <row r="4" ht="22.5" spans="1:7">
      <c r="A4" s="261">
        <v>2</v>
      </c>
      <c r="B4" s="262" t="s">
        <v>266</v>
      </c>
      <c r="C4" s="21" t="s">
        <v>267</v>
      </c>
      <c r="D4" s="261" t="s">
        <v>192</v>
      </c>
      <c r="E4" s="261">
        <v>1</v>
      </c>
      <c r="F4" s="264">
        <v>360</v>
      </c>
      <c r="G4" s="263">
        <f t="shared" ref="G3:G13" si="0">E4*F4</f>
        <v>360</v>
      </c>
    </row>
    <row r="5" ht="13.5" spans="1:7">
      <c r="A5" s="261">
        <v>3</v>
      </c>
      <c r="B5" s="262" t="s">
        <v>85</v>
      </c>
      <c r="C5" s="21" t="s">
        <v>268</v>
      </c>
      <c r="D5" s="261" t="s">
        <v>82</v>
      </c>
      <c r="E5" s="261">
        <v>1</v>
      </c>
      <c r="F5" s="264">
        <v>321</v>
      </c>
      <c r="G5" s="263">
        <f t="shared" si="0"/>
        <v>321</v>
      </c>
    </row>
    <row r="6" ht="56.25" spans="1:7">
      <c r="A6" s="261">
        <v>4</v>
      </c>
      <c r="B6" s="262" t="s">
        <v>269</v>
      </c>
      <c r="C6" s="265" t="s">
        <v>270</v>
      </c>
      <c r="D6" s="261" t="s">
        <v>271</v>
      </c>
      <c r="E6" s="261">
        <v>1</v>
      </c>
      <c r="F6" s="264">
        <v>1962</v>
      </c>
      <c r="G6" s="263">
        <f t="shared" si="0"/>
        <v>1962</v>
      </c>
    </row>
    <row r="7" ht="45" spans="1:7">
      <c r="A7" s="261">
        <v>5</v>
      </c>
      <c r="B7" s="262" t="s">
        <v>272</v>
      </c>
      <c r="C7" s="212" t="s">
        <v>273</v>
      </c>
      <c r="D7" s="261" t="s">
        <v>271</v>
      </c>
      <c r="E7" s="261">
        <v>1</v>
      </c>
      <c r="F7" s="264">
        <v>360</v>
      </c>
      <c r="G7" s="263">
        <f t="shared" si="0"/>
        <v>360</v>
      </c>
    </row>
    <row r="8" ht="22.5" spans="1:7">
      <c r="A8" s="261">
        <v>6</v>
      </c>
      <c r="B8" s="262" t="s">
        <v>274</v>
      </c>
      <c r="C8" s="243" t="s">
        <v>90</v>
      </c>
      <c r="D8" s="261" t="s">
        <v>275</v>
      </c>
      <c r="E8" s="261">
        <v>1</v>
      </c>
      <c r="F8" s="264">
        <v>500</v>
      </c>
      <c r="G8" s="263">
        <f t="shared" si="0"/>
        <v>500</v>
      </c>
    </row>
    <row r="9" ht="112.5" spans="1:7">
      <c r="A9" s="261">
        <v>7</v>
      </c>
      <c r="B9" s="262" t="s">
        <v>276</v>
      </c>
      <c r="C9" s="266" t="s">
        <v>277</v>
      </c>
      <c r="D9" s="261" t="s">
        <v>91</v>
      </c>
      <c r="E9" s="261">
        <v>6</v>
      </c>
      <c r="F9" s="264">
        <v>2800</v>
      </c>
      <c r="G9" s="263">
        <f t="shared" si="0"/>
        <v>16800</v>
      </c>
    </row>
    <row r="10" s="256" customFormat="1" ht="37" customHeight="1" spans="1:7">
      <c r="A10" s="261">
        <v>8</v>
      </c>
      <c r="B10" s="267" t="s">
        <v>167</v>
      </c>
      <c r="C10" s="21" t="s">
        <v>278</v>
      </c>
      <c r="D10" s="268" t="s">
        <v>82</v>
      </c>
      <c r="E10" s="268">
        <v>2</v>
      </c>
      <c r="F10" s="264">
        <v>480</v>
      </c>
      <c r="G10" s="263">
        <f t="shared" si="0"/>
        <v>960</v>
      </c>
    </row>
    <row r="11" s="256" customFormat="1" ht="22.5" spans="1:7">
      <c r="A11" s="261">
        <v>9</v>
      </c>
      <c r="B11" s="267" t="s">
        <v>169</v>
      </c>
      <c r="C11" s="21" t="s">
        <v>279</v>
      </c>
      <c r="D11" s="268" t="s">
        <v>171</v>
      </c>
      <c r="E11" s="268">
        <v>21</v>
      </c>
      <c r="F11" s="264">
        <v>185</v>
      </c>
      <c r="G11" s="263">
        <f t="shared" si="0"/>
        <v>3885</v>
      </c>
    </row>
    <row r="12" s="256" customFormat="1" ht="12" spans="1:7">
      <c r="A12" s="261">
        <v>10</v>
      </c>
      <c r="B12" s="267" t="s">
        <v>174</v>
      </c>
      <c r="C12" s="21" t="s">
        <v>280</v>
      </c>
      <c r="D12" s="268" t="s">
        <v>171</v>
      </c>
      <c r="E12" s="268">
        <v>3.5</v>
      </c>
      <c r="F12" s="264">
        <v>160</v>
      </c>
      <c r="G12" s="263">
        <f t="shared" si="0"/>
        <v>560</v>
      </c>
    </row>
    <row r="13" ht="30" customHeight="1" spans="1:7">
      <c r="A13" s="269"/>
      <c r="B13" s="270"/>
      <c r="C13" s="271" t="s">
        <v>67</v>
      </c>
      <c r="D13" s="269"/>
      <c r="E13" s="269"/>
      <c r="F13" s="272"/>
      <c r="G13" s="271">
        <f>SUM(G3:G12)</f>
        <v>32708</v>
      </c>
    </row>
  </sheetData>
  <protectedRanges>
    <protectedRange sqref="C$1:C$1048576" name="区域1"/>
  </protectedRanges>
  <mergeCells count="1">
    <mergeCell ref="A1:G1"/>
  </mergeCells>
  <printOptions gridLines="1"/>
  <pageMargins left="0.32" right="0.236220472440945" top="0.58" bottom="0.42" header="0.236220472440945" footer="0.25"/>
  <pageSetup paperSize="9" scale="72" fitToHeight="0" orientation="landscape" horizontalDpi="600" vertic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B48"/>
  <sheetViews>
    <sheetView view="pageBreakPreview" zoomScaleNormal="100" workbookViewId="0">
      <pane xSplit="2" ySplit="3" topLeftCell="C42" activePane="bottomRight" state="frozen"/>
      <selection/>
      <selection pane="topRight"/>
      <selection pane="bottomLeft"/>
      <selection pane="bottomRight" activeCell="G43" sqref="G43:G47"/>
    </sheetView>
  </sheetViews>
  <sheetFormatPr defaultColWidth="9" defaultRowHeight="11.25"/>
  <cols>
    <col min="1" max="1" width="5.63333333333333" style="179" customWidth="1"/>
    <col min="2" max="2" width="15.6333333333333" style="230" customWidth="1"/>
    <col min="3" max="3" width="129.883333333333" style="179" customWidth="1"/>
    <col min="4" max="5" width="5.63333333333333" style="179" customWidth="1"/>
    <col min="6" max="7" width="8.63333333333333" style="200" customWidth="1"/>
    <col min="8" max="16384" width="9" style="179"/>
  </cols>
  <sheetData>
    <row r="1" ht="30" customHeight="1" spans="1:7">
      <c r="A1" s="231" t="str">
        <f>'汇总-控'!C6</f>
        <v>生物吊装实验室</v>
      </c>
      <c r="B1" s="232"/>
      <c r="C1" s="233"/>
      <c r="D1" s="233"/>
      <c r="E1" s="233"/>
      <c r="F1" s="233"/>
      <c r="G1" s="233"/>
    </row>
    <row r="2" ht="30" customHeight="1" spans="1:7">
      <c r="A2" s="5" t="s">
        <v>15</v>
      </c>
      <c r="B2" s="64" t="s">
        <v>68</v>
      </c>
      <c r="C2" s="5" t="s">
        <v>69</v>
      </c>
      <c r="D2" s="5" t="s">
        <v>70</v>
      </c>
      <c r="E2" s="5" t="s">
        <v>71</v>
      </c>
      <c r="F2" s="5" t="s">
        <v>72</v>
      </c>
      <c r="G2" s="5" t="s">
        <v>73</v>
      </c>
    </row>
    <row r="3" ht="30" customHeight="1" spans="1:7">
      <c r="A3" s="234"/>
      <c r="B3" s="235"/>
      <c r="C3" s="5" t="s">
        <v>74</v>
      </c>
      <c r="D3" s="234"/>
      <c r="E3" s="234"/>
      <c r="F3" s="236"/>
      <c r="G3" s="236"/>
    </row>
    <row r="4" ht="67.5" spans="1:230">
      <c r="A4" s="237">
        <v>1</v>
      </c>
      <c r="B4" s="195" t="s">
        <v>75</v>
      </c>
      <c r="C4" s="88" t="s">
        <v>281</v>
      </c>
      <c r="D4" s="72" t="s">
        <v>77</v>
      </c>
      <c r="E4" s="72">
        <v>1</v>
      </c>
      <c r="F4" s="238">
        <v>8000</v>
      </c>
      <c r="G4" s="238">
        <f t="shared" ref="G4:G10" si="0">E4*F4</f>
        <v>8000</v>
      </c>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c r="AP4" s="239"/>
      <c r="AQ4" s="239"/>
      <c r="AR4" s="239"/>
      <c r="AS4" s="239"/>
      <c r="AT4" s="239"/>
      <c r="AU4" s="239"/>
      <c r="AV4" s="239"/>
      <c r="AW4" s="239"/>
      <c r="AX4" s="239"/>
      <c r="AY4" s="239"/>
      <c r="AZ4" s="239"/>
      <c r="BA4" s="239"/>
      <c r="BB4" s="239"/>
      <c r="BC4" s="239"/>
      <c r="BD4" s="239"/>
      <c r="BE4" s="239"/>
      <c r="BF4" s="239"/>
      <c r="BG4" s="239"/>
      <c r="BH4" s="239"/>
      <c r="BI4" s="239"/>
      <c r="BJ4" s="239"/>
      <c r="BK4" s="239"/>
      <c r="BL4" s="239"/>
      <c r="BM4" s="239"/>
      <c r="BN4" s="239"/>
      <c r="BO4" s="239"/>
      <c r="BP4" s="239"/>
      <c r="BQ4" s="239"/>
      <c r="BR4" s="239"/>
      <c r="BS4" s="239"/>
      <c r="BT4" s="239"/>
      <c r="BU4" s="239"/>
      <c r="BV4" s="239"/>
      <c r="BW4" s="239"/>
      <c r="BX4" s="239"/>
      <c r="BY4" s="239"/>
      <c r="BZ4" s="239"/>
      <c r="CA4" s="239"/>
      <c r="CB4" s="239"/>
      <c r="CC4" s="239"/>
      <c r="CD4" s="239"/>
      <c r="CE4" s="239"/>
      <c r="CF4" s="239"/>
      <c r="CG4" s="239"/>
      <c r="CH4" s="239"/>
      <c r="CI4" s="239"/>
      <c r="CJ4" s="239"/>
      <c r="CK4" s="239"/>
      <c r="CL4" s="239"/>
      <c r="CM4" s="239"/>
      <c r="CN4" s="239"/>
      <c r="CO4" s="239"/>
      <c r="CP4" s="239"/>
      <c r="CQ4" s="239"/>
      <c r="CR4" s="239"/>
      <c r="CS4" s="239"/>
      <c r="CT4" s="239"/>
      <c r="CU4" s="239"/>
      <c r="CV4" s="239"/>
      <c r="CW4" s="239"/>
      <c r="CX4" s="239"/>
      <c r="CY4" s="239"/>
      <c r="CZ4" s="239"/>
      <c r="DA4" s="239"/>
      <c r="DB4" s="239"/>
      <c r="DC4" s="239"/>
      <c r="DD4" s="239"/>
      <c r="DE4" s="239"/>
      <c r="DF4" s="239"/>
      <c r="DG4" s="239"/>
      <c r="DH4" s="239"/>
      <c r="DI4" s="239"/>
      <c r="DJ4" s="239"/>
      <c r="DK4" s="239"/>
      <c r="DL4" s="239"/>
      <c r="DM4" s="239"/>
      <c r="DN4" s="239"/>
      <c r="DO4" s="239"/>
      <c r="DP4" s="239"/>
      <c r="DQ4" s="239"/>
      <c r="DR4" s="239"/>
      <c r="DS4" s="239"/>
      <c r="DT4" s="239"/>
      <c r="DU4" s="239"/>
      <c r="DV4" s="239"/>
      <c r="DW4" s="239"/>
      <c r="DX4" s="239"/>
      <c r="DY4" s="239"/>
      <c r="DZ4" s="239"/>
      <c r="EA4" s="239"/>
      <c r="EB4" s="239"/>
      <c r="EC4" s="239"/>
      <c r="ED4" s="239"/>
      <c r="EE4" s="239"/>
      <c r="EF4" s="239"/>
      <c r="EG4" s="239"/>
      <c r="EH4" s="239"/>
      <c r="EI4" s="239"/>
      <c r="EJ4" s="239"/>
      <c r="EK4" s="239"/>
      <c r="EL4" s="239"/>
      <c r="EM4" s="239"/>
      <c r="EN4" s="239"/>
      <c r="EO4" s="239"/>
      <c r="EP4" s="239"/>
      <c r="EQ4" s="239"/>
      <c r="ER4" s="239"/>
      <c r="ES4" s="239"/>
      <c r="ET4" s="239"/>
      <c r="EU4" s="239"/>
      <c r="EV4" s="239"/>
      <c r="EW4" s="239"/>
      <c r="EX4" s="239"/>
      <c r="EY4" s="239"/>
      <c r="EZ4" s="239"/>
      <c r="FA4" s="239"/>
      <c r="FB4" s="239"/>
      <c r="FC4" s="239"/>
      <c r="FD4" s="239"/>
      <c r="FE4" s="239"/>
      <c r="FF4" s="239"/>
      <c r="FG4" s="239"/>
      <c r="FH4" s="239"/>
      <c r="FI4" s="239"/>
      <c r="FJ4" s="239"/>
      <c r="FK4" s="239"/>
      <c r="FL4" s="239"/>
      <c r="FM4" s="239"/>
      <c r="FN4" s="239"/>
      <c r="FO4" s="239"/>
      <c r="FP4" s="239"/>
      <c r="FQ4" s="239"/>
      <c r="FR4" s="239"/>
      <c r="FS4" s="239"/>
      <c r="FT4" s="239"/>
      <c r="FU4" s="239"/>
      <c r="FV4" s="239"/>
      <c r="FW4" s="239"/>
      <c r="FX4" s="239"/>
      <c r="FY4" s="239"/>
      <c r="FZ4" s="239"/>
      <c r="GA4" s="239"/>
      <c r="GB4" s="239"/>
      <c r="GC4" s="239"/>
      <c r="GD4" s="239"/>
      <c r="GE4" s="239"/>
      <c r="GF4" s="239"/>
      <c r="GG4" s="239"/>
      <c r="GH4" s="239"/>
      <c r="GI4" s="239"/>
      <c r="GJ4" s="239"/>
      <c r="GK4" s="239"/>
      <c r="GL4" s="239"/>
      <c r="GM4" s="239"/>
      <c r="GN4" s="239"/>
      <c r="GO4" s="239"/>
      <c r="GP4" s="239"/>
      <c r="GQ4" s="239"/>
      <c r="GR4" s="239"/>
      <c r="GS4" s="239"/>
      <c r="GT4" s="239"/>
      <c r="GU4" s="239"/>
      <c r="GV4" s="239"/>
      <c r="GW4" s="239"/>
      <c r="GX4" s="239"/>
      <c r="GY4" s="239"/>
      <c r="GZ4" s="239"/>
      <c r="HA4" s="239"/>
      <c r="HB4" s="239"/>
      <c r="HC4" s="239"/>
      <c r="HD4" s="239"/>
      <c r="HE4" s="239"/>
      <c r="HF4" s="239"/>
      <c r="HG4" s="239"/>
      <c r="HH4" s="239"/>
      <c r="HI4" s="239"/>
      <c r="HJ4" s="239"/>
      <c r="HK4" s="239"/>
      <c r="HL4" s="239"/>
      <c r="HM4" s="239"/>
      <c r="HN4" s="239"/>
      <c r="HO4" s="239"/>
      <c r="HP4" s="239"/>
      <c r="HQ4" s="239"/>
      <c r="HR4" s="239"/>
      <c r="HS4" s="239"/>
      <c r="HT4" s="239"/>
      <c r="HU4" s="239"/>
      <c r="HV4" s="239"/>
    </row>
    <row r="5" ht="22.5" spans="1:236">
      <c r="A5" s="237">
        <v>2</v>
      </c>
      <c r="B5" s="195" t="s">
        <v>80</v>
      </c>
      <c r="C5" s="21" t="s">
        <v>282</v>
      </c>
      <c r="D5" s="240" t="s">
        <v>82</v>
      </c>
      <c r="E5" s="240">
        <v>1</v>
      </c>
      <c r="F5" s="241">
        <v>1800</v>
      </c>
      <c r="G5" s="238">
        <f t="shared" si="0"/>
        <v>1800</v>
      </c>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c r="AW5" s="242"/>
      <c r="AX5" s="242"/>
      <c r="AY5" s="242"/>
      <c r="AZ5" s="242"/>
      <c r="BA5" s="242"/>
      <c r="BB5" s="242"/>
      <c r="BC5" s="242"/>
      <c r="BD5" s="242"/>
      <c r="BE5" s="242"/>
      <c r="BF5" s="242"/>
      <c r="BG5" s="242"/>
      <c r="BH5" s="242"/>
      <c r="BI5" s="242"/>
      <c r="BJ5" s="242"/>
      <c r="BK5" s="242"/>
      <c r="BL5" s="242"/>
      <c r="BM5" s="242"/>
      <c r="BN5" s="242"/>
      <c r="BO5" s="242"/>
      <c r="BP5" s="242"/>
      <c r="BQ5" s="242"/>
      <c r="BR5" s="242"/>
      <c r="BS5" s="242"/>
      <c r="BT5" s="242"/>
      <c r="BU5" s="242"/>
      <c r="BV5" s="242"/>
      <c r="BW5" s="242"/>
      <c r="BX5" s="242"/>
      <c r="BY5" s="242"/>
      <c r="BZ5" s="242"/>
      <c r="CA5" s="242"/>
      <c r="CB5" s="242"/>
      <c r="CC5" s="242"/>
      <c r="CD5" s="242"/>
      <c r="CE5" s="242"/>
      <c r="CF5" s="242"/>
      <c r="CG5" s="242"/>
      <c r="CH5" s="242"/>
      <c r="CI5" s="242"/>
      <c r="CJ5" s="242"/>
      <c r="CK5" s="242"/>
      <c r="CL5" s="242"/>
      <c r="CM5" s="242"/>
      <c r="CN5" s="242"/>
      <c r="CO5" s="242"/>
      <c r="CP5" s="242"/>
      <c r="CQ5" s="242"/>
      <c r="CR5" s="242"/>
      <c r="CS5" s="242"/>
      <c r="CT5" s="242"/>
      <c r="CU5" s="242"/>
      <c r="CV5" s="242"/>
      <c r="CW5" s="242"/>
      <c r="CX5" s="242"/>
      <c r="CY5" s="242"/>
      <c r="CZ5" s="242"/>
      <c r="DA5" s="242"/>
      <c r="DB5" s="242"/>
      <c r="DC5" s="242"/>
      <c r="DD5" s="242"/>
      <c r="DE5" s="242"/>
      <c r="DF5" s="242"/>
      <c r="DG5" s="242"/>
      <c r="DH5" s="242"/>
      <c r="DI5" s="242"/>
      <c r="DJ5" s="242"/>
      <c r="DK5" s="242"/>
      <c r="DL5" s="242"/>
      <c r="DM5" s="242"/>
      <c r="DN5" s="242"/>
      <c r="DO5" s="242"/>
      <c r="DP5" s="242"/>
      <c r="DQ5" s="242"/>
      <c r="DR5" s="242"/>
      <c r="DS5" s="242"/>
      <c r="DT5" s="242"/>
      <c r="DU5" s="242"/>
      <c r="DV5" s="242"/>
      <c r="DW5" s="242"/>
      <c r="DX5" s="242"/>
      <c r="DY5" s="242"/>
      <c r="DZ5" s="242"/>
      <c r="EA5" s="242"/>
      <c r="EB5" s="242"/>
      <c r="EC5" s="242"/>
      <c r="ED5" s="242"/>
      <c r="EE5" s="242"/>
      <c r="EF5" s="242"/>
      <c r="EG5" s="242"/>
      <c r="EH5" s="242"/>
      <c r="EI5" s="242"/>
      <c r="EJ5" s="242"/>
      <c r="EK5" s="242"/>
      <c r="EL5" s="242"/>
      <c r="EM5" s="242"/>
      <c r="EN5" s="242"/>
      <c r="EO5" s="242"/>
      <c r="EP5" s="242"/>
      <c r="EQ5" s="242"/>
      <c r="ER5" s="242"/>
      <c r="ES5" s="242"/>
      <c r="ET5" s="242"/>
      <c r="EU5" s="242"/>
      <c r="EV5" s="242"/>
      <c r="EW5" s="242"/>
      <c r="EX5" s="242"/>
      <c r="EY5" s="242"/>
      <c r="EZ5" s="242"/>
      <c r="FA5" s="242"/>
      <c r="FB5" s="242"/>
      <c r="FC5" s="242"/>
      <c r="FD5" s="242"/>
      <c r="FE5" s="242"/>
      <c r="FF5" s="242"/>
      <c r="FG5" s="242"/>
      <c r="FH5" s="242"/>
      <c r="FI5" s="242"/>
      <c r="FJ5" s="242"/>
      <c r="FK5" s="242"/>
      <c r="FL5" s="242"/>
      <c r="FM5" s="242"/>
      <c r="FN5" s="242"/>
      <c r="FO5" s="242"/>
      <c r="FP5" s="242"/>
      <c r="FQ5" s="242"/>
      <c r="FR5" s="242"/>
      <c r="FS5" s="242"/>
      <c r="FT5" s="242"/>
      <c r="FU5" s="242"/>
      <c r="FV5" s="242"/>
      <c r="FW5" s="242"/>
      <c r="FX5" s="242"/>
      <c r="FY5" s="242"/>
      <c r="FZ5" s="242"/>
      <c r="GA5" s="242"/>
      <c r="GB5" s="242"/>
      <c r="GC5" s="242"/>
      <c r="GD5" s="242"/>
      <c r="GE5" s="242"/>
      <c r="GF5" s="242"/>
      <c r="GG5" s="242"/>
      <c r="GH5" s="242"/>
      <c r="GI5" s="242"/>
      <c r="GJ5" s="242"/>
      <c r="GK5" s="242"/>
      <c r="GL5" s="242"/>
      <c r="GM5" s="242"/>
      <c r="GN5" s="242"/>
      <c r="GO5" s="242"/>
      <c r="GP5" s="242"/>
      <c r="GQ5" s="242"/>
      <c r="GR5" s="242"/>
      <c r="GS5" s="242"/>
      <c r="GT5" s="242"/>
      <c r="GU5" s="242"/>
      <c r="GV5" s="242"/>
      <c r="GW5" s="242"/>
      <c r="GX5" s="242"/>
      <c r="GY5" s="242"/>
      <c r="GZ5" s="242"/>
      <c r="HA5" s="242"/>
      <c r="HB5" s="242"/>
      <c r="HC5" s="242"/>
      <c r="HD5" s="242"/>
      <c r="HE5" s="242"/>
      <c r="HF5" s="242"/>
      <c r="HG5" s="242"/>
      <c r="HH5" s="242"/>
      <c r="HI5" s="242"/>
      <c r="HJ5" s="242"/>
      <c r="HK5" s="242"/>
      <c r="HL5" s="242"/>
      <c r="HM5" s="242"/>
      <c r="HN5" s="242"/>
      <c r="HO5" s="242"/>
      <c r="HP5" s="242"/>
      <c r="HQ5" s="242"/>
      <c r="HR5" s="242"/>
      <c r="HS5" s="242"/>
      <c r="HT5" s="242"/>
      <c r="HU5" s="242"/>
      <c r="HV5" s="242"/>
      <c r="HW5" s="242"/>
      <c r="HX5" s="242"/>
      <c r="HY5" s="242"/>
      <c r="HZ5" s="242"/>
      <c r="IA5" s="242"/>
      <c r="IB5" s="242"/>
    </row>
    <row r="6" ht="22.5" spans="1:230">
      <c r="A6" s="237">
        <v>3</v>
      </c>
      <c r="B6" s="195" t="s">
        <v>83</v>
      </c>
      <c r="C6" s="21" t="s">
        <v>267</v>
      </c>
      <c r="D6" s="237" t="s">
        <v>82</v>
      </c>
      <c r="E6" s="237">
        <v>1</v>
      </c>
      <c r="F6" s="238">
        <v>360</v>
      </c>
      <c r="G6" s="238">
        <f t="shared" si="0"/>
        <v>360</v>
      </c>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39"/>
      <c r="AR6" s="239"/>
      <c r="AS6" s="239"/>
      <c r="AT6" s="239"/>
      <c r="AU6" s="239"/>
      <c r="AV6" s="239"/>
      <c r="AW6" s="239"/>
      <c r="AX6" s="239"/>
      <c r="AY6" s="239"/>
      <c r="AZ6" s="239"/>
      <c r="BA6" s="239"/>
      <c r="BB6" s="239"/>
      <c r="BC6" s="239"/>
      <c r="BD6" s="239"/>
      <c r="BE6" s="239"/>
      <c r="BF6" s="239"/>
      <c r="BG6" s="239"/>
      <c r="BH6" s="239"/>
      <c r="BI6" s="239"/>
      <c r="BJ6" s="239"/>
      <c r="BK6" s="239"/>
      <c r="BL6" s="239"/>
      <c r="BM6" s="239"/>
      <c r="BN6" s="239"/>
      <c r="BO6" s="239"/>
      <c r="BP6" s="239"/>
      <c r="BQ6" s="239"/>
      <c r="BR6" s="239"/>
      <c r="BS6" s="239"/>
      <c r="BT6" s="239"/>
      <c r="BU6" s="239"/>
      <c r="BV6" s="239"/>
      <c r="BW6" s="239"/>
      <c r="BX6" s="239"/>
      <c r="BY6" s="239"/>
      <c r="BZ6" s="239"/>
      <c r="CA6" s="239"/>
      <c r="CB6" s="239"/>
      <c r="CC6" s="239"/>
      <c r="CD6" s="239"/>
      <c r="CE6" s="239"/>
      <c r="CF6" s="239"/>
      <c r="CG6" s="239"/>
      <c r="CH6" s="239"/>
      <c r="CI6" s="239"/>
      <c r="CJ6" s="239"/>
      <c r="CK6" s="239"/>
      <c r="CL6" s="239"/>
      <c r="CM6" s="239"/>
      <c r="CN6" s="239"/>
      <c r="CO6" s="239"/>
      <c r="CP6" s="239"/>
      <c r="CQ6" s="239"/>
      <c r="CR6" s="239"/>
      <c r="CS6" s="239"/>
      <c r="CT6" s="239"/>
      <c r="CU6" s="239"/>
      <c r="CV6" s="239"/>
      <c r="CW6" s="239"/>
      <c r="CX6" s="239"/>
      <c r="CY6" s="239"/>
      <c r="CZ6" s="239"/>
      <c r="DA6" s="239"/>
      <c r="DB6" s="239"/>
      <c r="DC6" s="239"/>
      <c r="DD6" s="239"/>
      <c r="DE6" s="239"/>
      <c r="DF6" s="239"/>
      <c r="DG6" s="239"/>
      <c r="DH6" s="239"/>
      <c r="DI6" s="239"/>
      <c r="DJ6" s="239"/>
      <c r="DK6" s="239"/>
      <c r="DL6" s="239"/>
      <c r="DM6" s="239"/>
      <c r="DN6" s="239"/>
      <c r="DO6" s="239"/>
      <c r="DP6" s="239"/>
      <c r="DQ6" s="239"/>
      <c r="DR6" s="239"/>
      <c r="DS6" s="239"/>
      <c r="DT6" s="239"/>
      <c r="DU6" s="239"/>
      <c r="DV6" s="239"/>
      <c r="DW6" s="239"/>
      <c r="DX6" s="239"/>
      <c r="DY6" s="239"/>
      <c r="DZ6" s="239"/>
      <c r="EA6" s="239"/>
      <c r="EB6" s="239"/>
      <c r="EC6" s="239"/>
      <c r="ED6" s="239"/>
      <c r="EE6" s="239"/>
      <c r="EF6" s="239"/>
      <c r="EG6" s="239"/>
      <c r="EH6" s="239"/>
      <c r="EI6" s="239"/>
      <c r="EJ6" s="239"/>
      <c r="EK6" s="239"/>
      <c r="EL6" s="239"/>
      <c r="EM6" s="239"/>
      <c r="EN6" s="239"/>
      <c r="EO6" s="239"/>
      <c r="EP6" s="239"/>
      <c r="EQ6" s="239"/>
      <c r="ER6" s="239"/>
      <c r="ES6" s="239"/>
      <c r="ET6" s="239"/>
      <c r="EU6" s="239"/>
      <c r="EV6" s="239"/>
      <c r="EW6" s="239"/>
      <c r="EX6" s="239"/>
      <c r="EY6" s="239"/>
      <c r="EZ6" s="239"/>
      <c r="FA6" s="239"/>
      <c r="FB6" s="239"/>
      <c r="FC6" s="239"/>
      <c r="FD6" s="239"/>
      <c r="FE6" s="239"/>
      <c r="FF6" s="239"/>
      <c r="FG6" s="239"/>
      <c r="FH6" s="239"/>
      <c r="FI6" s="239"/>
      <c r="FJ6" s="239"/>
      <c r="FK6" s="239"/>
      <c r="FL6" s="239"/>
      <c r="FM6" s="239"/>
      <c r="FN6" s="239"/>
      <c r="FO6" s="239"/>
      <c r="FP6" s="239"/>
      <c r="FQ6" s="239"/>
      <c r="FR6" s="239"/>
      <c r="FS6" s="239"/>
      <c r="FT6" s="239"/>
      <c r="FU6" s="239"/>
      <c r="FV6" s="239"/>
      <c r="FW6" s="239"/>
      <c r="FX6" s="239"/>
      <c r="FY6" s="239"/>
      <c r="FZ6" s="239"/>
      <c r="GA6" s="239"/>
      <c r="GB6" s="239"/>
      <c r="GC6" s="239"/>
      <c r="GD6" s="239"/>
      <c r="GE6" s="239"/>
      <c r="GF6" s="239"/>
      <c r="GG6" s="239"/>
      <c r="GH6" s="239"/>
      <c r="GI6" s="239"/>
      <c r="GJ6" s="239"/>
      <c r="GK6" s="239"/>
      <c r="GL6" s="239"/>
      <c r="GM6" s="239"/>
      <c r="GN6" s="239"/>
      <c r="GO6" s="239"/>
      <c r="GP6" s="239"/>
      <c r="GQ6" s="239"/>
      <c r="GR6" s="239"/>
      <c r="GS6" s="239"/>
      <c r="GT6" s="239"/>
      <c r="GU6" s="239"/>
      <c r="GV6" s="239"/>
      <c r="GW6" s="239"/>
      <c r="GX6" s="239"/>
      <c r="GY6" s="239"/>
      <c r="GZ6" s="239"/>
      <c r="HA6" s="239"/>
      <c r="HB6" s="239"/>
      <c r="HC6" s="239"/>
      <c r="HD6" s="239"/>
      <c r="HE6" s="239"/>
      <c r="HF6" s="239"/>
      <c r="HG6" s="239"/>
      <c r="HH6" s="239"/>
      <c r="HI6" s="239"/>
      <c r="HJ6" s="239"/>
      <c r="HK6" s="239"/>
      <c r="HL6" s="239"/>
      <c r="HM6" s="239"/>
      <c r="HN6" s="239"/>
      <c r="HO6" s="239"/>
      <c r="HP6" s="239"/>
      <c r="HQ6" s="239"/>
      <c r="HR6" s="239"/>
      <c r="HS6" s="239"/>
      <c r="HT6" s="239"/>
      <c r="HU6" s="239"/>
      <c r="HV6" s="239"/>
    </row>
    <row r="7" ht="22.5" spans="1:230">
      <c r="A7" s="237">
        <v>4</v>
      </c>
      <c r="B7" s="195" t="s">
        <v>85</v>
      </c>
      <c r="C7" s="21" t="s">
        <v>283</v>
      </c>
      <c r="D7" s="72" t="s">
        <v>82</v>
      </c>
      <c r="E7" s="72">
        <v>1</v>
      </c>
      <c r="F7" s="238">
        <v>321</v>
      </c>
      <c r="G7" s="238">
        <f t="shared" si="0"/>
        <v>321</v>
      </c>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c r="AS7" s="239"/>
      <c r="AT7" s="239"/>
      <c r="AU7" s="239"/>
      <c r="AV7" s="239"/>
      <c r="AW7" s="239"/>
      <c r="AX7" s="239"/>
      <c r="AY7" s="239"/>
      <c r="AZ7" s="239"/>
      <c r="BA7" s="239"/>
      <c r="BB7" s="239"/>
      <c r="BC7" s="239"/>
      <c r="BD7" s="239"/>
      <c r="BE7" s="239"/>
      <c r="BF7" s="239"/>
      <c r="BG7" s="239"/>
      <c r="BH7" s="239"/>
      <c r="BI7" s="239"/>
      <c r="BJ7" s="239"/>
      <c r="BK7" s="239"/>
      <c r="BL7" s="239"/>
      <c r="BM7" s="239"/>
      <c r="BN7" s="239"/>
      <c r="BO7" s="239"/>
      <c r="BP7" s="239"/>
      <c r="BQ7" s="239"/>
      <c r="BR7" s="239"/>
      <c r="BS7" s="239"/>
      <c r="BT7" s="239"/>
      <c r="BU7" s="239"/>
      <c r="BV7" s="239"/>
      <c r="BW7" s="239"/>
      <c r="BX7" s="239"/>
      <c r="BY7" s="239"/>
      <c r="BZ7" s="239"/>
      <c r="CA7" s="239"/>
      <c r="CB7" s="239"/>
      <c r="CC7" s="239"/>
      <c r="CD7" s="239"/>
      <c r="CE7" s="239"/>
      <c r="CF7" s="239"/>
      <c r="CG7" s="239"/>
      <c r="CH7" s="239"/>
      <c r="CI7" s="239"/>
      <c r="CJ7" s="239"/>
      <c r="CK7" s="239"/>
      <c r="CL7" s="239"/>
      <c r="CM7" s="239"/>
      <c r="CN7" s="239"/>
      <c r="CO7" s="239"/>
      <c r="CP7" s="239"/>
      <c r="CQ7" s="239"/>
      <c r="CR7" s="239"/>
      <c r="CS7" s="239"/>
      <c r="CT7" s="239"/>
      <c r="CU7" s="239"/>
      <c r="CV7" s="239"/>
      <c r="CW7" s="239"/>
      <c r="CX7" s="239"/>
      <c r="CY7" s="239"/>
      <c r="CZ7" s="239"/>
      <c r="DA7" s="239"/>
      <c r="DB7" s="239"/>
      <c r="DC7" s="239"/>
      <c r="DD7" s="239"/>
      <c r="DE7" s="239"/>
      <c r="DF7" s="239"/>
      <c r="DG7" s="239"/>
      <c r="DH7" s="239"/>
      <c r="DI7" s="239"/>
      <c r="DJ7" s="239"/>
      <c r="DK7" s="239"/>
      <c r="DL7" s="239"/>
      <c r="DM7" s="239"/>
      <c r="DN7" s="239"/>
      <c r="DO7" s="239"/>
      <c r="DP7" s="239"/>
      <c r="DQ7" s="239"/>
      <c r="DR7" s="239"/>
      <c r="DS7" s="239"/>
      <c r="DT7" s="239"/>
      <c r="DU7" s="239"/>
      <c r="DV7" s="239"/>
      <c r="DW7" s="239"/>
      <c r="DX7" s="239"/>
      <c r="DY7" s="239"/>
      <c r="DZ7" s="239"/>
      <c r="EA7" s="239"/>
      <c r="EB7" s="239"/>
      <c r="EC7" s="239"/>
      <c r="ED7" s="239"/>
      <c r="EE7" s="239"/>
      <c r="EF7" s="239"/>
      <c r="EG7" s="239"/>
      <c r="EH7" s="239"/>
      <c r="EI7" s="239"/>
      <c r="EJ7" s="239"/>
      <c r="EK7" s="239"/>
      <c r="EL7" s="239"/>
      <c r="EM7" s="239"/>
      <c r="EN7" s="239"/>
      <c r="EO7" s="239"/>
      <c r="EP7" s="239"/>
      <c r="EQ7" s="239"/>
      <c r="ER7" s="239"/>
      <c r="ES7" s="239"/>
      <c r="ET7" s="239"/>
      <c r="EU7" s="239"/>
      <c r="EV7" s="239"/>
      <c r="EW7" s="239"/>
      <c r="EX7" s="239"/>
      <c r="EY7" s="239"/>
      <c r="EZ7" s="239"/>
      <c r="FA7" s="239"/>
      <c r="FB7" s="239"/>
      <c r="FC7" s="239"/>
      <c r="FD7" s="239"/>
      <c r="FE7" s="239"/>
      <c r="FF7" s="239"/>
      <c r="FG7" s="239"/>
      <c r="FH7" s="239"/>
      <c r="FI7" s="239"/>
      <c r="FJ7" s="239"/>
      <c r="FK7" s="239"/>
      <c r="FL7" s="239"/>
      <c r="FM7" s="239"/>
      <c r="FN7" s="239"/>
      <c r="FO7" s="239"/>
      <c r="FP7" s="239"/>
      <c r="FQ7" s="239"/>
      <c r="FR7" s="239"/>
      <c r="FS7" s="239"/>
      <c r="FT7" s="239"/>
      <c r="FU7" s="239"/>
      <c r="FV7" s="239"/>
      <c r="FW7" s="239"/>
      <c r="FX7" s="239"/>
      <c r="FY7" s="239"/>
      <c r="FZ7" s="239"/>
      <c r="GA7" s="239"/>
      <c r="GB7" s="239"/>
      <c r="GC7" s="239"/>
      <c r="GD7" s="239"/>
      <c r="GE7" s="239"/>
      <c r="GF7" s="239"/>
      <c r="GG7" s="239"/>
      <c r="GH7" s="239"/>
      <c r="GI7" s="239"/>
      <c r="GJ7" s="239"/>
      <c r="GK7" s="239"/>
      <c r="GL7" s="239"/>
      <c r="GM7" s="239"/>
      <c r="GN7" s="239"/>
      <c r="GO7" s="239"/>
      <c r="GP7" s="239"/>
      <c r="GQ7" s="239"/>
      <c r="GR7" s="239"/>
      <c r="GS7" s="239"/>
      <c r="GT7" s="239"/>
      <c r="GU7" s="239"/>
      <c r="GV7" s="239"/>
      <c r="GW7" s="239"/>
      <c r="GX7" s="239"/>
      <c r="GY7" s="239"/>
      <c r="GZ7" s="239"/>
      <c r="HA7" s="239"/>
      <c r="HB7" s="239"/>
      <c r="HC7" s="239"/>
      <c r="HD7" s="239"/>
      <c r="HE7" s="239"/>
      <c r="HF7" s="239"/>
      <c r="HG7" s="239"/>
      <c r="HH7" s="239"/>
      <c r="HI7" s="239"/>
      <c r="HJ7" s="239"/>
      <c r="HK7" s="239"/>
      <c r="HL7" s="239"/>
      <c r="HM7" s="239"/>
      <c r="HN7" s="239"/>
      <c r="HO7" s="239"/>
      <c r="HP7" s="239"/>
      <c r="HQ7" s="239"/>
      <c r="HR7" s="239"/>
      <c r="HS7" s="239"/>
      <c r="HT7" s="239"/>
      <c r="HU7" s="239"/>
      <c r="HV7" s="239"/>
    </row>
    <row r="8" ht="45" spans="1:7">
      <c r="A8" s="237">
        <v>5</v>
      </c>
      <c r="B8" s="195" t="s">
        <v>87</v>
      </c>
      <c r="C8" s="21" t="s">
        <v>88</v>
      </c>
      <c r="D8" s="72" t="s">
        <v>77</v>
      </c>
      <c r="E8" s="72">
        <v>1</v>
      </c>
      <c r="F8" s="201">
        <v>450</v>
      </c>
      <c r="G8" s="238">
        <f t="shared" si="0"/>
        <v>450</v>
      </c>
    </row>
    <row r="9" ht="22.5" spans="1:7">
      <c r="A9" s="237">
        <v>6</v>
      </c>
      <c r="B9" s="195" t="s">
        <v>89</v>
      </c>
      <c r="C9" s="243" t="s">
        <v>90</v>
      </c>
      <c r="D9" s="72" t="s">
        <v>91</v>
      </c>
      <c r="E9" s="72">
        <v>1</v>
      </c>
      <c r="F9" s="201">
        <v>423</v>
      </c>
      <c r="G9" s="238">
        <f t="shared" si="0"/>
        <v>423</v>
      </c>
    </row>
    <row r="10" ht="56.25" spans="1:7">
      <c r="A10" s="237">
        <v>7</v>
      </c>
      <c r="B10" s="195" t="s">
        <v>92</v>
      </c>
      <c r="C10" s="21" t="s">
        <v>93</v>
      </c>
      <c r="D10" s="72" t="s">
        <v>82</v>
      </c>
      <c r="E10" s="72">
        <v>1</v>
      </c>
      <c r="F10" s="201">
        <v>2547</v>
      </c>
      <c r="G10" s="238">
        <f t="shared" si="0"/>
        <v>2547</v>
      </c>
    </row>
    <row r="11" spans="1:7">
      <c r="A11" s="234"/>
      <c r="B11" s="235"/>
      <c r="C11" s="5" t="s">
        <v>94</v>
      </c>
      <c r="D11" s="234"/>
      <c r="E11" s="234"/>
      <c r="F11" s="201"/>
      <c r="G11" s="238"/>
    </row>
    <row r="12" ht="225" spans="1:7">
      <c r="A12" s="72">
        <v>8</v>
      </c>
      <c r="B12" s="195" t="s">
        <v>95</v>
      </c>
      <c r="C12" s="189" t="s">
        <v>284</v>
      </c>
      <c r="D12" s="72" t="s">
        <v>77</v>
      </c>
      <c r="E12" s="72">
        <v>24</v>
      </c>
      <c r="F12" s="201">
        <v>1850</v>
      </c>
      <c r="G12" s="238">
        <f t="shared" ref="G12:G16" si="1">E12*F12</f>
        <v>44400</v>
      </c>
    </row>
    <row r="13" spans="1:7">
      <c r="A13" s="72">
        <v>9</v>
      </c>
      <c r="B13" s="195" t="s">
        <v>97</v>
      </c>
      <c r="C13" s="191" t="s">
        <v>98</v>
      </c>
      <c r="D13" s="72" t="s">
        <v>77</v>
      </c>
      <c r="E13" s="72">
        <v>48</v>
      </c>
      <c r="F13" s="201">
        <v>150</v>
      </c>
      <c r="G13" s="238">
        <f t="shared" si="1"/>
        <v>7200</v>
      </c>
    </row>
    <row r="14" ht="78.75" spans="1:7">
      <c r="A14" s="72">
        <v>10</v>
      </c>
      <c r="B14" s="195" t="s">
        <v>99</v>
      </c>
      <c r="C14" s="21" t="s">
        <v>285</v>
      </c>
      <c r="D14" s="72" t="s">
        <v>82</v>
      </c>
      <c r="E14" s="72">
        <v>12</v>
      </c>
      <c r="F14" s="201">
        <v>1200</v>
      </c>
      <c r="G14" s="238">
        <f t="shared" si="1"/>
        <v>14400</v>
      </c>
    </row>
    <row r="15" spans="1:7">
      <c r="A15" s="72">
        <v>11</v>
      </c>
      <c r="B15" s="195" t="s">
        <v>85</v>
      </c>
      <c r="C15" s="244" t="s">
        <v>101</v>
      </c>
      <c r="D15" s="72" t="s">
        <v>82</v>
      </c>
      <c r="E15" s="72">
        <v>12</v>
      </c>
      <c r="F15" s="201">
        <v>321</v>
      </c>
      <c r="G15" s="238">
        <f t="shared" si="1"/>
        <v>3852</v>
      </c>
    </row>
    <row r="16" ht="33.75" spans="1:7">
      <c r="A16" s="72">
        <v>12</v>
      </c>
      <c r="B16" s="195" t="s">
        <v>102</v>
      </c>
      <c r="C16" s="21" t="s">
        <v>103</v>
      </c>
      <c r="D16" s="72" t="s">
        <v>82</v>
      </c>
      <c r="E16" s="72">
        <v>12</v>
      </c>
      <c r="F16" s="201">
        <v>1548</v>
      </c>
      <c r="G16" s="238">
        <f t="shared" si="1"/>
        <v>18576</v>
      </c>
    </row>
    <row r="17" spans="1:7">
      <c r="A17" s="234"/>
      <c r="B17" s="235"/>
      <c r="C17" s="5" t="s">
        <v>104</v>
      </c>
      <c r="D17" s="234"/>
      <c r="E17" s="234"/>
      <c r="F17" s="201"/>
      <c r="G17" s="238"/>
    </row>
    <row r="18" ht="123.75" spans="1:7">
      <c r="A18" s="72">
        <v>13</v>
      </c>
      <c r="B18" s="195" t="s">
        <v>105</v>
      </c>
      <c r="C18" s="21" t="s">
        <v>106</v>
      </c>
      <c r="D18" s="72" t="s">
        <v>107</v>
      </c>
      <c r="E18" s="72">
        <v>1</v>
      </c>
      <c r="F18" s="201">
        <v>9000</v>
      </c>
      <c r="G18" s="238">
        <f t="shared" ref="G18:G22" si="2">E18*F18</f>
        <v>9000</v>
      </c>
    </row>
    <row r="19" ht="90" spans="1:7">
      <c r="A19" s="72">
        <v>14</v>
      </c>
      <c r="B19" s="195" t="s">
        <v>108</v>
      </c>
      <c r="C19" s="21" t="s">
        <v>109</v>
      </c>
      <c r="D19" s="72" t="s">
        <v>82</v>
      </c>
      <c r="E19" s="72">
        <v>1</v>
      </c>
      <c r="F19" s="201">
        <v>3375</v>
      </c>
      <c r="G19" s="238">
        <f t="shared" si="2"/>
        <v>3375</v>
      </c>
    </row>
    <row r="20" spans="1:7">
      <c r="A20" s="72">
        <v>15</v>
      </c>
      <c r="B20" s="195" t="s">
        <v>110</v>
      </c>
      <c r="C20" s="21" t="s">
        <v>111</v>
      </c>
      <c r="D20" s="72" t="s">
        <v>82</v>
      </c>
      <c r="E20" s="72">
        <v>1</v>
      </c>
      <c r="F20" s="201">
        <v>3376</v>
      </c>
      <c r="G20" s="238">
        <f t="shared" si="2"/>
        <v>3376</v>
      </c>
    </row>
    <row r="21" ht="33.75" spans="1:7">
      <c r="A21" s="72">
        <v>16</v>
      </c>
      <c r="B21" s="70" t="s">
        <v>112</v>
      </c>
      <c r="C21" s="21" t="s">
        <v>113</v>
      </c>
      <c r="D21" s="72" t="s">
        <v>121</v>
      </c>
      <c r="E21" s="72">
        <v>1</v>
      </c>
      <c r="F21" s="201">
        <v>3000</v>
      </c>
      <c r="G21" s="238">
        <f t="shared" si="2"/>
        <v>3000</v>
      </c>
    </row>
    <row r="22" ht="22.5" spans="1:7">
      <c r="A22" s="72">
        <v>17</v>
      </c>
      <c r="B22" s="195" t="s">
        <v>114</v>
      </c>
      <c r="C22" s="21" t="s">
        <v>115</v>
      </c>
      <c r="D22" s="72" t="s">
        <v>121</v>
      </c>
      <c r="E22" s="72">
        <v>1</v>
      </c>
      <c r="F22" s="201">
        <v>1500</v>
      </c>
      <c r="G22" s="238">
        <f t="shared" si="2"/>
        <v>1500</v>
      </c>
    </row>
    <row r="23" spans="1:7">
      <c r="A23" s="72"/>
      <c r="B23" s="64"/>
      <c r="C23" s="5" t="s">
        <v>286</v>
      </c>
      <c r="D23" s="5"/>
      <c r="E23" s="5"/>
      <c r="F23" s="201"/>
      <c r="G23" s="238"/>
    </row>
    <row r="24" ht="33.75" spans="1:7">
      <c r="A24" s="72">
        <v>18</v>
      </c>
      <c r="B24" s="195" t="s">
        <v>139</v>
      </c>
      <c r="C24" s="153" t="s">
        <v>287</v>
      </c>
      <c r="D24" s="72" t="s">
        <v>82</v>
      </c>
      <c r="E24" s="72">
        <v>6</v>
      </c>
      <c r="F24" s="201">
        <v>3654</v>
      </c>
      <c r="G24" s="238">
        <f t="shared" ref="G24:G39" si="3">E24*F24</f>
        <v>21924</v>
      </c>
    </row>
    <row r="25" spans="1:7">
      <c r="A25" s="72">
        <v>19</v>
      </c>
      <c r="B25" s="195" t="s">
        <v>141</v>
      </c>
      <c r="C25" s="153" t="s">
        <v>288</v>
      </c>
      <c r="D25" s="72" t="s">
        <v>82</v>
      </c>
      <c r="E25" s="72">
        <v>6</v>
      </c>
      <c r="F25" s="201">
        <v>1500</v>
      </c>
      <c r="G25" s="238">
        <f t="shared" si="3"/>
        <v>9000</v>
      </c>
    </row>
    <row r="26" ht="33.75" spans="1:7">
      <c r="A26" s="72">
        <v>20</v>
      </c>
      <c r="B26" s="195" t="s">
        <v>145</v>
      </c>
      <c r="C26" s="245" t="s">
        <v>146</v>
      </c>
      <c r="D26" s="72" t="s">
        <v>91</v>
      </c>
      <c r="E26" s="72">
        <v>12</v>
      </c>
      <c r="F26" s="201">
        <v>1017</v>
      </c>
      <c r="G26" s="238">
        <f t="shared" si="3"/>
        <v>12204</v>
      </c>
    </row>
    <row r="27" spans="1:7">
      <c r="A27" s="72">
        <v>21</v>
      </c>
      <c r="B27" s="195" t="s">
        <v>147</v>
      </c>
      <c r="C27" s="21" t="s">
        <v>289</v>
      </c>
      <c r="D27" s="72" t="s">
        <v>91</v>
      </c>
      <c r="E27" s="72">
        <v>12</v>
      </c>
      <c r="F27" s="201">
        <v>225</v>
      </c>
      <c r="G27" s="238">
        <f t="shared" si="3"/>
        <v>2700</v>
      </c>
    </row>
    <row r="28" ht="78.75" spans="1:7">
      <c r="A28" s="72">
        <v>22</v>
      </c>
      <c r="B28" s="195" t="s">
        <v>149</v>
      </c>
      <c r="C28" s="153" t="s">
        <v>290</v>
      </c>
      <c r="D28" s="72" t="s">
        <v>91</v>
      </c>
      <c r="E28" s="72">
        <v>12</v>
      </c>
      <c r="F28" s="201">
        <v>685</v>
      </c>
      <c r="G28" s="238">
        <f t="shared" si="3"/>
        <v>8220</v>
      </c>
    </row>
    <row r="29" ht="101.25" spans="1:7">
      <c r="A29" s="72">
        <v>23</v>
      </c>
      <c r="B29" s="246" t="s">
        <v>151</v>
      </c>
      <c r="C29" s="153" t="s">
        <v>152</v>
      </c>
      <c r="D29" s="72" t="s">
        <v>82</v>
      </c>
      <c r="E29" s="72">
        <v>12</v>
      </c>
      <c r="F29" s="201">
        <v>1125</v>
      </c>
      <c r="G29" s="238">
        <f t="shared" si="3"/>
        <v>13500</v>
      </c>
    </row>
    <row r="30" ht="22.5" spans="1:7">
      <c r="A30" s="72">
        <v>24</v>
      </c>
      <c r="B30" s="195" t="s">
        <v>153</v>
      </c>
      <c r="C30" s="21" t="s">
        <v>154</v>
      </c>
      <c r="D30" s="72" t="s">
        <v>91</v>
      </c>
      <c r="E30" s="72">
        <v>12</v>
      </c>
      <c r="F30" s="201">
        <v>91</v>
      </c>
      <c r="G30" s="238">
        <f t="shared" si="3"/>
        <v>1092</v>
      </c>
    </row>
    <row r="31" spans="1:7">
      <c r="A31" s="72">
        <v>25</v>
      </c>
      <c r="B31" s="79" t="s">
        <v>155</v>
      </c>
      <c r="C31" s="243" t="s">
        <v>156</v>
      </c>
      <c r="D31" s="72" t="s">
        <v>82</v>
      </c>
      <c r="E31" s="72">
        <v>24</v>
      </c>
      <c r="F31" s="201">
        <v>58</v>
      </c>
      <c r="G31" s="238">
        <f t="shared" si="3"/>
        <v>1392</v>
      </c>
    </row>
    <row r="32" spans="1:7">
      <c r="A32" s="72">
        <v>26</v>
      </c>
      <c r="B32" s="195" t="s">
        <v>157</v>
      </c>
      <c r="C32" s="21" t="s">
        <v>291</v>
      </c>
      <c r="D32" s="72" t="s">
        <v>121</v>
      </c>
      <c r="E32" s="72">
        <v>12</v>
      </c>
      <c r="F32" s="201">
        <v>137</v>
      </c>
      <c r="G32" s="238">
        <f t="shared" si="3"/>
        <v>1644</v>
      </c>
    </row>
    <row r="33" spans="1:7">
      <c r="A33" s="72">
        <v>27</v>
      </c>
      <c r="B33" s="195" t="s">
        <v>159</v>
      </c>
      <c r="C33" s="21" t="s">
        <v>160</v>
      </c>
      <c r="D33" s="72" t="s">
        <v>82</v>
      </c>
      <c r="E33" s="72">
        <v>12</v>
      </c>
      <c r="F33" s="201">
        <v>225</v>
      </c>
      <c r="G33" s="238">
        <f t="shared" si="3"/>
        <v>2700</v>
      </c>
    </row>
    <row r="34" ht="33.75" spans="1:7">
      <c r="A34" s="72">
        <v>28</v>
      </c>
      <c r="B34" s="195" t="s">
        <v>161</v>
      </c>
      <c r="C34" s="21" t="s">
        <v>292</v>
      </c>
      <c r="D34" s="72" t="s">
        <v>82</v>
      </c>
      <c r="E34" s="72">
        <v>12</v>
      </c>
      <c r="F34" s="201">
        <v>1500</v>
      </c>
      <c r="G34" s="238">
        <f t="shared" si="3"/>
        <v>18000</v>
      </c>
    </row>
    <row r="35" ht="22.5" spans="1:7">
      <c r="A35" s="72">
        <v>29</v>
      </c>
      <c r="B35" s="195" t="s">
        <v>163</v>
      </c>
      <c r="C35" s="21" t="s">
        <v>293</v>
      </c>
      <c r="D35" s="72" t="s">
        <v>82</v>
      </c>
      <c r="E35" s="72">
        <v>12</v>
      </c>
      <c r="F35" s="201">
        <v>620</v>
      </c>
      <c r="G35" s="238">
        <f t="shared" si="3"/>
        <v>7440</v>
      </c>
    </row>
    <row r="36" spans="1:7">
      <c r="A36" s="72">
        <v>30</v>
      </c>
      <c r="B36" s="195" t="s">
        <v>165</v>
      </c>
      <c r="C36" s="21" t="s">
        <v>294</v>
      </c>
      <c r="D36" s="72" t="s">
        <v>121</v>
      </c>
      <c r="E36" s="72">
        <v>1</v>
      </c>
      <c r="F36" s="201">
        <v>18650</v>
      </c>
      <c r="G36" s="238">
        <f t="shared" si="3"/>
        <v>18650</v>
      </c>
    </row>
    <row r="37" ht="22.5" spans="1:7">
      <c r="A37" s="72">
        <v>31</v>
      </c>
      <c r="B37" s="195" t="s">
        <v>167</v>
      </c>
      <c r="C37" s="21" t="s">
        <v>168</v>
      </c>
      <c r="D37" s="72" t="s">
        <v>82</v>
      </c>
      <c r="E37" s="72">
        <v>12</v>
      </c>
      <c r="F37" s="201">
        <v>480</v>
      </c>
      <c r="G37" s="238">
        <f t="shared" si="3"/>
        <v>5760</v>
      </c>
    </row>
    <row r="38" ht="52" customHeight="1" spans="1:7">
      <c r="A38" s="72">
        <v>32</v>
      </c>
      <c r="B38" s="195" t="s">
        <v>169</v>
      </c>
      <c r="C38" s="21" t="s">
        <v>295</v>
      </c>
      <c r="D38" s="72" t="s">
        <v>171</v>
      </c>
      <c r="E38" s="72">
        <v>90</v>
      </c>
      <c r="F38" s="201">
        <v>185</v>
      </c>
      <c r="G38" s="238">
        <f t="shared" si="3"/>
        <v>16650</v>
      </c>
    </row>
    <row r="39" ht="398" customHeight="1" spans="1:7">
      <c r="A39" s="199">
        <v>33</v>
      </c>
      <c r="B39" s="197" t="s">
        <v>172</v>
      </c>
      <c r="C39" s="198" t="s">
        <v>296</v>
      </c>
      <c r="D39" s="72" t="s">
        <v>107</v>
      </c>
      <c r="E39" s="72">
        <v>1</v>
      </c>
      <c r="F39" s="236">
        <v>30800</v>
      </c>
      <c r="G39" s="238">
        <f t="shared" si="3"/>
        <v>30800</v>
      </c>
    </row>
    <row r="40" ht="287" customHeight="1" spans="1:7">
      <c r="A40" s="247"/>
      <c r="B40" s="248"/>
      <c r="C40" s="249"/>
      <c r="D40" s="72"/>
      <c r="E40" s="72"/>
      <c r="F40" s="236"/>
      <c r="G40" s="236"/>
    </row>
    <row r="41" ht="408" customHeight="1" spans="1:7">
      <c r="A41" s="250"/>
      <c r="B41" s="251"/>
      <c r="C41" s="249"/>
      <c r="D41" s="72"/>
      <c r="E41" s="72"/>
      <c r="F41" s="236"/>
      <c r="G41" s="236"/>
    </row>
    <row r="42" ht="408" customHeight="1" spans="1:7">
      <c r="A42" s="250"/>
      <c r="B42" s="251"/>
      <c r="C42" s="249"/>
      <c r="D42" s="72"/>
      <c r="E42" s="72"/>
      <c r="F42" s="236"/>
      <c r="G42" s="236"/>
    </row>
    <row r="43" spans="1:7">
      <c r="A43" s="72">
        <v>34</v>
      </c>
      <c r="B43" s="195" t="s">
        <v>174</v>
      </c>
      <c r="C43" s="21" t="s">
        <v>297</v>
      </c>
      <c r="D43" s="72" t="s">
        <v>171</v>
      </c>
      <c r="E43" s="72">
        <v>32</v>
      </c>
      <c r="F43" s="201">
        <v>160</v>
      </c>
      <c r="G43" s="238">
        <f t="shared" ref="G39:G47" si="4">E43*F43</f>
        <v>5120</v>
      </c>
    </row>
    <row r="44" spans="1:7">
      <c r="A44" s="72">
        <v>35</v>
      </c>
      <c r="B44" s="195" t="s">
        <v>176</v>
      </c>
      <c r="C44" s="21" t="s">
        <v>177</v>
      </c>
      <c r="D44" s="72" t="s">
        <v>178</v>
      </c>
      <c r="E44" s="72">
        <v>600</v>
      </c>
      <c r="F44" s="201">
        <v>35</v>
      </c>
      <c r="G44" s="238">
        <f t="shared" si="4"/>
        <v>21000</v>
      </c>
    </row>
    <row r="45" s="1" customFormat="1" ht="45" spans="1:7">
      <c r="A45" s="72">
        <v>36</v>
      </c>
      <c r="B45" s="152" t="s">
        <v>179</v>
      </c>
      <c r="C45" s="153" t="s">
        <v>180</v>
      </c>
      <c r="D45" s="203" t="s">
        <v>107</v>
      </c>
      <c r="E45" s="17">
        <v>1</v>
      </c>
      <c r="F45" s="202">
        <v>860</v>
      </c>
      <c r="G45" s="238">
        <f t="shared" si="4"/>
        <v>860</v>
      </c>
    </row>
    <row r="46" s="1" customFormat="1" spans="1:7">
      <c r="A46" s="72">
        <v>37</v>
      </c>
      <c r="B46" s="152" t="s">
        <v>181</v>
      </c>
      <c r="C46" s="153" t="s">
        <v>298</v>
      </c>
      <c r="D46" s="203" t="s">
        <v>107</v>
      </c>
      <c r="E46" s="17">
        <v>1</v>
      </c>
      <c r="F46" s="202">
        <v>3312</v>
      </c>
      <c r="G46" s="238">
        <f t="shared" si="4"/>
        <v>3312</v>
      </c>
    </row>
    <row r="47" s="1" customFormat="1" ht="22.5" spans="1:7">
      <c r="A47" s="72">
        <v>38</v>
      </c>
      <c r="B47" s="152" t="s">
        <v>183</v>
      </c>
      <c r="C47" s="153" t="s">
        <v>184</v>
      </c>
      <c r="D47" s="203" t="s">
        <v>107</v>
      </c>
      <c r="E47" s="17">
        <v>1</v>
      </c>
      <c r="F47" s="202">
        <v>650</v>
      </c>
      <c r="G47" s="238">
        <f t="shared" si="4"/>
        <v>650</v>
      </c>
    </row>
    <row r="48" ht="30" customHeight="1" spans="1:7">
      <c r="A48" s="234"/>
      <c r="B48" s="235"/>
      <c r="C48" s="252" t="s">
        <v>67</v>
      </c>
      <c r="D48" s="234"/>
      <c r="E48" s="234"/>
      <c r="F48" s="253"/>
      <c r="G48" s="254">
        <f>SUM(G4:G47)</f>
        <v>325198</v>
      </c>
    </row>
  </sheetData>
  <protectedRanges>
    <protectedRange sqref="C43:C65534 C1:C39" name="区域1"/>
  </protectedRanges>
  <mergeCells count="4">
    <mergeCell ref="A1:G1"/>
    <mergeCell ref="A39:A41"/>
    <mergeCell ref="B39:B41"/>
    <mergeCell ref="C39:C42"/>
  </mergeCells>
  <printOptions gridLines="1"/>
  <pageMargins left="0.236220472440945" right="0.15748031496063" top="0.590551181102362" bottom="0.866141732283464" header="0.31496062992126" footer="0.62992125984252"/>
  <pageSetup paperSize="9" scale="81" fitToHeight="0" orientation="landscape" horizontalDpi="600" verticalDpi="600"/>
  <headerFooter>
    <oddFooter>&amp;C第 &amp;P 页，共 &amp;N 页</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52"/>
  <sheetViews>
    <sheetView view="pageBreakPreview" zoomScaleNormal="100" workbookViewId="0">
      <pane xSplit="2" ySplit="3" topLeftCell="C5" activePane="bottomRight" state="frozen"/>
      <selection/>
      <selection pane="topRight"/>
      <selection pane="bottomLeft"/>
      <selection pane="bottomRight" activeCell="B28" sqref="B28"/>
    </sheetView>
  </sheetViews>
  <sheetFormatPr defaultColWidth="9" defaultRowHeight="21.95" customHeight="1" outlineLevelCol="6"/>
  <cols>
    <col min="1" max="1" width="5.63333333333333" style="223" customWidth="1"/>
    <col min="2" max="2" width="15.6333333333333" style="115" customWidth="1"/>
    <col min="3" max="3" width="150.633333333333" style="224" customWidth="1"/>
    <col min="4" max="5" width="5.63333333333333" style="223" customWidth="1"/>
    <col min="6" max="7" width="8.63333333333333" style="225" customWidth="1"/>
    <col min="8" max="16384" width="9" style="223"/>
  </cols>
  <sheetData>
    <row r="1" ht="30" customHeight="1" spans="1:7">
      <c r="A1" s="135" t="str">
        <f>'汇总-控'!C7</f>
        <v>生物数字化仪器</v>
      </c>
      <c r="B1" s="136"/>
      <c r="C1" s="137"/>
      <c r="D1" s="137"/>
      <c r="E1" s="137"/>
      <c r="F1" s="137"/>
      <c r="G1" s="137"/>
    </row>
    <row r="2" ht="30" customHeight="1" spans="1:7">
      <c r="A2" s="5" t="s">
        <v>15</v>
      </c>
      <c r="B2" s="64" t="s">
        <v>68</v>
      </c>
      <c r="C2" s="5" t="s">
        <v>69</v>
      </c>
      <c r="D2" s="5" t="s">
        <v>70</v>
      </c>
      <c r="E2" s="5" t="s">
        <v>71</v>
      </c>
      <c r="F2" s="5" t="s">
        <v>72</v>
      </c>
      <c r="G2" s="5" t="s">
        <v>73</v>
      </c>
    </row>
    <row r="3" ht="30" customHeight="1" spans="1:7">
      <c r="A3" s="138"/>
      <c r="B3" s="139"/>
      <c r="C3" s="140" t="s">
        <v>185</v>
      </c>
      <c r="D3" s="138"/>
      <c r="E3" s="138"/>
      <c r="F3" s="120"/>
      <c r="G3" s="120"/>
    </row>
    <row r="4" ht="123.75" spans="1:7">
      <c r="A4" s="120">
        <v>1</v>
      </c>
      <c r="B4" s="70" t="s">
        <v>186</v>
      </c>
      <c r="C4" s="142" t="s">
        <v>299</v>
      </c>
      <c r="D4" s="120" t="s">
        <v>107</v>
      </c>
      <c r="E4" s="120">
        <v>1</v>
      </c>
      <c r="F4" s="226">
        <v>2650</v>
      </c>
      <c r="G4" s="226">
        <f t="shared" ref="G4:G23" si="0">E4*F4</f>
        <v>2650</v>
      </c>
    </row>
    <row r="5" ht="258.75" spans="1:7">
      <c r="A5" s="120">
        <v>2</v>
      </c>
      <c r="B5" s="172" t="s">
        <v>188</v>
      </c>
      <c r="C5" s="21" t="s">
        <v>300</v>
      </c>
      <c r="D5" s="146" t="s">
        <v>82</v>
      </c>
      <c r="E5" s="146">
        <v>1</v>
      </c>
      <c r="F5" s="226">
        <v>900</v>
      </c>
      <c r="G5" s="226">
        <f t="shared" si="0"/>
        <v>900</v>
      </c>
    </row>
    <row r="6" ht="78.75" spans="1:7">
      <c r="A6" s="120">
        <v>3</v>
      </c>
      <c r="B6" s="70" t="s">
        <v>195</v>
      </c>
      <c r="C6" s="95" t="s">
        <v>301</v>
      </c>
      <c r="D6" s="17" t="s">
        <v>192</v>
      </c>
      <c r="E6" s="17">
        <v>1</v>
      </c>
      <c r="F6" s="226">
        <v>887</v>
      </c>
      <c r="G6" s="226">
        <f t="shared" si="0"/>
        <v>887</v>
      </c>
    </row>
    <row r="7" ht="78.75" spans="1:7">
      <c r="A7" s="120">
        <v>4</v>
      </c>
      <c r="B7" s="70" t="s">
        <v>257</v>
      </c>
      <c r="C7" s="88" t="s">
        <v>302</v>
      </c>
      <c r="D7" s="17" t="s">
        <v>192</v>
      </c>
      <c r="E7" s="17">
        <v>1</v>
      </c>
      <c r="F7" s="226">
        <v>827</v>
      </c>
      <c r="G7" s="226">
        <f t="shared" si="0"/>
        <v>827</v>
      </c>
    </row>
    <row r="8" ht="78.75" spans="1:7">
      <c r="A8" s="120">
        <v>5</v>
      </c>
      <c r="B8" s="70" t="s">
        <v>209</v>
      </c>
      <c r="C8" s="21" t="s">
        <v>303</v>
      </c>
      <c r="D8" s="17" t="s">
        <v>192</v>
      </c>
      <c r="E8" s="17">
        <v>1</v>
      </c>
      <c r="F8" s="226">
        <v>530</v>
      </c>
      <c r="G8" s="226">
        <f t="shared" si="0"/>
        <v>530</v>
      </c>
    </row>
    <row r="9" ht="78.75" spans="1:7">
      <c r="A9" s="120">
        <v>6</v>
      </c>
      <c r="B9" s="70" t="s">
        <v>211</v>
      </c>
      <c r="C9" s="21" t="s">
        <v>304</v>
      </c>
      <c r="D9" s="17" t="s">
        <v>192</v>
      </c>
      <c r="E9" s="17">
        <v>1</v>
      </c>
      <c r="F9" s="226">
        <v>600</v>
      </c>
      <c r="G9" s="226">
        <f t="shared" si="0"/>
        <v>600</v>
      </c>
    </row>
    <row r="10" ht="78.75" spans="1:7">
      <c r="A10" s="120">
        <v>7</v>
      </c>
      <c r="B10" s="70" t="s">
        <v>199</v>
      </c>
      <c r="C10" s="21" t="s">
        <v>305</v>
      </c>
      <c r="D10" s="17" t="s">
        <v>192</v>
      </c>
      <c r="E10" s="17">
        <v>1</v>
      </c>
      <c r="F10" s="226">
        <v>1938</v>
      </c>
      <c r="G10" s="226">
        <f t="shared" si="0"/>
        <v>1938</v>
      </c>
    </row>
    <row r="11" ht="78.75" spans="1:7">
      <c r="A11" s="120">
        <v>8</v>
      </c>
      <c r="B11" s="70" t="s">
        <v>201</v>
      </c>
      <c r="C11" s="21" t="s">
        <v>306</v>
      </c>
      <c r="D11" s="17" t="s">
        <v>192</v>
      </c>
      <c r="E11" s="17">
        <v>1</v>
      </c>
      <c r="F11" s="226">
        <v>2531</v>
      </c>
      <c r="G11" s="226">
        <f t="shared" si="0"/>
        <v>2531</v>
      </c>
    </row>
    <row r="12" ht="78.75" spans="1:7">
      <c r="A12" s="120">
        <v>9</v>
      </c>
      <c r="B12" s="70" t="s">
        <v>203</v>
      </c>
      <c r="C12" s="21" t="s">
        <v>307</v>
      </c>
      <c r="D12" s="17" t="s">
        <v>192</v>
      </c>
      <c r="E12" s="17">
        <v>1</v>
      </c>
      <c r="F12" s="226">
        <v>2520</v>
      </c>
      <c r="G12" s="226">
        <f t="shared" si="0"/>
        <v>2520</v>
      </c>
    </row>
    <row r="13" ht="33.75" spans="1:7">
      <c r="A13" s="120">
        <v>10</v>
      </c>
      <c r="B13" s="119" t="s">
        <v>308</v>
      </c>
      <c r="C13" s="95" t="s">
        <v>309</v>
      </c>
      <c r="D13" s="17" t="s">
        <v>192</v>
      </c>
      <c r="E13" s="17">
        <v>1</v>
      </c>
      <c r="F13" s="226">
        <v>900</v>
      </c>
      <c r="G13" s="226">
        <f t="shared" si="0"/>
        <v>900</v>
      </c>
    </row>
    <row r="14" ht="67.5" spans="1:7">
      <c r="A14" s="120">
        <v>11</v>
      </c>
      <c r="B14" s="70" t="s">
        <v>310</v>
      </c>
      <c r="C14" s="95" t="s">
        <v>311</v>
      </c>
      <c r="D14" s="17" t="s">
        <v>192</v>
      </c>
      <c r="E14" s="17">
        <v>1</v>
      </c>
      <c r="F14" s="226">
        <v>350</v>
      </c>
      <c r="G14" s="226">
        <f t="shared" si="0"/>
        <v>350</v>
      </c>
    </row>
    <row r="15" ht="33.75" spans="1:7">
      <c r="A15" s="120">
        <v>12</v>
      </c>
      <c r="B15" s="70" t="s">
        <v>205</v>
      </c>
      <c r="C15" s="88" t="s">
        <v>312</v>
      </c>
      <c r="D15" s="17" t="s">
        <v>192</v>
      </c>
      <c r="E15" s="17">
        <v>1</v>
      </c>
      <c r="F15" s="226">
        <v>1080</v>
      </c>
      <c r="G15" s="226">
        <f t="shared" si="0"/>
        <v>1080</v>
      </c>
    </row>
    <row r="16" ht="67.5" spans="1:7">
      <c r="A16" s="120">
        <v>13</v>
      </c>
      <c r="B16" s="70" t="s">
        <v>313</v>
      </c>
      <c r="C16" s="95" t="s">
        <v>311</v>
      </c>
      <c r="D16" s="17" t="s">
        <v>192</v>
      </c>
      <c r="E16" s="17">
        <v>1</v>
      </c>
      <c r="F16" s="226">
        <v>680</v>
      </c>
      <c r="G16" s="226">
        <f t="shared" si="0"/>
        <v>680</v>
      </c>
    </row>
    <row r="17" ht="67.5" spans="1:7">
      <c r="A17" s="120">
        <v>14</v>
      </c>
      <c r="B17" s="70" t="s">
        <v>314</v>
      </c>
      <c r="C17" s="95" t="s">
        <v>311</v>
      </c>
      <c r="D17" s="17" t="s">
        <v>192</v>
      </c>
      <c r="E17" s="17">
        <v>1</v>
      </c>
      <c r="F17" s="226">
        <v>1200</v>
      </c>
      <c r="G17" s="226">
        <f t="shared" si="0"/>
        <v>1200</v>
      </c>
    </row>
    <row r="18" ht="78.75" spans="1:7">
      <c r="A18" s="120">
        <v>15</v>
      </c>
      <c r="B18" s="145" t="s">
        <v>315</v>
      </c>
      <c r="C18" s="95" t="s">
        <v>316</v>
      </c>
      <c r="D18" s="17" t="s">
        <v>192</v>
      </c>
      <c r="E18" s="17">
        <v>1</v>
      </c>
      <c r="F18" s="226">
        <v>850</v>
      </c>
      <c r="G18" s="226">
        <f t="shared" si="0"/>
        <v>850</v>
      </c>
    </row>
    <row r="19" ht="146.25" spans="1:7">
      <c r="A19" s="120">
        <v>16</v>
      </c>
      <c r="B19" s="141" t="s">
        <v>317</v>
      </c>
      <c r="C19" s="88" t="s">
        <v>318</v>
      </c>
      <c r="D19" s="17" t="s">
        <v>192</v>
      </c>
      <c r="E19" s="17">
        <v>1</v>
      </c>
      <c r="F19" s="226">
        <v>800</v>
      </c>
      <c r="G19" s="226">
        <f t="shared" si="0"/>
        <v>800</v>
      </c>
    </row>
    <row r="20" ht="67.5" spans="1:7">
      <c r="A20" s="120">
        <v>17</v>
      </c>
      <c r="B20" s="70" t="s">
        <v>221</v>
      </c>
      <c r="C20" s="95" t="s">
        <v>311</v>
      </c>
      <c r="D20" s="146" t="s">
        <v>192</v>
      </c>
      <c r="E20" s="146">
        <v>1</v>
      </c>
      <c r="F20" s="226">
        <v>2300</v>
      </c>
      <c r="G20" s="226">
        <f t="shared" si="0"/>
        <v>2300</v>
      </c>
    </row>
    <row r="21" ht="23.25" spans="1:7">
      <c r="A21" s="120">
        <v>18</v>
      </c>
      <c r="B21" s="145" t="s">
        <v>227</v>
      </c>
      <c r="C21" s="95" t="s">
        <v>319</v>
      </c>
      <c r="D21" s="146" t="s">
        <v>82</v>
      </c>
      <c r="E21" s="146">
        <v>1</v>
      </c>
      <c r="F21" s="226">
        <v>81</v>
      </c>
      <c r="G21" s="226">
        <f t="shared" si="0"/>
        <v>81</v>
      </c>
    </row>
    <row r="22" ht="13.5" spans="1:7">
      <c r="A22" s="120">
        <v>19</v>
      </c>
      <c r="B22" s="145" t="s">
        <v>229</v>
      </c>
      <c r="C22" s="95" t="s">
        <v>320</v>
      </c>
      <c r="D22" s="146" t="s">
        <v>82</v>
      </c>
      <c r="E22" s="146">
        <v>1</v>
      </c>
      <c r="F22" s="226">
        <v>380</v>
      </c>
      <c r="G22" s="226">
        <f t="shared" si="0"/>
        <v>380</v>
      </c>
    </row>
    <row r="23" ht="13.5" spans="1:7">
      <c r="A23" s="120">
        <v>20</v>
      </c>
      <c r="B23" s="152" t="s">
        <v>231</v>
      </c>
      <c r="C23" s="153" t="s">
        <v>321</v>
      </c>
      <c r="D23" s="146" t="s">
        <v>82</v>
      </c>
      <c r="E23" s="146">
        <v>1</v>
      </c>
      <c r="F23" s="226">
        <v>150</v>
      </c>
      <c r="G23" s="226">
        <f t="shared" si="0"/>
        <v>150</v>
      </c>
    </row>
    <row r="24" ht="13.5" spans="1:7">
      <c r="A24" s="138"/>
      <c r="B24" s="139"/>
      <c r="C24" s="154" t="s">
        <v>233</v>
      </c>
      <c r="D24" s="138"/>
      <c r="E24" s="138"/>
      <c r="F24" s="226"/>
      <c r="G24" s="226"/>
    </row>
    <row r="25" ht="13.5" spans="1:7">
      <c r="A25" s="146">
        <v>21</v>
      </c>
      <c r="B25" s="172" t="s">
        <v>234</v>
      </c>
      <c r="C25" s="151" t="s">
        <v>322</v>
      </c>
      <c r="D25" s="146" t="s">
        <v>82</v>
      </c>
      <c r="E25" s="146">
        <v>1</v>
      </c>
      <c r="F25" s="226">
        <v>80</v>
      </c>
      <c r="G25" s="226">
        <f t="shared" ref="G25:G29" si="1">E25*F25</f>
        <v>80</v>
      </c>
    </row>
    <row r="26" ht="45" spans="1:7">
      <c r="A26" s="146">
        <v>22</v>
      </c>
      <c r="B26" s="70" t="s">
        <v>238</v>
      </c>
      <c r="C26" s="227" t="s">
        <v>239</v>
      </c>
      <c r="D26" s="146" t="s">
        <v>82</v>
      </c>
      <c r="E26" s="146">
        <v>1</v>
      </c>
      <c r="F26" s="226">
        <v>225</v>
      </c>
      <c r="G26" s="226">
        <f t="shared" si="1"/>
        <v>225</v>
      </c>
    </row>
    <row r="27" ht="13.5" spans="1:7">
      <c r="A27" s="146">
        <v>23</v>
      </c>
      <c r="B27" s="172" t="s">
        <v>323</v>
      </c>
      <c r="C27" s="95" t="s">
        <v>324</v>
      </c>
      <c r="D27" s="146" t="s">
        <v>82</v>
      </c>
      <c r="E27" s="146">
        <v>1</v>
      </c>
      <c r="F27" s="226">
        <v>225</v>
      </c>
      <c r="G27" s="226">
        <f t="shared" si="1"/>
        <v>225</v>
      </c>
    </row>
    <row r="28" ht="13.5" spans="1:7">
      <c r="A28" s="146">
        <v>24</v>
      </c>
      <c r="B28" s="172" t="s">
        <v>236</v>
      </c>
      <c r="C28" s="95" t="s">
        <v>325</v>
      </c>
      <c r="D28" s="146" t="s">
        <v>82</v>
      </c>
      <c r="E28" s="146">
        <v>1</v>
      </c>
      <c r="F28" s="226">
        <v>85</v>
      </c>
      <c r="G28" s="226">
        <f t="shared" si="1"/>
        <v>85</v>
      </c>
    </row>
    <row r="29" ht="13.5" spans="1:7">
      <c r="A29" s="146">
        <v>25</v>
      </c>
      <c r="B29" s="70" t="s">
        <v>326</v>
      </c>
      <c r="C29" s="95" t="s">
        <v>327</v>
      </c>
      <c r="D29" s="146" t="s">
        <v>82</v>
      </c>
      <c r="E29" s="146">
        <v>1</v>
      </c>
      <c r="F29" s="226">
        <v>240</v>
      </c>
      <c r="G29" s="226">
        <f t="shared" si="1"/>
        <v>240</v>
      </c>
    </row>
    <row r="30" ht="13.5" spans="1:7">
      <c r="A30" s="138"/>
      <c r="B30" s="139"/>
      <c r="C30" s="154" t="s">
        <v>328</v>
      </c>
      <c r="D30" s="138"/>
      <c r="E30" s="138"/>
      <c r="F30" s="226"/>
      <c r="G30" s="226"/>
    </row>
    <row r="31" ht="135" spans="1:7">
      <c r="A31" s="120">
        <v>26</v>
      </c>
      <c r="B31" s="70" t="s">
        <v>186</v>
      </c>
      <c r="C31" s="142" t="s">
        <v>187</v>
      </c>
      <c r="D31" s="17" t="s">
        <v>107</v>
      </c>
      <c r="E31" s="17">
        <v>12</v>
      </c>
      <c r="F31" s="226">
        <v>2650</v>
      </c>
      <c r="G31" s="226">
        <f t="shared" ref="G31:G45" si="2">E31*F31</f>
        <v>31800</v>
      </c>
    </row>
    <row r="32" ht="279" customHeight="1" spans="1:7">
      <c r="A32" s="120">
        <v>27</v>
      </c>
      <c r="B32" s="172" t="s">
        <v>188</v>
      </c>
      <c r="C32" s="21" t="s">
        <v>256</v>
      </c>
      <c r="D32" s="17" t="s">
        <v>82</v>
      </c>
      <c r="E32" s="17">
        <v>12</v>
      </c>
      <c r="F32" s="226">
        <v>900</v>
      </c>
      <c r="G32" s="226">
        <f t="shared" si="2"/>
        <v>10800</v>
      </c>
    </row>
    <row r="33" ht="67.5" spans="1:7">
      <c r="A33" s="120">
        <v>28</v>
      </c>
      <c r="B33" s="70" t="s">
        <v>195</v>
      </c>
      <c r="C33" s="95" t="s">
        <v>329</v>
      </c>
      <c r="D33" s="17" t="s">
        <v>192</v>
      </c>
      <c r="E33" s="17">
        <v>12</v>
      </c>
      <c r="F33" s="226">
        <v>887</v>
      </c>
      <c r="G33" s="226">
        <f t="shared" si="2"/>
        <v>10644</v>
      </c>
    </row>
    <row r="34" ht="67.5" spans="1:7">
      <c r="A34" s="120">
        <v>29</v>
      </c>
      <c r="B34" s="70" t="s">
        <v>209</v>
      </c>
      <c r="C34" s="21" t="s">
        <v>210</v>
      </c>
      <c r="D34" s="17" t="s">
        <v>192</v>
      </c>
      <c r="E34" s="17">
        <v>12</v>
      </c>
      <c r="F34" s="226">
        <v>530</v>
      </c>
      <c r="G34" s="226">
        <f t="shared" si="2"/>
        <v>6360</v>
      </c>
    </row>
    <row r="35" ht="67.5" spans="1:7">
      <c r="A35" s="120">
        <v>30</v>
      </c>
      <c r="B35" s="70" t="s">
        <v>211</v>
      </c>
      <c r="C35" s="21" t="s">
        <v>212</v>
      </c>
      <c r="D35" s="17" t="s">
        <v>192</v>
      </c>
      <c r="E35" s="17">
        <v>12</v>
      </c>
      <c r="F35" s="226">
        <v>600</v>
      </c>
      <c r="G35" s="226">
        <f t="shared" si="2"/>
        <v>7200</v>
      </c>
    </row>
    <row r="36" ht="67.5" spans="1:7">
      <c r="A36" s="120">
        <v>31</v>
      </c>
      <c r="B36" s="70" t="s">
        <v>199</v>
      </c>
      <c r="C36" s="21" t="s">
        <v>200</v>
      </c>
      <c r="D36" s="17" t="s">
        <v>192</v>
      </c>
      <c r="E36" s="17">
        <v>12</v>
      </c>
      <c r="F36" s="226">
        <v>1938</v>
      </c>
      <c r="G36" s="226">
        <f t="shared" si="2"/>
        <v>23256</v>
      </c>
    </row>
    <row r="37" ht="67.5" spans="1:7">
      <c r="A37" s="120">
        <v>32</v>
      </c>
      <c r="B37" s="70" t="s">
        <v>201</v>
      </c>
      <c r="C37" s="21" t="s">
        <v>202</v>
      </c>
      <c r="D37" s="17" t="s">
        <v>192</v>
      </c>
      <c r="E37" s="17">
        <v>12</v>
      </c>
      <c r="F37" s="226">
        <v>2531</v>
      </c>
      <c r="G37" s="226">
        <f t="shared" si="2"/>
        <v>30372</v>
      </c>
    </row>
    <row r="38" ht="67.5" spans="1:7">
      <c r="A38" s="120">
        <v>33</v>
      </c>
      <c r="B38" s="70" t="s">
        <v>203</v>
      </c>
      <c r="C38" s="21" t="s">
        <v>204</v>
      </c>
      <c r="D38" s="17" t="s">
        <v>192</v>
      </c>
      <c r="E38" s="17">
        <v>12</v>
      </c>
      <c r="F38" s="226">
        <v>2520</v>
      </c>
      <c r="G38" s="226">
        <f t="shared" si="2"/>
        <v>30240</v>
      </c>
    </row>
    <row r="39" ht="67.5" spans="1:7">
      <c r="A39" s="120">
        <v>34</v>
      </c>
      <c r="B39" s="119" t="s">
        <v>330</v>
      </c>
      <c r="C39" s="95" t="s">
        <v>331</v>
      </c>
      <c r="D39" s="17" t="s">
        <v>192</v>
      </c>
      <c r="E39" s="17">
        <v>12</v>
      </c>
      <c r="F39" s="226">
        <v>580</v>
      </c>
      <c r="G39" s="226">
        <f t="shared" si="2"/>
        <v>6960</v>
      </c>
    </row>
    <row r="40" ht="67.5" spans="1:7">
      <c r="A40" s="120">
        <v>35</v>
      </c>
      <c r="B40" s="70" t="s">
        <v>310</v>
      </c>
      <c r="C40" s="95" t="s">
        <v>332</v>
      </c>
      <c r="D40" s="17" t="s">
        <v>192</v>
      </c>
      <c r="E40" s="17">
        <v>12</v>
      </c>
      <c r="F40" s="226">
        <v>350</v>
      </c>
      <c r="G40" s="226">
        <f t="shared" si="2"/>
        <v>4200</v>
      </c>
    </row>
    <row r="41" ht="67.5" spans="1:7">
      <c r="A41" s="120">
        <v>36</v>
      </c>
      <c r="B41" s="70" t="s">
        <v>315</v>
      </c>
      <c r="C41" s="95" t="s">
        <v>333</v>
      </c>
      <c r="D41" s="17" t="s">
        <v>192</v>
      </c>
      <c r="E41" s="17">
        <v>12</v>
      </c>
      <c r="F41" s="226">
        <v>850</v>
      </c>
      <c r="G41" s="226">
        <f t="shared" si="2"/>
        <v>10200</v>
      </c>
    </row>
    <row r="42" ht="67.5" spans="1:7">
      <c r="A42" s="120">
        <v>37</v>
      </c>
      <c r="B42" s="70" t="s">
        <v>317</v>
      </c>
      <c r="C42" s="88" t="s">
        <v>334</v>
      </c>
      <c r="D42" s="17" t="s">
        <v>192</v>
      </c>
      <c r="E42" s="17">
        <v>12</v>
      </c>
      <c r="F42" s="226">
        <v>800</v>
      </c>
      <c r="G42" s="226">
        <f t="shared" si="2"/>
        <v>9600</v>
      </c>
    </row>
    <row r="43" ht="13.5" spans="1:7">
      <c r="A43" s="120">
        <v>38</v>
      </c>
      <c r="B43" s="145" t="s">
        <v>227</v>
      </c>
      <c r="C43" s="95" t="s">
        <v>335</v>
      </c>
      <c r="D43" s="146" t="s">
        <v>82</v>
      </c>
      <c r="E43" s="146">
        <v>12</v>
      </c>
      <c r="F43" s="226">
        <v>81</v>
      </c>
      <c r="G43" s="226">
        <f t="shared" si="2"/>
        <v>972</v>
      </c>
    </row>
    <row r="44" ht="13.5" spans="1:7">
      <c r="A44" s="120">
        <v>39</v>
      </c>
      <c r="B44" s="145" t="s">
        <v>229</v>
      </c>
      <c r="C44" s="95" t="s">
        <v>336</v>
      </c>
      <c r="D44" s="146" t="s">
        <v>82</v>
      </c>
      <c r="E44" s="146">
        <v>12</v>
      </c>
      <c r="F44" s="226">
        <v>380</v>
      </c>
      <c r="G44" s="226">
        <f t="shared" si="2"/>
        <v>4560</v>
      </c>
    </row>
    <row r="45" ht="13.5" spans="1:7">
      <c r="A45" s="120">
        <v>40</v>
      </c>
      <c r="B45" s="152" t="s">
        <v>231</v>
      </c>
      <c r="C45" s="153" t="s">
        <v>337</v>
      </c>
      <c r="D45" s="17" t="s">
        <v>82</v>
      </c>
      <c r="E45" s="17">
        <v>12</v>
      </c>
      <c r="F45" s="226">
        <v>150</v>
      </c>
      <c r="G45" s="226">
        <f t="shared" si="2"/>
        <v>1800</v>
      </c>
    </row>
    <row r="46" ht="13.5" spans="1:7">
      <c r="A46" s="138"/>
      <c r="B46" s="139"/>
      <c r="C46" s="154" t="s">
        <v>260</v>
      </c>
      <c r="D46" s="138"/>
      <c r="E46" s="138"/>
      <c r="F46" s="226"/>
      <c r="G46" s="226"/>
    </row>
    <row r="47" ht="13.5" spans="1:7">
      <c r="A47" s="146">
        <v>41</v>
      </c>
      <c r="B47" s="172" t="s">
        <v>234</v>
      </c>
      <c r="C47" s="151" t="s">
        <v>235</v>
      </c>
      <c r="D47" s="146" t="s">
        <v>82</v>
      </c>
      <c r="E47" s="146">
        <v>12</v>
      </c>
      <c r="F47" s="226">
        <v>80</v>
      </c>
      <c r="G47" s="226">
        <f t="shared" ref="G47:G51" si="3">E47*F47</f>
        <v>960</v>
      </c>
    </row>
    <row r="48" ht="45" spans="1:7">
      <c r="A48" s="146">
        <v>42</v>
      </c>
      <c r="B48" s="70" t="s">
        <v>238</v>
      </c>
      <c r="C48" s="227" t="s">
        <v>239</v>
      </c>
      <c r="D48" s="146" t="s">
        <v>82</v>
      </c>
      <c r="E48" s="146">
        <v>12</v>
      </c>
      <c r="F48" s="226">
        <v>225</v>
      </c>
      <c r="G48" s="226">
        <f t="shared" si="3"/>
        <v>2700</v>
      </c>
    </row>
    <row r="49" ht="13.5" spans="1:7">
      <c r="A49" s="146">
        <v>43</v>
      </c>
      <c r="B49" s="172" t="s">
        <v>323</v>
      </c>
      <c r="C49" s="95" t="s">
        <v>324</v>
      </c>
      <c r="D49" s="146" t="s">
        <v>82</v>
      </c>
      <c r="E49" s="146">
        <v>12</v>
      </c>
      <c r="F49" s="226">
        <v>225</v>
      </c>
      <c r="G49" s="226">
        <f t="shared" si="3"/>
        <v>2700</v>
      </c>
    </row>
    <row r="50" ht="13.5" spans="1:7">
      <c r="A50" s="146">
        <v>44</v>
      </c>
      <c r="B50" s="172" t="s">
        <v>236</v>
      </c>
      <c r="C50" s="95" t="s">
        <v>325</v>
      </c>
      <c r="D50" s="146" t="s">
        <v>82</v>
      </c>
      <c r="E50" s="146">
        <v>12</v>
      </c>
      <c r="F50" s="226">
        <v>85</v>
      </c>
      <c r="G50" s="226">
        <f t="shared" si="3"/>
        <v>1020</v>
      </c>
    </row>
    <row r="51" ht="13.5" spans="1:7">
      <c r="A51" s="146">
        <v>45</v>
      </c>
      <c r="B51" s="70" t="s">
        <v>326</v>
      </c>
      <c r="C51" s="95" t="s">
        <v>327</v>
      </c>
      <c r="D51" s="146" t="s">
        <v>82</v>
      </c>
      <c r="E51" s="146">
        <v>12</v>
      </c>
      <c r="F51" s="226">
        <v>240</v>
      </c>
      <c r="G51" s="226">
        <f t="shared" si="3"/>
        <v>2880</v>
      </c>
    </row>
    <row r="52" ht="30" customHeight="1" spans="1:7">
      <c r="A52" s="138"/>
      <c r="B52" s="139"/>
      <c r="C52" s="154" t="s">
        <v>67</v>
      </c>
      <c r="D52" s="138"/>
      <c r="E52" s="138"/>
      <c r="F52" s="228"/>
      <c r="G52" s="229">
        <f>SUM(G3:G51)</f>
        <v>222233</v>
      </c>
    </row>
  </sheetData>
  <protectedRanges>
    <protectedRange sqref="C1:C3 C6 C13 C24 C30 C33 C46 C52:C65536" name="区域1"/>
    <protectedRange sqref="C4:C5 C31:C32" name="区域1_1"/>
    <protectedRange sqref="C8" name="区域1_2"/>
    <protectedRange sqref="C9" name="区域1_3"/>
    <protectedRange sqref="C10" name="区域1_4"/>
    <protectedRange sqref="C11" name="区域1_5"/>
    <protectedRange sqref="C12" name="区域1_6"/>
    <protectedRange sqref="C14" name="区域1_7"/>
    <protectedRange sqref="C16" name="区域1_8"/>
    <protectedRange sqref="C17" name="区域1_9"/>
    <protectedRange sqref="C18" name="区域1_10"/>
    <protectedRange sqref="C20" name="区域1_11"/>
    <protectedRange sqref="C21:C22" name="区域1_12"/>
    <protectedRange sqref="C23" name="区域1_13"/>
    <protectedRange sqref="C25" name="区域1_14"/>
    <protectedRange sqref="C26" name="区域1_15"/>
  </protectedRanges>
  <mergeCells count="1">
    <mergeCell ref="A1:G1"/>
  </mergeCells>
  <printOptions gridLines="1"/>
  <pageMargins left="0.236220472440945" right="0.15748031496063" top="0.551181102362205" bottom="0.78740157480315" header="0.15748031496063" footer="0.511811023622047"/>
  <pageSetup paperSize="9" scale="73" fitToHeight="0" orientation="landscape" horizontalDpi="600" verticalDpi="600"/>
  <headerFooter>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9"/>
  <sheetViews>
    <sheetView view="pageBreakPreview" zoomScaleNormal="85" workbookViewId="0">
      <pane xSplit="2" ySplit="2" topLeftCell="C5" activePane="bottomRight" state="frozen"/>
      <selection/>
      <selection pane="topRight"/>
      <selection pane="bottomLeft"/>
      <selection pane="bottomRight" activeCell="G7" sqref="G7:G8"/>
    </sheetView>
  </sheetViews>
  <sheetFormatPr defaultColWidth="9" defaultRowHeight="11.25" outlineLevelCol="6"/>
  <cols>
    <col min="1" max="1" width="5.63333333333333" style="134" customWidth="1"/>
    <col min="2" max="2" width="15.6333333333333" style="134" customWidth="1"/>
    <col min="3" max="3" width="67.8833333333333" style="134" customWidth="1"/>
    <col min="4" max="5" width="5.63333333333333" style="134" customWidth="1"/>
    <col min="6" max="7" width="8.63333333333333" style="134" customWidth="1"/>
    <col min="8" max="16384" width="9" style="134"/>
  </cols>
  <sheetData>
    <row r="1" ht="30" customHeight="1" spans="1:7">
      <c r="A1" s="116" t="str">
        <f>'汇总-控'!C8</f>
        <v>生物数码显微镜</v>
      </c>
      <c r="B1" s="116"/>
      <c r="C1" s="116"/>
      <c r="D1" s="116"/>
      <c r="E1" s="116"/>
      <c r="F1" s="116"/>
      <c r="G1" s="116"/>
    </row>
    <row r="2" ht="30" customHeight="1" spans="1:7">
      <c r="A2" s="5" t="s">
        <v>15</v>
      </c>
      <c r="B2" s="5" t="s">
        <v>68</v>
      </c>
      <c r="C2" s="5" t="s">
        <v>69</v>
      </c>
      <c r="D2" s="5" t="s">
        <v>70</v>
      </c>
      <c r="E2" s="5" t="s">
        <v>71</v>
      </c>
      <c r="F2" s="5" t="s">
        <v>72</v>
      </c>
      <c r="G2" s="5" t="s">
        <v>73</v>
      </c>
    </row>
    <row r="3" ht="328" customHeight="1" spans="1:7">
      <c r="A3" s="118">
        <v>1</v>
      </c>
      <c r="B3" s="216" t="s">
        <v>338</v>
      </c>
      <c r="C3" s="48" t="s">
        <v>339</v>
      </c>
      <c r="D3" s="118" t="s">
        <v>107</v>
      </c>
      <c r="E3" s="118">
        <v>1</v>
      </c>
      <c r="F3" s="217">
        <v>9580</v>
      </c>
      <c r="G3" s="217">
        <f>F3*E3</f>
        <v>9580</v>
      </c>
    </row>
    <row r="4" ht="208" customHeight="1" spans="1:7">
      <c r="A4" s="118">
        <v>2</v>
      </c>
      <c r="B4" s="218" t="s">
        <v>340</v>
      </c>
      <c r="C4" s="18" t="s">
        <v>341</v>
      </c>
      <c r="D4" s="118" t="s">
        <v>107</v>
      </c>
      <c r="E4" s="118">
        <v>12</v>
      </c>
      <c r="F4" s="217">
        <v>7600</v>
      </c>
      <c r="G4" s="217">
        <f>F4*E4</f>
        <v>91200</v>
      </c>
    </row>
    <row r="5" ht="409" customHeight="1" spans="1:7">
      <c r="A5" s="118">
        <v>3</v>
      </c>
      <c r="B5" s="219" t="s">
        <v>342</v>
      </c>
      <c r="C5" s="8" t="s">
        <v>343</v>
      </c>
      <c r="D5" s="118" t="s">
        <v>82</v>
      </c>
      <c r="E5" s="118">
        <v>1</v>
      </c>
      <c r="F5" s="217">
        <v>16000</v>
      </c>
      <c r="G5" s="217">
        <f>F5*E5</f>
        <v>16000</v>
      </c>
    </row>
    <row r="6" ht="80" customHeight="1" spans="1:7">
      <c r="A6" s="118"/>
      <c r="B6" s="219"/>
      <c r="C6" s="220"/>
      <c r="D6" s="118"/>
      <c r="E6" s="118"/>
      <c r="F6" s="118"/>
      <c r="G6" s="217"/>
    </row>
    <row r="7" ht="243" customHeight="1" spans="1:7">
      <c r="A7" s="118">
        <v>4</v>
      </c>
      <c r="B7" s="219" t="s">
        <v>344</v>
      </c>
      <c r="C7" s="48" t="s">
        <v>345</v>
      </c>
      <c r="D7" s="118" t="s">
        <v>82</v>
      </c>
      <c r="E7" s="118">
        <v>1</v>
      </c>
      <c r="F7" s="217">
        <v>11700</v>
      </c>
      <c r="G7" s="217">
        <f>F7*E7</f>
        <v>11700</v>
      </c>
    </row>
    <row r="8" ht="22.5" spans="1:7">
      <c r="A8" s="118">
        <v>5</v>
      </c>
      <c r="B8" s="219" t="s">
        <v>346</v>
      </c>
      <c r="C8" s="48" t="s">
        <v>347</v>
      </c>
      <c r="D8" s="118" t="s">
        <v>82</v>
      </c>
      <c r="E8" s="118">
        <v>1</v>
      </c>
      <c r="F8" s="217">
        <v>3750</v>
      </c>
      <c r="G8" s="217">
        <f>F8*E8</f>
        <v>3750</v>
      </c>
    </row>
    <row r="9" ht="30" customHeight="1" spans="1:7">
      <c r="A9" s="118"/>
      <c r="B9" s="118"/>
      <c r="C9" s="214" t="s">
        <v>67</v>
      </c>
      <c r="D9" s="174"/>
      <c r="E9" s="174"/>
      <c r="F9" s="221"/>
      <c r="G9" s="222">
        <f>SUM(G3:G8)</f>
        <v>132230</v>
      </c>
    </row>
  </sheetData>
  <protectedRanges>
    <protectedRange sqref="C$1:C$1048576" name="区域1"/>
  </protectedRanges>
  <mergeCells count="2">
    <mergeCell ref="A1:G1"/>
    <mergeCell ref="C5:C6"/>
  </mergeCells>
  <printOptions gridLines="1"/>
  <pageMargins left="0.25" right="0.15748031496063" top="0.511811023622047" bottom="1" header="0.15748031496063" footer="0.74"/>
  <pageSetup paperSize="9" fitToHeight="0" orientation="landscape" horizontalDpi="600" verticalDpi="600"/>
  <headerFooter>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4"/>
  <sheetViews>
    <sheetView view="pageBreakPreview" zoomScaleNormal="130" workbookViewId="0">
      <pane xSplit="2" ySplit="3" topLeftCell="C4" activePane="bottomRight" state="frozen"/>
      <selection/>
      <selection pane="topRight"/>
      <selection pane="bottomLeft"/>
      <selection pane="bottomRight" activeCell="G4" sqref="G4:G13"/>
    </sheetView>
  </sheetViews>
  <sheetFormatPr defaultColWidth="8.88333333333333" defaultRowHeight="11.25" outlineLevelCol="6"/>
  <cols>
    <col min="1" max="1" width="5.63333333333333" style="60" customWidth="1"/>
    <col min="2" max="2" width="15.6333333333333" style="60" customWidth="1"/>
    <col min="3" max="3" width="150.633333333333" style="60" customWidth="1"/>
    <col min="4" max="5" width="5.63333333333333" style="60" customWidth="1"/>
    <col min="6" max="7" width="8.63333333333333" style="134" customWidth="1"/>
    <col min="8" max="16384" width="8.88333333333333" style="60"/>
  </cols>
  <sheetData>
    <row r="1" ht="30" customHeight="1" spans="1:7">
      <c r="A1" s="116" t="str">
        <f>'汇总-控'!C9</f>
        <v>生物准备间</v>
      </c>
      <c r="B1" s="116"/>
      <c r="C1" s="116"/>
      <c r="D1" s="116"/>
      <c r="E1" s="116"/>
      <c r="F1" s="116"/>
      <c r="G1" s="116"/>
    </row>
    <row r="2" s="207" customFormat="1" ht="30" customHeight="1" spans="1:7">
      <c r="A2" s="5" t="s">
        <v>15</v>
      </c>
      <c r="B2" s="5" t="s">
        <v>17</v>
      </c>
      <c r="C2" s="5" t="s">
        <v>69</v>
      </c>
      <c r="D2" s="5" t="s">
        <v>70</v>
      </c>
      <c r="E2" s="5" t="s">
        <v>71</v>
      </c>
      <c r="F2" s="5" t="s">
        <v>72</v>
      </c>
      <c r="G2" s="5" t="s">
        <v>73</v>
      </c>
    </row>
    <row r="3" s="207" customFormat="1" ht="30" customHeight="1" spans="1:7">
      <c r="A3" s="114"/>
      <c r="B3" s="114"/>
      <c r="C3" s="65" t="s">
        <v>348</v>
      </c>
      <c r="D3" s="114"/>
      <c r="E3" s="114"/>
      <c r="F3" s="208"/>
      <c r="G3" s="208"/>
    </row>
    <row r="4" s="207" customFormat="1" ht="67.5" spans="1:7">
      <c r="A4" s="17">
        <v>1</v>
      </c>
      <c r="B4" s="17" t="s">
        <v>349</v>
      </c>
      <c r="C4" s="18" t="s">
        <v>350</v>
      </c>
      <c r="D4" s="17" t="s">
        <v>77</v>
      </c>
      <c r="E4" s="17">
        <v>1</v>
      </c>
      <c r="F4" s="209">
        <v>10000</v>
      </c>
      <c r="G4" s="209">
        <f t="shared" ref="G4:G14" si="0">E4*F4</f>
        <v>10000</v>
      </c>
    </row>
    <row r="5" ht="22.5" spans="1:7">
      <c r="A5" s="17">
        <v>2</v>
      </c>
      <c r="B5" s="70" t="s">
        <v>266</v>
      </c>
      <c r="C5" s="210" t="s">
        <v>351</v>
      </c>
      <c r="D5" s="17" t="s">
        <v>192</v>
      </c>
      <c r="E5" s="17">
        <v>1</v>
      </c>
      <c r="F5" s="209">
        <v>360</v>
      </c>
      <c r="G5" s="209">
        <f t="shared" si="0"/>
        <v>360</v>
      </c>
    </row>
    <row r="6" spans="1:7">
      <c r="A6" s="17">
        <v>3</v>
      </c>
      <c r="B6" s="17" t="s">
        <v>85</v>
      </c>
      <c r="C6" s="21" t="s">
        <v>352</v>
      </c>
      <c r="D6" s="17" t="s">
        <v>82</v>
      </c>
      <c r="E6" s="17">
        <v>1</v>
      </c>
      <c r="F6" s="209">
        <v>321</v>
      </c>
      <c r="G6" s="209">
        <f t="shared" si="0"/>
        <v>321</v>
      </c>
    </row>
    <row r="7" ht="56.25" spans="1:7">
      <c r="A7" s="17">
        <v>4</v>
      </c>
      <c r="B7" s="17" t="s">
        <v>269</v>
      </c>
      <c r="C7" s="211" t="s">
        <v>270</v>
      </c>
      <c r="D7" s="17" t="s">
        <v>271</v>
      </c>
      <c r="E7" s="17">
        <v>1</v>
      </c>
      <c r="F7" s="209">
        <v>2158</v>
      </c>
      <c r="G7" s="209">
        <f t="shared" si="0"/>
        <v>2158</v>
      </c>
    </row>
    <row r="8" ht="45" spans="1:7">
      <c r="A8" s="17">
        <v>5</v>
      </c>
      <c r="B8" s="17" t="s">
        <v>272</v>
      </c>
      <c r="C8" s="212" t="s">
        <v>273</v>
      </c>
      <c r="D8" s="17" t="s">
        <v>271</v>
      </c>
      <c r="E8" s="17">
        <v>1</v>
      </c>
      <c r="F8" s="209">
        <v>360</v>
      </c>
      <c r="G8" s="209">
        <f t="shared" si="0"/>
        <v>360</v>
      </c>
    </row>
    <row r="9" ht="33.75" spans="1:7">
      <c r="A9" s="17">
        <v>6</v>
      </c>
      <c r="B9" s="120" t="s">
        <v>353</v>
      </c>
      <c r="C9" s="213" t="s">
        <v>354</v>
      </c>
      <c r="D9" s="120" t="s">
        <v>91</v>
      </c>
      <c r="E9" s="120">
        <v>1</v>
      </c>
      <c r="F9" s="209">
        <v>1500</v>
      </c>
      <c r="G9" s="209">
        <f t="shared" si="0"/>
        <v>1500</v>
      </c>
    </row>
    <row r="10" s="207" customFormat="1" ht="101.25" spans="1:7">
      <c r="A10" s="17">
        <v>7</v>
      </c>
      <c r="B10" s="70" t="s">
        <v>276</v>
      </c>
      <c r="C10" s="212" t="s">
        <v>355</v>
      </c>
      <c r="D10" s="17" t="s">
        <v>91</v>
      </c>
      <c r="E10" s="17">
        <v>6</v>
      </c>
      <c r="F10" s="209">
        <v>2800</v>
      </c>
      <c r="G10" s="209">
        <f t="shared" si="0"/>
        <v>16800</v>
      </c>
    </row>
    <row r="11" s="179" customFormat="1" ht="33.75" spans="1:7">
      <c r="A11" s="17">
        <v>8</v>
      </c>
      <c r="B11" s="72" t="s">
        <v>167</v>
      </c>
      <c r="C11" s="212" t="s">
        <v>356</v>
      </c>
      <c r="D11" s="72" t="s">
        <v>82</v>
      </c>
      <c r="E11" s="72">
        <v>4</v>
      </c>
      <c r="F11" s="209">
        <v>480</v>
      </c>
      <c r="G11" s="209">
        <f t="shared" si="0"/>
        <v>1920</v>
      </c>
    </row>
    <row r="12" s="179" customFormat="1" spans="1:7">
      <c r="A12" s="17">
        <v>9</v>
      </c>
      <c r="B12" s="72" t="s">
        <v>169</v>
      </c>
      <c r="C12" s="212" t="s">
        <v>295</v>
      </c>
      <c r="D12" s="72" t="s">
        <v>171</v>
      </c>
      <c r="E12" s="72">
        <v>50</v>
      </c>
      <c r="F12" s="209">
        <v>185</v>
      </c>
      <c r="G12" s="209">
        <f t="shared" si="0"/>
        <v>9250</v>
      </c>
    </row>
    <row r="13" s="179" customFormat="1" spans="1:7">
      <c r="A13" s="17">
        <v>11</v>
      </c>
      <c r="B13" s="72" t="s">
        <v>174</v>
      </c>
      <c r="C13" s="212" t="s">
        <v>357</v>
      </c>
      <c r="D13" s="72" t="s">
        <v>171</v>
      </c>
      <c r="E13" s="72">
        <v>14</v>
      </c>
      <c r="F13" s="209">
        <v>160</v>
      </c>
      <c r="G13" s="209">
        <f t="shared" si="0"/>
        <v>2240</v>
      </c>
    </row>
    <row r="14" ht="30" customHeight="1" spans="1:7">
      <c r="A14" s="174"/>
      <c r="B14" s="174"/>
      <c r="C14" s="214" t="s">
        <v>67</v>
      </c>
      <c r="D14" s="174"/>
      <c r="E14" s="174"/>
      <c r="F14" s="215"/>
      <c r="G14" s="214">
        <f>SUM(G4:G13)</f>
        <v>44909</v>
      </c>
    </row>
  </sheetData>
  <protectedRanges>
    <protectedRange sqref="C$1:C$1048576" name="区域1"/>
  </protectedRanges>
  <mergeCells count="1">
    <mergeCell ref="A1:G1"/>
  </mergeCells>
  <printOptions gridLines="1"/>
  <pageMargins left="0.25" right="0.078740157480315" top="0.58" bottom="0.92" header="0.15748031496063" footer="0.66"/>
  <pageSetup paperSize="9" scale="73" fitToHeight="0" orientation="landscape" horizontalDpi="600" verticalDpi="600"/>
  <headerFooter>
    <oddFooter>&amp;C第 &amp;P 页，共 &amp;N 页</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4" master=""/>
  <rangeList sheetStid="9" master=""/>
  <rangeList sheetStid="1" master=""/>
  <rangeList sheetStid="17" master="">
    <arrUserId title="区域1" rangeCreator="" othersAccessPermission="edit"/>
  </rangeList>
  <rangeList sheetStid="10" master="">
    <arrUserId title="区域1" rangeCreator="" othersAccessPermission="edit"/>
  </rangeList>
  <rangeList sheetStid="2" master="">
    <arrUserId title="区域1" rangeCreator="" othersAccessPermission="edit"/>
  </rangeList>
  <rangeList sheetStid="16" master="">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10" rangeCreator="" othersAccessPermission="edit"/>
    <arrUserId title="区域1_11" rangeCreator="" othersAccessPermission="edit"/>
    <arrUserId title="区域1_12" rangeCreator="" othersAccessPermission="edit"/>
    <arrUserId title="区域1_13" rangeCreator="" othersAccessPermission="edit"/>
    <arrUserId title="区域1_14" rangeCreator="" othersAccessPermission="edit"/>
    <arrUserId title="区域1_15" rangeCreator="" othersAccessPermission="edit"/>
  </rangeList>
  <rangeList sheetStid="5" master="">
    <arrUserId title="区域1" rangeCreator="" othersAccessPermission="edit"/>
  </rangeList>
  <rangeList sheetStid="12" master="">
    <arrUserId title="区域1" rangeCreator="" othersAccessPermission="edit"/>
  </rangeList>
  <rangeList sheetStid="4" master="">
    <arrUserId title="区域1" rangeCreator="" othersAccessPermission="edit"/>
    <arrUserId title="区域1_1" rangeCreator="" othersAccessPermission="edit"/>
    <arrUserId title="区域1_2" rangeCreator="" othersAccessPermission="edit"/>
    <arrUserId title="区域1_3" rangeCreator="" othersAccessPermission="edit"/>
  </rangeList>
  <rangeList sheetStid="18" master="">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10" rangeCreator="" othersAccessPermission="edit"/>
    <arrUserId title="区域1_11" rangeCreator="" othersAccessPermission="edit"/>
    <arrUserId title="区域1_12" rangeCreator="" othersAccessPermission="edit"/>
    <arrUserId title="区域1_13" rangeCreator="" othersAccessPermission="edit"/>
    <arrUserId title="区域1_14" rangeCreator="" othersAccessPermission="edit"/>
    <arrUserId title="区域1_15" rangeCreator="" othersAccessPermission="edit"/>
  </rangeList>
  <rangeList sheetStid="11" master="">
    <arrUserId title="区域1" rangeCreator="" othersAccessPermission="edit"/>
  </rangeList>
  <rangeList sheetStid="14" master="">
    <arrUserId title="区域1" rangeCreator="" othersAccessPermission="edit"/>
    <arrUserId title="区域1_1" rangeCreator="" othersAccessPermission="edit"/>
  </rangeList>
  <rangeList sheetStid="15" master="">
    <arrUserId title="区域1" rangeCreator="" othersAccessPermission="edit"/>
    <arrUserId title="区域1_1" rangeCreator="" othersAccessPermission="edit"/>
  </rangeList>
  <rangeList sheetStid="13" master="">
    <arrUserId title="区域1" rangeCreator="" othersAccessPermission="edit"/>
    <arrUserId title="区域1_1" rangeCreator="" othersAccessPermission="edit"/>
  </rangeList>
  <rangeList sheetStid="21" master="">
    <arrUserId title="区域1" rangeCreator="" othersAccessPermission="edit"/>
    <arrUserId title="区域1_5" rangeCreator="" othersAccessPermission="edit"/>
    <arrUserId title="区域1_6" rangeCreator="" othersAccessPermission="edit"/>
    <arrUserId title="区域1_9" rangeCreator="" othersAccessPermission="edit"/>
    <arrUserId title="区域1_11" rangeCreator="" othersAccessPermission="edit"/>
    <arrUserId title="区域1_1_1" rangeCreator="" othersAccessPermission="edit"/>
    <arrUserId title="区域1_14" rangeCreator="" othersAccessPermission="edit"/>
    <arrUserId title="区域1_26" rangeCreator="" othersAccessPermission="edit"/>
    <arrUserId title="区域1_27"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25" rangeCreator="" othersAccessPermission="edit"/>
    <arrUserId title="区域1_7" rangeCreator="" othersAccessPermission="edit"/>
    <arrUserId title="区域1_28" rangeCreator="" othersAccessPermission="edit"/>
    <arrUserId title="区域1_8" rangeCreator="" othersAccessPermission="edit"/>
    <arrUserId title="区域1_10" rangeCreator="" othersAccessPermission="edit"/>
    <arrUserId title="区域1_12" rangeCreator="" othersAccessPermission="edit"/>
    <arrUserId title="区域1_29" rangeCreator="" othersAccessPermission="edit"/>
    <arrUserId title="区域1_13" rangeCreator="" othersAccessPermission="edit"/>
    <arrUserId title="区域1_15" rangeCreator="" othersAccessPermission="edit"/>
    <arrUserId title="区域1_16" rangeCreator="" othersAccessPermission="edit"/>
    <arrUserId title="区域1_17" rangeCreator="" othersAccessPermission="edit"/>
    <arrUserId title="区域1_18" rangeCreator="" othersAccessPermission="edit"/>
    <arrUserId title="区域1_19" rangeCreator="" othersAccessPermission="edit"/>
    <arrUserId title="区域1_20" rangeCreator="" othersAccessPermission="edit"/>
    <arrUserId title="区域1_21" rangeCreator="" othersAccessPermission="edit"/>
    <arrUserId title="区域1_22" rangeCreator="" othersAccessPermission="edit"/>
    <arrUserId title="区域1_23" rangeCreator="" othersAccessPermission="edit"/>
    <arrUserId title="区域1_30" rangeCreator="" othersAccessPermission="edit"/>
    <arrUserId title="区域1_24" rangeCreator="" othersAccessPermission="edit"/>
  </rangeList>
  <rangeList sheetStid="19" master="">
    <arrUserId title="区域1" rangeCreator="" othersAccessPermission="edit"/>
  </rangeList>
  <rangeList sheetStid="20" master="">
    <arrUserId title="区域1" rangeCreator="" othersAccessPermission="edit"/>
  </rangeList>
  <rangeList sheetStid="22" master="">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19</vt:i4>
      </vt:variant>
    </vt:vector>
  </HeadingPairs>
  <TitlesOfParts>
    <vt:vector size="19" baseType="lpstr">
      <vt:lpstr>扉页-控</vt:lpstr>
      <vt:lpstr>汇总-控</vt:lpstr>
      <vt:lpstr>化学顶装</vt:lpstr>
      <vt:lpstr>化学创新</vt:lpstr>
      <vt:lpstr>化学准备</vt:lpstr>
      <vt:lpstr>生物顶装</vt:lpstr>
      <vt:lpstr>生物创新</vt:lpstr>
      <vt:lpstr>数码显微</vt:lpstr>
      <vt:lpstr>生物准备</vt:lpstr>
      <vt:lpstr>物理塔吊</vt:lpstr>
      <vt:lpstr>物理创新</vt:lpstr>
      <vt:lpstr>物理准备</vt:lpstr>
      <vt:lpstr>化学实验箱</vt:lpstr>
      <vt:lpstr>生物实验箱</vt:lpstr>
      <vt:lpstr>物理实验箱</vt:lpstr>
      <vt:lpstr>手工室</vt:lpstr>
      <vt:lpstr>地理探究</vt:lpstr>
      <vt:lpstr>地理虚拟</vt:lpstr>
      <vt:lpstr>心理健康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刘晓辉</dc:creator>
  <cp:lastModifiedBy>dulaga</cp:lastModifiedBy>
  <dcterms:created xsi:type="dcterms:W3CDTF">2024-03-16T13:56:00Z</dcterms:created>
  <cp:lastPrinted>2024-11-11T17:17:00Z</cp:lastPrinted>
  <dcterms:modified xsi:type="dcterms:W3CDTF">2025-08-15T14:49:58Z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031BF69A6D2641A0B57C6D4EC25E139E_13</vt:lpwstr>
  </property>
  <property fmtid="{D5CDD505-2E9C-101B-9397-08002B2CF9AE}" pid="3" name="KSOProductBuildVer">
    <vt:lpwstr>2052-12.1.0.16120</vt:lpwstr>
  </property>
</Properties>
</file>