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2026\新建文件夹\乡村振兴项目基础设施配套路项目-固化清单\固化清单\"/>
    </mc:Choice>
  </mc:AlternateContent>
  <bookViews>
    <workbookView windowWidth="27945" windowHeight="12375" activeTab="1"/>
  </bookViews>
  <sheets>
    <sheet name="说明" sheetId="3" r:id="rId1"/>
    <sheet name="项目汇总表" sheetId="4" r:id="rId2"/>
    <sheet name="【5.1表】-刘家店道路工程" sheetId="1" r:id="rId3"/>
    <sheet name="【5.4表】-刘家店道路工程" sheetId="2" r:id="rId4"/>
    <sheet name="【5.1表】-新农村道路工程" sheetId="6" r:id="rId5"/>
    <sheet name="【5.4表】-新农村道路工程" sheetId="7" r:id="rId6"/>
    <sheet name="【5.1表】-平安堡道路工程" sheetId="8" r:id="rId7"/>
    <sheet name="【5.4表】-平安堡道路工程" sheetId="9"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<sst xmlns="http://schemas.openxmlformats.org/spreadsheetml/2006/main" count="335" uniqueCount="123">
  <si>
    <r>
      <rPr>
        <b/>
        <sz val="15"/>
        <rFont val="宋体"/>
        <charset val="134"/>
      </rPr>
      <t>第五章</t>
    </r>
    <r>
      <rPr>
        <b/>
        <sz val="15"/>
        <rFont val="Arial"/>
        <charset val="134"/>
      </rPr>
      <t xml:space="preserve">  </t>
    </r>
    <r>
      <rPr>
        <b/>
        <sz val="15"/>
        <rFont val="宋体"/>
        <charset val="134"/>
      </rPr>
      <t>工程量清单</t>
    </r>
  </si>
  <si>
    <r>
      <rPr>
        <b/>
        <sz val="12"/>
        <rFont val="Arial"/>
        <charset val="134"/>
      </rPr>
      <t xml:space="preserve">1. </t>
    </r>
    <r>
      <rPr>
        <b/>
        <sz val="12"/>
        <rFont val="宋体"/>
        <charset val="134"/>
      </rPr>
      <t>工程量清单说明</t>
    </r>
  </si>
  <si>
    <r>
      <rPr>
        <sz val="12"/>
        <rFont val="Arial"/>
        <charset val="134"/>
      </rPr>
      <t xml:space="preserve">        1.1  </t>
    </r>
    <r>
      <rPr>
        <sz val="12"/>
        <rFont val="宋体"/>
        <charset val="134"/>
      </rPr>
      <t xml:space="preserve">本工程量清单是根据招标文件中包括的有合同约束力的工程量清单计量规则、图纸以及有关工程量清单的国家标准、行业标准、合同条款中约定的其他规则编制。约定计量规则中没有的子目，其工程量按照有合同约束力的图纸所标示尺寸的理论净量计算。计量采用中华人民共和国法定计量单位。
</t>
    </r>
  </si>
  <si>
    <r>
      <rPr>
        <sz val="12"/>
        <rFont val="Arial"/>
        <charset val="134"/>
      </rPr>
      <t xml:space="preserve">        1.2  </t>
    </r>
    <r>
      <rPr>
        <sz val="12"/>
        <rFont val="宋体"/>
        <charset val="134"/>
      </rPr>
      <t xml:space="preserve">本工程量清单应与招标文件中的投标人须知，通用合同条款、专用合同条款、工程量清单计量规则、技术规范及图纸等一起阅读和理解。
</t>
    </r>
  </si>
  <si>
    <r>
      <rPr>
        <sz val="12"/>
        <rFont val="Arial"/>
        <charset val="134"/>
      </rPr>
      <t xml:space="preserve">        1.3  </t>
    </r>
    <r>
      <rPr>
        <sz val="12"/>
        <rFont val="宋体"/>
        <charset val="134"/>
      </rPr>
      <t>本工程量清单中所列工程数量是估算的或设计的预计数量，仅作为投标报价的共同基础，不能作为最终结算与支付的依据。实际支付应按实际完成的工程量，由承包人按工程量清单计量规则规定的计量方法，以监理人认可的尺寸、断面计量，按本工程量清单的单价和总额价计算支付金额；或根据具体情况，按合同条款第</t>
    </r>
    <r>
      <rPr>
        <sz val="12"/>
        <rFont val="Arial"/>
        <charset val="134"/>
      </rPr>
      <t>15.4</t>
    </r>
    <r>
      <rPr>
        <sz val="12"/>
        <rFont val="宋体"/>
        <charset val="134"/>
      </rPr>
      <t xml:space="preserve">款的规定，按监理人确定的单价或总额价计算支付额。
</t>
    </r>
  </si>
  <si>
    <r>
      <rPr>
        <sz val="12"/>
        <rFont val="Arial"/>
        <charset val="134"/>
      </rPr>
      <t xml:space="preserve">        1.4  </t>
    </r>
    <r>
      <rPr>
        <sz val="12"/>
        <rFont val="宋体"/>
        <charset val="134"/>
      </rPr>
      <t xml:space="preserve">工程量清单各章是按第八章“工程量清单计量规则”、第七章“技术规范”的相应章次编号的，因此，工程量清单中各章的工程子目的范围与计量等应与“工程量清单计量规则”、“技术规范”相应章节的范围、计量与支付条款结合起来理解或解释。
</t>
    </r>
  </si>
  <si>
    <r>
      <rPr>
        <sz val="12"/>
        <rFont val="Arial"/>
        <charset val="134"/>
      </rPr>
      <t xml:space="preserve">        1.5  </t>
    </r>
    <r>
      <rPr>
        <sz val="12"/>
        <rFont val="宋体"/>
        <charset val="134"/>
      </rPr>
      <t xml:space="preserve">对作业和材料的一般说明或规定，未重复写入工程量清单内，在给工程量清单各子目标价前，应参阅第七章“技术规范”的有关内容。
</t>
    </r>
  </si>
  <si>
    <r>
      <rPr>
        <sz val="12"/>
        <rFont val="Arial"/>
        <charset val="134"/>
      </rPr>
      <t xml:space="preserve">        1.6  </t>
    </r>
    <r>
      <rPr>
        <sz val="12"/>
        <rFont val="宋体"/>
        <charset val="134"/>
      </rPr>
      <t xml:space="preserve">工程量清单中所列工程量的变动，丝毫不会降低或影响合同条款的效力，也不免除承包人按规定的标准进行施工和修复缺陷的责任。
</t>
    </r>
  </si>
  <si>
    <r>
      <rPr>
        <sz val="12"/>
        <rFont val="Arial"/>
        <charset val="134"/>
      </rPr>
      <t xml:space="preserve">        1.7  </t>
    </r>
    <r>
      <rPr>
        <sz val="12"/>
        <rFont val="宋体"/>
        <charset val="134"/>
      </rPr>
      <t>图纸中所列的工程数量表及数量汇总表仅是提供资料，不是工程量清单的外延。当图纸与工程量清单所列数量不一致时，以工程量清单所列数量作为报价的依据。</t>
    </r>
  </si>
  <si>
    <r>
      <rPr>
        <b/>
        <sz val="12"/>
        <rFont val="Arial"/>
        <charset val="134"/>
      </rPr>
      <t xml:space="preserve">2. </t>
    </r>
    <r>
      <rPr>
        <b/>
        <sz val="12"/>
        <rFont val="宋体"/>
        <charset val="134"/>
      </rPr>
      <t>投标报价的说明</t>
    </r>
  </si>
  <si>
    <r>
      <rPr>
        <sz val="12"/>
        <rFont val="Arial"/>
        <charset val="134"/>
      </rPr>
      <t xml:space="preserve">        2.1  </t>
    </r>
    <r>
      <rPr>
        <sz val="12"/>
        <rFont val="宋体"/>
        <charset val="134"/>
      </rPr>
      <t xml:space="preserve">工程量清单中的每一子目（有数量）须填入单价或价格，且只允许有一个报价。
</t>
    </r>
  </si>
  <si>
    <r>
      <rPr>
        <sz val="12"/>
        <rFont val="Arial"/>
        <charset val="134"/>
      </rPr>
      <t xml:space="preserve">        2.2  </t>
    </r>
    <r>
      <rPr>
        <sz val="12"/>
        <rFont val="宋体"/>
        <charset val="134"/>
      </rPr>
      <t xml:space="preserve">除非合同另有规定，工程量清单中有标价的单价和总额价均已包括了为实施和完成合同工程所需的劳务、材料、机械、质检（自检）、安装、缺陷修复、管理、保险、税费、利润等费用，以及合同明示或暗示的所有责任、义务和一般风险。
</t>
    </r>
  </si>
  <si>
    <r>
      <rPr>
        <sz val="12"/>
        <rFont val="Arial"/>
        <charset val="134"/>
      </rPr>
      <t xml:space="preserve">        2.3  </t>
    </r>
    <r>
      <rPr>
        <sz val="12"/>
        <rFont val="宋体"/>
        <charset val="134"/>
      </rPr>
      <t xml:space="preserve">工程量清单中投标人没有填入单价或价格的子目，其费用视为已分摊在工程量清单中其他相关子目的单价或价格之中。承包人必须按监理人指令完成工程量清单中未填入单价或价格的子目，但不能得到结算与支付。
</t>
    </r>
  </si>
  <si>
    <r>
      <rPr>
        <sz val="12"/>
        <rFont val="Arial"/>
        <charset val="134"/>
      </rPr>
      <t xml:space="preserve">        2.4</t>
    </r>
    <r>
      <rPr>
        <sz val="12"/>
        <rFont val="宋体"/>
        <charset val="134"/>
      </rPr>
      <t xml:space="preserve">符合合同条款规定的全部费用应认为已被计入有标价的工程量清单所列各子目之中，未列子目不予计量的工作，其费用应视为已分摊在本合同工程的有关子目的单价或总额价之中。
</t>
    </r>
  </si>
  <si>
    <r>
      <rPr>
        <sz val="12"/>
        <rFont val="Arial"/>
        <charset val="134"/>
      </rPr>
      <t xml:space="preserve">        2.5  </t>
    </r>
    <r>
      <rPr>
        <sz val="12"/>
        <rFont val="宋体"/>
        <charset val="134"/>
      </rPr>
      <t xml:space="preserve">承包人用于本合同工程的各类装备的提供、运输、维护、拆卸、拼装等支付的费用，已包括在工程量清单的单价或总额价之中。
</t>
    </r>
  </si>
  <si>
    <r>
      <rPr>
        <sz val="12"/>
        <rFont val="Arial"/>
        <charset val="134"/>
      </rPr>
      <t xml:space="preserve">        2.6  </t>
    </r>
    <r>
      <rPr>
        <sz val="12"/>
        <rFont val="宋体"/>
        <charset val="134"/>
      </rPr>
      <t>工程量清单中各项金额均以人民币（元）结算。</t>
    </r>
  </si>
  <si>
    <r>
      <rPr>
        <sz val="12"/>
        <rFont val="Arial"/>
        <charset val="134"/>
      </rPr>
      <t xml:space="preserve">        2.7  </t>
    </r>
    <r>
      <rPr>
        <sz val="12"/>
        <rFont val="宋体"/>
        <charset val="134"/>
      </rPr>
      <t>暂列金额（不含计日工总额）的数量及拟用子目的说明：</t>
    </r>
    <r>
      <rPr>
        <u/>
        <sz val="12"/>
        <rFont val="宋体"/>
        <charset val="134"/>
      </rPr>
      <t>本项目不予考虑</t>
    </r>
    <r>
      <rPr>
        <sz val="12"/>
        <rFont val="宋体"/>
        <charset val="134"/>
      </rPr>
      <t>。</t>
    </r>
    <r>
      <rPr>
        <sz val="12"/>
        <rFont val="Arial"/>
        <charset val="134"/>
      </rPr>
      <t xml:space="preserve"> </t>
    </r>
  </si>
  <si>
    <r>
      <rPr>
        <b/>
        <sz val="12"/>
        <rFont val="Arial"/>
        <charset val="134"/>
      </rPr>
      <t xml:space="preserve">3. </t>
    </r>
    <r>
      <rPr>
        <b/>
        <sz val="12"/>
        <rFont val="宋体"/>
        <charset val="134"/>
      </rPr>
      <t>计日工说明</t>
    </r>
  </si>
  <si>
    <r>
      <rPr>
        <b/>
        <sz val="12"/>
        <rFont val="Arial"/>
        <charset val="134"/>
      </rPr>
      <t xml:space="preserve">4. </t>
    </r>
    <r>
      <rPr>
        <b/>
        <sz val="12"/>
        <rFont val="宋体"/>
        <charset val="134"/>
      </rPr>
      <t>其它说明</t>
    </r>
  </si>
  <si>
    <r>
      <rPr>
        <sz val="12"/>
        <rFont val="Arial"/>
        <charset val="134"/>
      </rPr>
      <t xml:space="preserve">         4.1</t>
    </r>
    <r>
      <rPr>
        <sz val="12"/>
        <rFont val="宋体"/>
        <charset val="134"/>
      </rPr>
      <t>工程一切险和第三者责任险应由承包人以承包人与发包人联名投保，保险费已列入工程量清单</t>
    </r>
    <r>
      <rPr>
        <sz val="12"/>
        <rFont val="Arial"/>
        <charset val="134"/>
      </rPr>
      <t>100</t>
    </r>
    <r>
      <rPr>
        <sz val="12"/>
        <rFont val="宋体"/>
        <charset val="134"/>
      </rPr>
      <t>章内。工程一切险的投保金额为工程量清单第</t>
    </r>
    <r>
      <rPr>
        <sz val="12"/>
        <rFont val="Arial"/>
        <charset val="134"/>
      </rPr>
      <t>100</t>
    </r>
    <r>
      <rPr>
        <sz val="12"/>
        <rFont val="宋体"/>
        <charset val="134"/>
      </rPr>
      <t>章（不含建筑工程一切险、第三者责任险的保险费）至</t>
    </r>
    <r>
      <rPr>
        <sz val="12"/>
        <rFont val="Arial"/>
        <charset val="134"/>
      </rPr>
      <t>700</t>
    </r>
    <r>
      <rPr>
        <sz val="12"/>
        <rFont val="宋体"/>
        <charset val="134"/>
      </rPr>
      <t>章合计金额，保险费率暂定为</t>
    </r>
    <r>
      <rPr>
        <sz val="12"/>
        <rFont val="Arial"/>
        <charset val="134"/>
      </rPr>
      <t>3‰</t>
    </r>
    <r>
      <rPr>
        <sz val="12"/>
        <rFont val="宋体"/>
        <charset val="134"/>
      </rPr>
      <t>；第三者责任险的最低投保金额</t>
    </r>
    <r>
      <rPr>
        <sz val="12"/>
        <rFont val="Arial"/>
        <charset val="134"/>
      </rPr>
      <t>100</t>
    </r>
    <r>
      <rPr>
        <sz val="12"/>
        <rFont val="宋体"/>
        <charset val="134"/>
      </rPr>
      <t>万元，事故次数不限（不计免赔额），保险费率</t>
    </r>
    <r>
      <rPr>
        <sz val="12"/>
        <rFont val="Arial"/>
        <charset val="134"/>
      </rPr>
      <t>4‰</t>
    </r>
    <r>
      <rPr>
        <sz val="12"/>
        <rFont val="宋体"/>
        <charset val="134"/>
      </rPr>
      <t xml:space="preserve">。发包人在接到保险单后，将按照保险单的实际费用支付给承包人。如出现保险事故，保险金不足以补偿损失的，应由承包人自行负责补偿。
</t>
    </r>
  </si>
  <si>
    <r>
      <rPr>
        <sz val="12"/>
        <rFont val="Arial"/>
        <charset val="134"/>
      </rPr>
      <t xml:space="preserve">        4.2</t>
    </r>
    <r>
      <rPr>
        <sz val="12"/>
        <rFont val="宋体"/>
        <charset val="134"/>
      </rPr>
      <t>为确保将安全施工措施落到实处，投标人应根据《公路水运工程安全生产监督管理办法》（交通运输部令</t>
    </r>
    <r>
      <rPr>
        <sz val="12"/>
        <rFont val="Arial"/>
        <charset val="134"/>
      </rPr>
      <t>2017</t>
    </r>
    <r>
      <rPr>
        <sz val="12"/>
        <rFont val="宋体"/>
        <charset val="134"/>
      </rPr>
      <t>年第</t>
    </r>
    <r>
      <rPr>
        <sz val="12"/>
        <rFont val="Arial"/>
        <charset val="134"/>
      </rPr>
      <t>25</t>
    </r>
    <r>
      <rPr>
        <sz val="12"/>
        <rFont val="宋体"/>
        <charset val="134"/>
      </rPr>
      <t>号）以及《关于印发</t>
    </r>
    <r>
      <rPr>
        <sz val="12"/>
        <rFont val="Arial"/>
        <charset val="134"/>
      </rPr>
      <t>&lt;</t>
    </r>
    <r>
      <rPr>
        <sz val="12"/>
        <rFont val="宋体"/>
        <charset val="134"/>
      </rPr>
      <t>企业安全生产费用提取和使用管理办法</t>
    </r>
    <r>
      <rPr>
        <sz val="12"/>
        <rFont val="Arial"/>
        <charset val="134"/>
      </rPr>
      <t>&gt;</t>
    </r>
    <r>
      <rPr>
        <sz val="12"/>
        <rFont val="宋体"/>
        <charset val="134"/>
      </rPr>
      <t>的通知》（财企</t>
    </r>
    <r>
      <rPr>
        <sz val="12"/>
        <rFont val="Arial"/>
        <charset val="134"/>
      </rPr>
      <t>[2012]16</t>
    </r>
    <r>
      <rPr>
        <sz val="12"/>
        <rFont val="宋体"/>
        <charset val="134"/>
      </rPr>
      <t>号）的规定，在投标总价中计入安全生产费用，安全生产费用以固定金额形式计入工程量清单第</t>
    </r>
    <r>
      <rPr>
        <sz val="12"/>
        <rFont val="Arial"/>
        <charset val="134"/>
      </rPr>
      <t>100</t>
    </r>
    <r>
      <rPr>
        <sz val="12"/>
        <rFont val="宋体"/>
        <charset val="134"/>
      </rPr>
      <t>章中（安全生产费用为招标人公布的最高投标限价的</t>
    </r>
    <r>
      <rPr>
        <sz val="12"/>
        <rFont val="Arial"/>
        <charset val="134"/>
      </rPr>
      <t>1.5</t>
    </r>
    <r>
      <rPr>
        <sz val="12"/>
        <rFont val="宋体"/>
        <charset val="134"/>
      </rPr>
      <t>％），投标人在投标报价时不得对该固定金额进行调整。如投标人须在此基础上增加安全生产费用以满足项目施工需要，则投标人应在本项目工程量清单其它相关子目的单价或总额价中予以考虑，发包人不再单独支付。承包人的施工安全生产费用，应当用于施工安全防护用具及设施的采购和更新、安全施工措施的落实、安全生产条件的改善，不得挪作他用。</t>
    </r>
    <r>
      <rPr>
        <sz val="12"/>
        <rFont val="Arial"/>
        <charset val="134"/>
      </rPr>
      <t xml:space="preserve">
</t>
    </r>
  </si>
  <si>
    <r>
      <rPr>
        <sz val="12"/>
        <rFont val="Arial"/>
        <charset val="134"/>
      </rPr>
      <t xml:space="preserve">        4.3 </t>
    </r>
    <r>
      <rPr>
        <sz val="12"/>
        <rFont val="宋体"/>
        <charset val="134"/>
      </rPr>
      <t>临时交通安全设施，含保障交通畅通及施工安全，在占用旧路线位及与其它道路平交或立交的路段，需按图所示或监理人指示及相关规定、规程、交警部门的要求在施工作业区及分流点区域设置必要的道路绕行牌、道路封闭牌、导引牌、安全施工标志、禁令标志、临时车道分隔标志（警示柱）、报警闪光灯等所发生的费用，以总额为单位计量，计价中包含临时交通安全设施的新建、维护及拆除等与此有关的作业内容。</t>
    </r>
  </si>
  <si>
    <r>
      <rPr>
        <sz val="12"/>
        <rFont val="Arial"/>
        <charset val="134"/>
      </rPr>
      <t xml:space="preserve">   4.4</t>
    </r>
    <r>
      <rPr>
        <sz val="12"/>
        <rFont val="宋体"/>
        <charset val="134"/>
      </rPr>
      <t>拌合站的等相关费用包含在工程量清单相关子目单价或总额价中，不另行计量。</t>
    </r>
  </si>
  <si>
    <t>项目汇总</t>
  </si>
  <si>
    <t>项目名称：乡村振兴项目基础设施配套路项目</t>
  </si>
  <si>
    <t>序号</t>
  </si>
  <si>
    <t>工程名称</t>
  </si>
  <si>
    <t>金额（元)</t>
  </si>
  <si>
    <t>刘家店道路工程</t>
  </si>
  <si>
    <t>新农村道路工程</t>
  </si>
  <si>
    <t>平安堡道路工程</t>
  </si>
  <si>
    <t>合计</t>
  </si>
  <si>
    <t>工程量清单</t>
  </si>
  <si>
    <t>合 同 段：刘家店道路工程</t>
  </si>
  <si>
    <t>货币单位：人民币 元</t>
  </si>
  <si>
    <t>清单 第100章  总则</t>
  </si>
  <si>
    <t>子目号</t>
  </si>
  <si>
    <t>子 目 名 称</t>
  </si>
  <si>
    <t>单位</t>
  </si>
  <si>
    <t>数量</t>
  </si>
  <si>
    <t>单价</t>
  </si>
  <si>
    <t>合价</t>
  </si>
  <si>
    <t>101</t>
  </si>
  <si>
    <t>通则</t>
  </si>
  <si>
    <t>101-1</t>
  </si>
  <si>
    <t>保险费</t>
  </si>
  <si>
    <t>-a</t>
  </si>
  <si>
    <t>按合同条款规定，提供建筑工程一切险</t>
  </si>
  <si>
    <t>总额</t>
  </si>
  <si>
    <t>-b</t>
  </si>
  <si>
    <t>按合同条款规定，提供第三者责任险</t>
  </si>
  <si>
    <t>102</t>
  </si>
  <si>
    <t>工程管理</t>
  </si>
  <si>
    <t>102-3</t>
  </si>
  <si>
    <t>安全生产费</t>
  </si>
  <si>
    <t>清单 第100章 合计</t>
  </si>
  <si>
    <t>清单 第200章  路基</t>
  </si>
  <si>
    <t>203</t>
  </si>
  <si>
    <t>挖方路基</t>
  </si>
  <si>
    <t>203-1</t>
  </si>
  <si>
    <t>路基挖方</t>
  </si>
  <si>
    <t>挖土方(包含外运，运距投标人自行考虑）</t>
  </si>
  <si>
    <t>m³</t>
  </si>
  <si>
    <t>清单 第200章 合计</t>
  </si>
  <si>
    <t>清单 第300章  路面</t>
  </si>
  <si>
    <t>垫层</t>
  </si>
  <si>
    <t>302-1</t>
  </si>
  <si>
    <t>山皮石厚20cm</t>
  </si>
  <si>
    <t>㎡</t>
  </si>
  <si>
    <t>水泥混凝土面板</t>
  </si>
  <si>
    <t>312-1</t>
  </si>
  <si>
    <t>厚150mm(强度C30)</t>
  </si>
  <si>
    <t>312-2</t>
  </si>
  <si>
    <t>钢筋</t>
  </si>
  <si>
    <t>光圆钢筋(HPB235、 HPB300)</t>
  </si>
  <si>
    <t>kg</t>
  </si>
  <si>
    <t>313-1</t>
  </si>
  <si>
    <t>路肩培土</t>
  </si>
  <si>
    <t>清单 第300章 合计</t>
  </si>
  <si>
    <t>投标报价汇总表</t>
  </si>
  <si>
    <t>章次</t>
  </si>
  <si>
    <t>科 目 名 称</t>
  </si>
  <si>
    <t>金额（元）</t>
  </si>
  <si>
    <t>1</t>
  </si>
  <si>
    <t>100</t>
  </si>
  <si>
    <t>2</t>
  </si>
  <si>
    <t>200</t>
  </si>
  <si>
    <t>3</t>
  </si>
  <si>
    <t>300</t>
  </si>
  <si>
    <t>4</t>
  </si>
  <si>
    <t>第100章至300章清单合计</t>
  </si>
  <si>
    <t>5</t>
  </si>
  <si>
    <t>已包含在清单合计中的材料、工程设备、专业工程暂估价合计</t>
  </si>
  <si>
    <t/>
  </si>
  <si>
    <t>6</t>
  </si>
  <si>
    <t>清单合计减去材料、工程设备、专业工程暂估价
合计(即4-5)=6</t>
  </si>
  <si>
    <t>7</t>
  </si>
  <si>
    <t>计日工合计</t>
  </si>
  <si>
    <t>8</t>
  </si>
  <si>
    <t>暂列金额(不含计日工总额)</t>
  </si>
  <si>
    <t>9</t>
  </si>
  <si>
    <t>投标报价(4+7+8)=9</t>
  </si>
  <si>
    <t>合 同 段：新农村道路工程</t>
  </si>
  <si>
    <t>原有山皮石找平</t>
  </si>
  <si>
    <t>清单合计减去材料、工程设备、专业工程暂估价
合计(即3-4)=5</t>
  </si>
  <si>
    <t>投标报价(3+6+7)=8</t>
  </si>
  <si>
    <t>合 同 段：平安堡道路工程</t>
  </si>
  <si>
    <t>202</t>
  </si>
  <si>
    <t>场地清理</t>
  </si>
  <si>
    <t>202-2</t>
  </si>
  <si>
    <t>挖除旧路面(包含外运，运距投标人自行考虑）</t>
  </si>
  <si>
    <t>沥青混凝土路面</t>
  </si>
  <si>
    <t>挖除9CM素土基层(包含外运，运距投标人自行考虑）</t>
  </si>
  <si>
    <t>-c</t>
  </si>
  <si>
    <t>挖除30CM山皮石基层(包含外运，运距投标人自行考虑）</t>
  </si>
  <si>
    <t>透层和黏层</t>
  </si>
  <si>
    <t>308-2</t>
  </si>
  <si>
    <t>黏层</t>
  </si>
  <si>
    <t>309</t>
  </si>
  <si>
    <t>热拌沥青混凝土面层</t>
  </si>
  <si>
    <t>309-1</t>
  </si>
  <si>
    <t>细粒式沥青混凝土（AC-13）</t>
  </si>
  <si>
    <t>-40mm</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</si>
</sst>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s>
  <fonts count="41">
    <font>
      <sz val="12"/>
      <color indexed="8"/>
      <name val="宋体"/>
      <charset val="134"/>
    </font>
    <font>
      <b/>
      <sz val="24"/>
      <color indexed="8"/>
      <name val="宋体"/>
      <charset val="134"/>
    </font>
    <font>
      <sz val="9"/>
      <color indexed="8"/>
      <name val="宋体"/>
      <charset val="134"/>
    </font>
    <font>
      <sz val="9"/>
      <color indexed="8"/>
      <name val="Arial Narrow"/>
      <charset val="134"/>
    </font>
    <font>
      <b/>
      <sz val="13"/>
      <color indexed="8"/>
      <name val="宋体"/>
      <charset val="134"/>
    </font>
    <font>
      <sz val="10"/>
      <color indexed="8"/>
      <name val="宋体"/>
      <charset val="134"/>
    </font>
    <font>
      <sz val="9.5"/>
      <color rgb="FF000000"/>
      <name val="宋体"/>
      <charset val="134"/>
    </font>
    <font>
      <sz val="12"/>
      <name val="宋体"/>
      <charset val="134"/>
    </font>
    <font>
      <sz val="9"/>
      <name val="宋体"/>
      <charset val="134"/>
    </font>
    <font>
      <sz val="9"/>
      <name val="Arial Narrow"/>
      <charset val="134"/>
    </font>
    <font>
      <b/>
      <sz val="22"/>
      <color indexed="8"/>
      <name val="宋体"/>
      <charset val="134"/>
    </font>
    <font>
      <sz val="12"/>
      <name val="Arial"/>
      <charset val="134"/>
    </font>
    <font>
      <sz val="10"/>
      <name val="Arial"/>
      <charset val="134"/>
    </font>
    <font>
      <sz val="25"/>
      <name val="Arial"/>
      <charset val="134"/>
    </font>
    <font>
      <b/>
      <sz val="15"/>
      <name val="宋体"/>
      <charset val="134"/>
    </font>
    <font>
      <b/>
      <sz val="12"/>
      <name val="Arial"/>
      <charset val="134"/>
    </font>
    <font>
      <sz val="2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Helv"/>
      <charset val="134"/>
    </font>
    <font>
      <b/>
      <sz val="12"/>
      <name val="宋体"/>
      <charset val="134"/>
    </font>
    <font>
      <u/>
      <sz val="12"/>
      <name val="宋体"/>
      <charset val="134"/>
    </font>
    <font>
      <b/>
      <sz val="15"/>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17" fillId="0" borderId="0" applyFont="0" applyFill="0" applyBorder="0" applyAlignment="0" applyProtection="0">
      <alignment vertical="center"/>
    </xf>
    <xf numFmtId="44" fontId="17" fillId="0" borderId="0" applyFont="0" applyFill="0" applyBorder="0" applyAlignment="0" applyProtection="0">
      <alignment vertical="center"/>
    </xf>
    <xf numFmtId="9" fontId="17" fillId="0" borderId="0" applyFont="0" applyFill="0" applyBorder="0" applyAlignment="0" applyProtection="0">
      <alignment vertical="center"/>
    </xf>
    <xf numFmtId="41" fontId="17" fillId="0" borderId="0" applyFont="0" applyFill="0" applyBorder="0" applyAlignment="0" applyProtection="0">
      <alignment vertical="center"/>
    </xf>
    <xf numFmtId="42" fontId="17" fillId="0" borderId="0" applyFon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7" fillId="2" borderId="11"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12" applyNumberFormat="0" applyFill="0" applyAlignment="0" applyProtection="0">
      <alignment vertical="center"/>
    </xf>
    <xf numFmtId="0" fontId="24" fillId="0" borderId="12" applyNumberFormat="0" applyFill="0" applyAlignment="0" applyProtection="0">
      <alignment vertical="center"/>
    </xf>
    <xf numFmtId="0" fontId="25" fillId="0" borderId="13" applyNumberFormat="0" applyFill="0" applyAlignment="0" applyProtection="0">
      <alignment vertical="center"/>
    </xf>
    <xf numFmtId="0" fontId="25" fillId="0" borderId="0" applyNumberFormat="0" applyFill="0" applyBorder="0" applyAlignment="0" applyProtection="0">
      <alignment vertical="center"/>
    </xf>
    <xf numFmtId="0" fontId="26" fillId="3" borderId="14" applyNumberFormat="0" applyAlignment="0" applyProtection="0">
      <alignment vertical="center"/>
    </xf>
    <xf numFmtId="0" fontId="27" fillId="4" borderId="15" applyNumberFormat="0" applyAlignment="0" applyProtection="0">
      <alignment vertical="center"/>
    </xf>
    <xf numFmtId="0" fontId="28" fillId="4" borderId="14" applyNumberFormat="0" applyAlignment="0" applyProtection="0">
      <alignment vertical="center"/>
    </xf>
    <xf numFmtId="0" fontId="29" fillId="5" borderId="16" applyNumberFormat="0" applyAlignment="0" applyProtection="0">
      <alignment vertical="center"/>
    </xf>
    <xf numFmtId="0" fontId="30" fillId="0" borderId="17" applyNumberFormat="0" applyFill="0" applyAlignment="0" applyProtection="0">
      <alignment vertical="center"/>
    </xf>
    <xf numFmtId="0" fontId="31" fillId="0" borderId="18" applyNumberFormat="0" applyFill="0" applyAlignment="0" applyProtection="0">
      <alignment vertical="center"/>
    </xf>
    <xf numFmtId="0" fontId="32" fillId="6" borderId="0" applyNumberFormat="0" applyBorder="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6" fillId="11" borderId="0" applyNumberFormat="0" applyBorder="0" applyAlignment="0" applyProtection="0">
      <alignment vertical="center"/>
    </xf>
    <xf numFmtId="0" fontId="35" fillId="12" borderId="0" applyNumberFormat="0" applyBorder="0" applyAlignment="0" applyProtection="0">
      <alignment vertical="center"/>
    </xf>
    <xf numFmtId="0" fontId="35" fillId="13" borderId="0" applyNumberFormat="0" applyBorder="0" applyAlignment="0" applyProtection="0">
      <alignment vertical="center"/>
    </xf>
    <xf numFmtId="0" fontId="36" fillId="14" borderId="0" applyNumberFormat="0" applyBorder="0" applyAlignment="0" applyProtection="0">
      <alignment vertical="center"/>
    </xf>
    <xf numFmtId="0" fontId="36" fillId="15" borderId="0" applyNumberFormat="0" applyBorder="0" applyAlignment="0" applyProtection="0">
      <alignment vertical="center"/>
    </xf>
    <xf numFmtId="0" fontId="35" fillId="16" borderId="0" applyNumberFormat="0" applyBorder="0" applyAlignment="0" applyProtection="0">
      <alignment vertical="center"/>
    </xf>
    <xf numFmtId="0" fontId="35" fillId="17" borderId="0" applyNumberFormat="0" applyBorder="0" applyAlignment="0" applyProtection="0">
      <alignment vertical="center"/>
    </xf>
    <xf numFmtId="0" fontId="36" fillId="18" borderId="0" applyNumberFormat="0" applyBorder="0" applyAlignment="0" applyProtection="0">
      <alignment vertical="center"/>
    </xf>
    <xf numFmtId="0" fontId="36" fillId="19" borderId="0" applyNumberFormat="0" applyBorder="0" applyAlignment="0" applyProtection="0">
      <alignment vertical="center"/>
    </xf>
    <xf numFmtId="0" fontId="35" fillId="20" borderId="0" applyNumberFormat="0" applyBorder="0" applyAlignment="0" applyProtection="0">
      <alignment vertical="center"/>
    </xf>
    <xf numFmtId="0" fontId="35" fillId="21" borderId="0" applyNumberFormat="0" applyBorder="0" applyAlignment="0" applyProtection="0">
      <alignment vertical="center"/>
    </xf>
    <xf numFmtId="0" fontId="36" fillId="22" borderId="0" applyNumberFormat="0" applyBorder="0" applyAlignment="0" applyProtection="0">
      <alignment vertical="center"/>
    </xf>
    <xf numFmtId="0" fontId="36" fillId="23" borderId="0" applyNumberFormat="0" applyBorder="0" applyAlignment="0" applyProtection="0">
      <alignment vertical="center"/>
    </xf>
    <xf numFmtId="0" fontId="35" fillId="24" borderId="0" applyNumberFormat="0" applyBorder="0" applyAlignment="0" applyProtection="0">
      <alignment vertical="center"/>
    </xf>
    <xf numFmtId="0" fontId="35" fillId="25" borderId="0" applyNumberFormat="0" applyBorder="0" applyAlignment="0" applyProtection="0">
      <alignment vertical="center"/>
    </xf>
    <xf numFmtId="0" fontId="36" fillId="26" borderId="0" applyNumberFormat="0" applyBorder="0" applyAlignment="0" applyProtection="0">
      <alignment vertical="center"/>
    </xf>
    <xf numFmtId="0" fontId="36" fillId="27" borderId="0" applyNumberFormat="0" applyBorder="0" applyAlignment="0" applyProtection="0">
      <alignment vertical="center"/>
    </xf>
    <xf numFmtId="0" fontId="35" fillId="28" borderId="0" applyNumberFormat="0" applyBorder="0" applyAlignment="0" applyProtection="0">
      <alignment vertical="center"/>
    </xf>
    <xf numFmtId="0" fontId="35" fillId="29" borderId="0" applyNumberFormat="0" applyBorder="0" applyAlignment="0" applyProtection="0">
      <alignment vertical="center"/>
    </xf>
    <xf numFmtId="0" fontId="36" fillId="30" borderId="0" applyNumberFormat="0" applyBorder="0" applyAlignment="0" applyProtection="0">
      <alignment vertical="center"/>
    </xf>
    <xf numFmtId="0" fontId="36" fillId="31" borderId="0" applyNumberFormat="0" applyBorder="0" applyAlignment="0" applyProtection="0">
      <alignment vertical="center"/>
    </xf>
    <xf numFmtId="0" fontId="35" fillId="32" borderId="0" applyNumberFormat="0" applyBorder="0" applyAlignment="0" applyProtection="0">
      <alignment vertical="center"/>
    </xf>
    <xf numFmtId="0" fontId="0" fillId="0" borderId="0">
      <alignment vertical="center"/>
    </xf>
    <xf numFmtId="0" fontId="37" fillId="0" borderId="0"/>
  </cellStyleXfs>
  <cellXfs count="88">
    <xf numFmtId="0" fontId="0" fillId="0" borderId="0" xfId="0" applyAlignment="1">
      <alignment horizontal="left" wrapText="1"/>
    </xf>
    <xf numFmtId="0" fontId="1" fillId="0" borderId="0" xfId="0" applyFont="1" applyAlignment="1">
      <alignment horizontal="center" vertical="center" wrapText="1"/>
    </xf>
    <xf numFmtId="0" fontId="2" fillId="0" borderId="0" xfId="0" applyFont="1" applyAlignment="1">
      <alignment horizontal="left"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4" xfId="0" applyFont="1" applyBorder="1" applyAlignment="1">
      <alignment horizontal="center" vertical="center" wrapText="1"/>
    </xf>
    <xf numFmtId="0" fontId="2" fillId="0" borderId="5" xfId="0" applyFont="1" applyBorder="1" applyAlignment="1">
      <alignment horizontal="center" vertical="center" wrapText="1"/>
    </xf>
    <xf numFmtId="176" fontId="3" fillId="0" borderId="6" xfId="0" applyNumberFormat="1" applyFont="1" applyBorder="1" applyAlignment="1">
      <alignment horizontal="center" vertical="center" wrapText="1"/>
    </xf>
    <xf numFmtId="0" fontId="3" fillId="0" borderId="7" xfId="0" applyFont="1" applyBorder="1" applyAlignment="1">
      <alignment horizontal="center" vertical="center" wrapText="1"/>
    </xf>
    <xf numFmtId="0" fontId="0" fillId="0" borderId="0" xfId="0" applyAlignment="1" applyProtection="1">
      <alignment horizontal="left" wrapText="1"/>
    </xf>
    <xf numFmtId="0" fontId="0" fillId="0" borderId="0" xfId="0" applyFill="1" applyAlignment="1" applyProtection="1">
      <alignment horizontal="left" wrapText="1"/>
    </xf>
    <xf numFmtId="0" fontId="0" fillId="0" borderId="0" xfId="0" applyFill="1" applyAlignment="1" applyProtection="1">
      <alignment horizontal="center" wrapText="1"/>
    </xf>
    <xf numFmtId="177" fontId="0" fillId="0" borderId="0" xfId="0" applyNumberFormat="1" applyFill="1" applyAlignment="1" applyProtection="1">
      <alignment horizontal="center" vertical="center" wrapText="1"/>
    </xf>
    <xf numFmtId="0" fontId="1" fillId="0" borderId="0" xfId="0" applyFont="1" applyFill="1" applyAlignment="1" applyProtection="1">
      <alignment horizontal="center" vertical="center" wrapText="1"/>
    </xf>
    <xf numFmtId="177" fontId="1" fillId="0" borderId="0" xfId="0" applyNumberFormat="1" applyFont="1" applyFill="1" applyAlignment="1" applyProtection="1">
      <alignment horizontal="center" vertical="center" wrapText="1"/>
    </xf>
    <xf numFmtId="0" fontId="2" fillId="0" borderId="0" xfId="0" applyFont="1" applyFill="1" applyAlignment="1" applyProtection="1">
      <alignment horizontal="left" vertical="center" wrapText="1"/>
    </xf>
    <xf numFmtId="0" fontId="2" fillId="0" borderId="0" xfId="0" applyFont="1" applyFill="1" applyAlignment="1" applyProtection="1">
      <alignment horizontal="center" vertical="center" wrapText="1"/>
    </xf>
    <xf numFmtId="177" fontId="2" fillId="0" borderId="0" xfId="0" applyNumberFormat="1" applyFont="1" applyFill="1" applyAlignment="1" applyProtection="1">
      <alignment horizontal="center" vertical="center" wrapText="1"/>
    </xf>
    <xf numFmtId="177" fontId="2" fillId="0" borderId="0" xfId="0" applyNumberFormat="1" applyFont="1" applyFill="1" applyAlignment="1" applyProtection="1">
      <alignment horizontal="center" vertical="center"/>
    </xf>
    <xf numFmtId="0" fontId="4" fillId="0" borderId="1" xfId="0" applyFont="1" applyFill="1" applyBorder="1" applyAlignment="1" applyProtection="1">
      <alignment horizontal="center" vertical="center" wrapText="1"/>
    </xf>
    <xf numFmtId="0" fontId="4" fillId="0" borderId="2" xfId="0" applyFont="1" applyFill="1" applyBorder="1" applyAlignment="1" applyProtection="1">
      <alignment horizontal="center" vertical="center" wrapText="1"/>
    </xf>
    <xf numFmtId="177" fontId="4" fillId="0" borderId="2" xfId="0" applyNumberFormat="1" applyFont="1" applyFill="1" applyBorder="1" applyAlignment="1" applyProtection="1">
      <alignment horizontal="center" vertical="center" wrapText="1"/>
    </xf>
    <xf numFmtId="177" fontId="4" fillId="0" borderId="3" xfId="0" applyNumberFormat="1" applyFont="1" applyFill="1" applyBorder="1" applyAlignment="1" applyProtection="1">
      <alignment horizontal="center" vertical="center" wrapText="1"/>
    </xf>
    <xf numFmtId="0" fontId="2" fillId="0" borderId="4" xfId="0" applyFont="1" applyFill="1" applyBorder="1" applyAlignment="1" applyProtection="1">
      <alignment horizontal="center" vertical="center" wrapText="1"/>
    </xf>
    <xf numFmtId="0" fontId="2" fillId="0" borderId="5" xfId="0" applyFont="1" applyFill="1" applyBorder="1" applyAlignment="1" applyProtection="1">
      <alignment horizontal="center" vertical="center" wrapText="1"/>
    </xf>
    <xf numFmtId="177" fontId="2" fillId="0" borderId="5" xfId="0" applyNumberFormat="1" applyFont="1" applyFill="1" applyBorder="1" applyAlignment="1" applyProtection="1">
      <alignment horizontal="center" vertical="center" wrapText="1"/>
    </xf>
    <xf numFmtId="177" fontId="2" fillId="0" borderId="6" xfId="0" applyNumberFormat="1" applyFont="1" applyFill="1" applyBorder="1" applyAlignment="1" applyProtection="1">
      <alignment horizontal="center" vertical="center" wrapText="1"/>
    </xf>
    <xf numFmtId="0" fontId="2" fillId="0" borderId="4" xfId="0" applyFont="1" applyBorder="1" applyAlignment="1" applyProtection="1">
      <alignment horizontal="left" vertical="center" wrapText="1"/>
    </xf>
    <xf numFmtId="0" fontId="2" fillId="0" borderId="5" xfId="0" applyFont="1" applyBorder="1" applyAlignment="1" applyProtection="1">
      <alignment horizontal="left" vertical="center" wrapText="1"/>
    </xf>
    <xf numFmtId="0" fontId="2" fillId="0" borderId="5" xfId="0" applyFont="1" applyBorder="1" applyAlignment="1" applyProtection="1">
      <alignment horizontal="center" vertical="center" wrapText="1"/>
    </xf>
    <xf numFmtId="177" fontId="3" fillId="0" borderId="5" xfId="0" applyNumberFormat="1" applyFont="1" applyFill="1" applyBorder="1" applyAlignment="1" applyProtection="1">
      <alignment horizontal="center" vertical="center" shrinkToFit="1"/>
    </xf>
    <xf numFmtId="0" fontId="2" fillId="0" borderId="4" xfId="0" applyFont="1" applyFill="1" applyBorder="1" applyAlignment="1" applyProtection="1">
      <alignment horizontal="left" vertical="center" wrapText="1"/>
    </xf>
    <xf numFmtId="0" fontId="2" fillId="0" borderId="5" xfId="0" applyFont="1" applyFill="1" applyBorder="1" applyAlignment="1" applyProtection="1">
      <alignment horizontal="left" vertical="center" wrapText="1"/>
    </xf>
    <xf numFmtId="177" fontId="2" fillId="0" borderId="5" xfId="0" applyNumberFormat="1" applyFont="1" applyFill="1" applyBorder="1" applyAlignment="1" applyProtection="1">
      <alignment horizontal="center" vertical="center" wrapText="1"/>
      <protection locked="0"/>
    </xf>
    <xf numFmtId="177" fontId="3" fillId="0" borderId="6" xfId="0" applyNumberFormat="1" applyFont="1" applyFill="1" applyBorder="1" applyAlignment="1" applyProtection="1">
      <alignment horizontal="center" vertical="center" shrinkToFit="1"/>
    </xf>
    <xf numFmtId="0" fontId="3" fillId="0" borderId="4" xfId="0" applyFont="1" applyFill="1" applyBorder="1" applyAlignment="1" applyProtection="1">
      <alignment horizontal="center" vertical="center" shrinkToFit="1"/>
    </xf>
    <xf numFmtId="0" fontId="2" fillId="0" borderId="5" xfId="0" applyFont="1" applyFill="1" applyBorder="1" applyAlignment="1" applyProtection="1">
      <alignment horizontal="center" vertical="center" shrinkToFit="1"/>
    </xf>
    <xf numFmtId="0" fontId="3" fillId="0" borderId="4" xfId="0" applyFont="1" applyFill="1" applyBorder="1" applyAlignment="1" applyProtection="1">
      <alignment horizontal="left" vertical="center" shrinkToFit="1"/>
    </xf>
    <xf numFmtId="0" fontId="2" fillId="0" borderId="8" xfId="0" applyFont="1" applyFill="1" applyBorder="1" applyAlignment="1" applyProtection="1">
      <alignment horizontal="left" wrapText="1"/>
    </xf>
    <xf numFmtId="0" fontId="2" fillId="0" borderId="9" xfId="0" applyFont="1" applyFill="1" applyBorder="1" applyAlignment="1" applyProtection="1">
      <alignment horizontal="right" vertical="center" shrinkToFit="1"/>
    </xf>
    <xf numFmtId="0" fontId="2" fillId="0" borderId="9" xfId="0" applyFont="1" applyFill="1" applyBorder="1" applyAlignment="1" applyProtection="1">
      <alignment horizontal="center" vertical="center" shrinkToFit="1"/>
    </xf>
    <xf numFmtId="176" fontId="2" fillId="0" borderId="9" xfId="0" applyNumberFormat="1" applyFont="1" applyFill="1" applyBorder="1" applyAlignment="1" applyProtection="1">
      <alignment horizontal="center" vertical="center" shrinkToFit="1"/>
    </xf>
    <xf numFmtId="177" fontId="2" fillId="0" borderId="9" xfId="0" applyNumberFormat="1" applyFont="1" applyFill="1" applyBorder="1" applyAlignment="1" applyProtection="1">
      <alignment horizontal="center" vertical="center" shrinkToFit="1"/>
    </xf>
    <xf numFmtId="177" fontId="2" fillId="0" borderId="10" xfId="0" applyNumberFormat="1" applyFont="1" applyFill="1" applyBorder="1" applyAlignment="1" applyProtection="1">
      <alignment horizontal="center" vertical="center" shrinkToFit="1"/>
    </xf>
    <xf numFmtId="49" fontId="3" fillId="0" borderId="4" xfId="0" applyNumberFormat="1" applyFont="1" applyFill="1" applyBorder="1" applyAlignment="1" applyProtection="1">
      <alignment horizontal="left" vertical="center" shrinkToFit="1"/>
    </xf>
    <xf numFmtId="0" fontId="5" fillId="0" borderId="5" xfId="0" applyFont="1" applyBorder="1" applyAlignment="1" applyProtection="1">
      <alignment horizontal="center" vertical="center" wrapText="1"/>
    </xf>
    <xf numFmtId="49" fontId="2" fillId="0" borderId="5" xfId="0" applyNumberFormat="1" applyFont="1" applyFill="1" applyBorder="1" applyAlignment="1" applyProtection="1">
      <alignment horizontal="left" vertical="center" wrapText="1"/>
    </xf>
    <xf numFmtId="49" fontId="2" fillId="0" borderId="5" xfId="0" applyNumberFormat="1" applyFont="1" applyFill="1" applyBorder="1" applyAlignment="1" applyProtection="1">
      <alignment horizontal="center" vertical="center" shrinkToFit="1"/>
    </xf>
    <xf numFmtId="177" fontId="3" fillId="0" borderId="5" xfId="0" applyNumberFormat="1" applyFont="1" applyFill="1" applyBorder="1" applyAlignment="1" applyProtection="1">
      <alignment horizontal="center" vertical="center" shrinkToFit="1"/>
      <protection locked="0"/>
    </xf>
    <xf numFmtId="0" fontId="6" fillId="0" borderId="4" xfId="0" applyFont="1" applyBorder="1" applyProtection="1">
      <alignment vertical="center"/>
    </xf>
    <xf numFmtId="0" fontId="2" fillId="0" borderId="4" xfId="0" applyFont="1" applyBorder="1" applyAlignment="1" applyProtection="1">
      <alignment horizontal="center" vertical="center" wrapText="1"/>
    </xf>
    <xf numFmtId="49" fontId="3" fillId="0" borderId="4" xfId="0" applyNumberFormat="1" applyFont="1" applyFill="1" applyBorder="1" applyAlignment="1" applyProtection="1">
      <alignment vertical="center" shrinkToFit="1"/>
    </xf>
    <xf numFmtId="0" fontId="2" fillId="0" borderId="5" xfId="0" applyFont="1" applyBorder="1" applyAlignment="1" applyProtection="1">
      <alignment horizontal="left" vertical="center" wrapText="1" shrinkToFit="1"/>
    </xf>
    <xf numFmtId="0" fontId="2" fillId="0" borderId="5" xfId="0" applyFont="1" applyBorder="1" applyAlignment="1" applyProtection="1">
      <alignment horizontal="center" vertical="center" shrinkToFit="1"/>
    </xf>
    <xf numFmtId="0" fontId="7" fillId="0" borderId="5" xfId="0" applyFont="1" applyFill="1" applyBorder="1" applyAlignment="1" applyProtection="1">
      <alignment horizontal="left" wrapText="1"/>
    </xf>
    <xf numFmtId="177" fontId="8" fillId="0" borderId="5" xfId="0" applyNumberFormat="1" applyFont="1" applyFill="1" applyBorder="1" applyAlignment="1" applyProtection="1">
      <alignment horizontal="center" vertical="center" wrapText="1"/>
    </xf>
    <xf numFmtId="49" fontId="2" fillId="0" borderId="4" xfId="0" applyNumberFormat="1" applyFont="1" applyFill="1" applyBorder="1" applyAlignment="1" applyProtection="1">
      <alignment horizontal="left" vertical="center" shrinkToFit="1"/>
    </xf>
    <xf numFmtId="0" fontId="8" fillId="0" borderId="5" xfId="0" applyFont="1" applyFill="1" applyBorder="1" applyAlignment="1" applyProtection="1">
      <alignment horizontal="center" vertical="center" shrinkToFit="1"/>
    </xf>
    <xf numFmtId="49" fontId="9" fillId="0" borderId="4" xfId="0" applyNumberFormat="1" applyFont="1" applyFill="1" applyBorder="1" applyAlignment="1" applyProtection="1">
      <alignment horizontal="left" vertical="center" shrinkToFit="1"/>
    </xf>
    <xf numFmtId="0" fontId="8" fillId="0" borderId="5" xfId="0" applyFont="1" applyFill="1" applyBorder="1" applyAlignment="1" applyProtection="1">
      <alignment horizontal="left" vertical="center" wrapText="1"/>
    </xf>
    <xf numFmtId="177" fontId="9" fillId="0" borderId="5" xfId="0" applyNumberFormat="1" applyFont="1" applyFill="1" applyBorder="1" applyAlignment="1" applyProtection="1">
      <alignment horizontal="center" vertical="center" wrapText="1"/>
    </xf>
    <xf numFmtId="0" fontId="6" fillId="0" borderId="4" xfId="0" applyFont="1" applyBorder="1" applyAlignment="1" applyProtection="1">
      <alignment horizontal="left" vertical="center"/>
    </xf>
    <xf numFmtId="0" fontId="6" fillId="0" borderId="5" xfId="0" applyFont="1" applyBorder="1" applyAlignment="1" applyProtection="1">
      <alignment horizontal="left" vertical="center"/>
    </xf>
    <xf numFmtId="49" fontId="2" fillId="0" borderId="4" xfId="0" applyNumberFormat="1" applyFont="1" applyFill="1" applyBorder="1" applyAlignment="1" applyProtection="1">
      <alignment vertical="center" shrinkToFit="1"/>
    </xf>
    <xf numFmtId="49" fontId="2" fillId="0" borderId="5" xfId="0" applyNumberFormat="1" applyFont="1" applyFill="1" applyBorder="1" applyAlignment="1" applyProtection="1">
      <alignment vertical="center" wrapText="1"/>
    </xf>
    <xf numFmtId="0" fontId="2" fillId="0" borderId="5" xfId="0" applyFont="1" applyFill="1" applyBorder="1" applyAlignment="1" applyProtection="1">
      <alignment horizontal="left" vertical="center" wrapText="1"/>
    </xf>
    <xf numFmtId="0" fontId="2" fillId="0" borderId="5" xfId="0" applyFont="1" applyFill="1" applyBorder="1" applyAlignment="1" applyProtection="1">
      <alignment horizontal="center" vertical="center" wrapText="1"/>
    </xf>
    <xf numFmtId="0" fontId="6" fillId="0" borderId="5" xfId="0" applyFont="1" applyBorder="1" applyProtection="1">
      <alignment vertical="center"/>
    </xf>
    <xf numFmtId="0" fontId="0" fillId="0" borderId="0" xfId="0" applyAlignment="1">
      <alignment horizontal="left" vertical="center" wrapText="1"/>
    </xf>
    <xf numFmtId="0" fontId="10" fillId="0" borderId="0" xfId="0" applyFont="1" applyAlignment="1">
      <alignment horizontal="center" vertical="center" wrapText="1"/>
    </xf>
    <xf numFmtId="0" fontId="10" fillId="0" borderId="0" xfId="0" applyFont="1" applyAlignment="1">
      <alignment horizontal="center" vertical="center" wrapText="1"/>
    </xf>
    <xf numFmtId="0" fontId="0" fillId="0" borderId="0" xfId="0" applyBorder="1" applyAlignment="1">
      <alignment horizontal="left" vertical="center" wrapText="1"/>
    </xf>
    <xf numFmtId="0" fontId="0" fillId="0" borderId="5" xfId="0" applyBorder="1" applyAlignment="1">
      <alignment horizontal="center" vertical="center" wrapText="1"/>
    </xf>
    <xf numFmtId="0" fontId="0" fillId="0" borderId="5" xfId="0" applyBorder="1" applyAlignment="1">
      <alignment horizontal="left" vertical="center" wrapText="1"/>
    </xf>
    <xf numFmtId="176" fontId="0" fillId="0" borderId="5" xfId="0" applyNumberFormat="1" applyBorder="1" applyAlignment="1">
      <alignment horizontal="center" vertical="center" wrapText="1"/>
    </xf>
    <xf numFmtId="0" fontId="11" fillId="0" borderId="0" xfId="49" applyFont="1" applyFill="1" applyAlignment="1">
      <alignment vertical="center" wrapText="1"/>
    </xf>
    <xf numFmtId="0" fontId="12" fillId="0" borderId="0" xfId="50" applyFont="1" applyFill="1" applyAlignment="1">
      <alignment vertical="distributed"/>
    </xf>
    <xf numFmtId="0" fontId="13" fillId="0" borderId="0" xfId="49" applyFont="1" applyFill="1" applyAlignment="1">
      <alignment vertical="center" wrapText="1"/>
    </xf>
    <xf numFmtId="0" fontId="14" fillId="0" borderId="0" xfId="49" applyFont="1" applyFill="1" applyAlignment="1">
      <alignment horizontal="center" vertical="center" wrapText="1"/>
    </xf>
    <xf numFmtId="0" fontId="15" fillId="0" borderId="0" xfId="49" applyFont="1" applyFill="1" applyAlignment="1">
      <alignment vertical="center" wrapText="1"/>
    </xf>
    <xf numFmtId="0" fontId="11" fillId="0" borderId="0" xfId="49" applyFont="1" applyFill="1" applyAlignment="1">
      <alignment horizontal="left" vertical="center" wrapText="1"/>
    </xf>
    <xf numFmtId="0" fontId="16" fillId="0" borderId="0" xfId="49" applyFont="1" applyFill="1" applyAlignment="1">
      <alignment vertical="center"/>
    </xf>
    <xf numFmtId="0" fontId="15" fillId="0" borderId="0" xfId="49" applyFont="1" applyFill="1" applyAlignment="1">
      <alignment horizontal="justify" vertical="center" wrapText="1"/>
    </xf>
    <xf numFmtId="0" fontId="11" fillId="0" borderId="0" xfId="50" applyFont="1" applyFill="1" applyAlignment="1">
      <alignment vertical="center" wrapText="1"/>
    </xf>
    <xf numFmtId="0" fontId="13" fillId="0" borderId="0" xfId="50" applyFont="1" applyFill="1" applyAlignment="1">
      <alignment vertical="distributed"/>
    </xf>
    <xf numFmtId="0" fontId="11" fillId="0" borderId="0" xfId="49" applyFont="1" applyAlignment="1">
      <alignment horizontal="justify" vertical="center" wrapText="1"/>
    </xf>
    <xf numFmtId="0" fontId="11" fillId="0" borderId="0" xfId="49" applyFont="1" applyAlignment="1">
      <alignment horizontal="left" vertical="center" wrapText="1"/>
    </xf>
    <xf numFmtId="0" fontId="2" fillId="0" borderId="4" xfId="0" applyFont="1" applyBorder="1" applyAlignment="1" applyProtection="1" quotePrefix="1">
      <alignment horizontal="left"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样式 1" xfId="50"/>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customXml" Target="../customXml/item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tyles" Target="styles.xml"/><Relationship Id="rId11" Type="http://schemas.openxmlformats.org/officeDocument/2006/relationships/sharedStrings" Target="sharedStrings.xml"/><Relationship Id="rId10"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Z24"/>
  <sheetViews>
    <sheetView showZeros="0" topLeftCell="A17" workbookViewId="0">
      <selection activeCell="A20" sqref="A20"/>
    </sheetView>
  </sheetViews>
  <sheetFormatPr defaultColWidth="9" defaultRowHeight="30.75"/>
  <cols>
    <col min="1" max="1" width="89" style="76" customWidth="1"/>
    <col min="2" max="2" width="8.4" style="76" customWidth="1"/>
    <col min="3" max="4" width="9" style="78"/>
    <col min="5" max="5" width="11.125" style="78"/>
    <col min="6" max="52" width="9" style="78"/>
    <col min="53" max="16384" width="9" style="76"/>
  </cols>
  <sheetData>
    <row r="1" s="76" customFormat="1" ht="42" customHeight="1" spans="1:52">
      <c r="A1" s="79" t="s">
        <v>0</v>
      </c>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c r="AW1" s="78"/>
      <c r="AX1" s="78"/>
      <c r="AY1" s="78"/>
      <c r="AZ1" s="78"/>
    </row>
    <row r="2" s="76" customFormat="1" ht="26.4" customHeight="1" spans="1:52">
      <c r="A2" s="80" t="s">
        <v>1</v>
      </c>
      <c r="C2" s="78"/>
      <c r="D2" s="78"/>
      <c r="E2" s="78"/>
      <c r="F2" s="78"/>
      <c r="G2" s="78"/>
      <c r="H2" s="78"/>
      <c r="I2" s="78"/>
      <c r="J2" s="78"/>
      <c r="K2" s="78"/>
      <c r="L2" s="78"/>
      <c r="M2" s="78"/>
      <c r="N2" s="78"/>
      <c r="O2" s="78"/>
      <c r="P2" s="78"/>
      <c r="Q2" s="78"/>
      <c r="R2" s="78"/>
      <c r="S2" s="78"/>
      <c r="T2" s="78"/>
      <c r="U2" s="78"/>
      <c r="V2" s="78"/>
      <c r="W2" s="78"/>
      <c r="X2" s="78"/>
      <c r="Y2" s="78"/>
      <c r="Z2" s="78"/>
      <c r="AA2" s="78"/>
      <c r="AB2" s="78"/>
      <c r="AC2" s="78"/>
      <c r="AD2" s="78"/>
      <c r="AE2" s="78"/>
      <c r="AF2" s="78"/>
      <c r="AG2" s="78"/>
      <c r="AH2" s="78"/>
      <c r="AI2" s="78"/>
      <c r="AJ2" s="78"/>
      <c r="AK2" s="78"/>
      <c r="AL2" s="78"/>
      <c r="AM2" s="78"/>
      <c r="AN2" s="78"/>
      <c r="AO2" s="78"/>
      <c r="AP2" s="78"/>
      <c r="AQ2" s="78"/>
      <c r="AR2" s="78"/>
      <c r="AS2" s="78"/>
      <c r="AT2" s="78"/>
      <c r="AU2" s="78"/>
      <c r="AV2" s="78"/>
      <c r="AW2" s="78"/>
      <c r="AX2" s="78"/>
      <c r="AY2" s="78"/>
      <c r="AZ2" s="78"/>
    </row>
    <row r="3" s="76" customFormat="1" ht="69" customHeight="1" spans="1:52">
      <c r="A3" s="81" t="s">
        <v>2</v>
      </c>
      <c r="C3" s="78"/>
      <c r="D3" s="78"/>
      <c r="E3" s="78"/>
      <c r="F3" s="78"/>
      <c r="G3" s="78"/>
      <c r="H3" s="78"/>
      <c r="I3" s="78"/>
      <c r="J3" s="78"/>
      <c r="K3" s="78"/>
      <c r="L3" s="78"/>
      <c r="M3" s="78"/>
      <c r="N3" s="78"/>
      <c r="O3" s="78"/>
      <c r="P3" s="78"/>
      <c r="Q3" s="78"/>
      <c r="R3" s="78"/>
      <c r="S3" s="78"/>
      <c r="T3" s="78"/>
      <c r="U3" s="78"/>
      <c r="V3" s="78"/>
      <c r="W3" s="78"/>
      <c r="X3" s="78"/>
      <c r="Y3" s="78"/>
      <c r="Z3" s="78"/>
      <c r="AA3" s="78"/>
      <c r="AB3" s="78"/>
      <c r="AC3" s="78"/>
      <c r="AD3" s="78"/>
      <c r="AE3" s="78"/>
      <c r="AF3" s="78"/>
      <c r="AG3" s="78"/>
      <c r="AH3" s="78"/>
      <c r="AI3" s="78"/>
      <c r="AJ3" s="78"/>
      <c r="AK3" s="78"/>
      <c r="AL3" s="78"/>
      <c r="AM3" s="78"/>
      <c r="AN3" s="78"/>
      <c r="AO3" s="78"/>
      <c r="AP3" s="78"/>
      <c r="AQ3" s="78"/>
      <c r="AR3" s="78"/>
      <c r="AS3" s="78"/>
      <c r="AT3" s="78"/>
      <c r="AU3" s="78"/>
      <c r="AV3" s="78"/>
      <c r="AW3" s="78"/>
      <c r="AX3" s="78"/>
      <c r="AY3" s="78"/>
      <c r="AZ3" s="78"/>
    </row>
    <row r="4" s="76" customFormat="1" ht="43.5" spans="1:52">
      <c r="A4" s="76" t="s">
        <v>3</v>
      </c>
      <c r="C4" s="78"/>
      <c r="D4" s="78"/>
      <c r="E4" s="78"/>
      <c r="F4" s="78"/>
      <c r="G4" s="78"/>
      <c r="H4" s="78"/>
      <c r="I4" s="78"/>
      <c r="J4" s="78"/>
      <c r="K4" s="78"/>
      <c r="L4" s="78"/>
      <c r="M4" s="78"/>
      <c r="N4" s="78"/>
      <c r="O4" s="78"/>
      <c r="P4" s="78"/>
      <c r="Q4" s="78"/>
      <c r="R4" s="78"/>
      <c r="S4" s="78"/>
      <c r="T4" s="78"/>
      <c r="U4" s="78"/>
      <c r="V4" s="78"/>
      <c r="W4" s="78"/>
      <c r="X4" s="78"/>
      <c r="Y4" s="78"/>
      <c r="Z4" s="78"/>
      <c r="AA4" s="78"/>
      <c r="AB4" s="78"/>
      <c r="AC4" s="78"/>
      <c r="AD4" s="78"/>
      <c r="AE4" s="78"/>
      <c r="AF4" s="78"/>
      <c r="AG4" s="78"/>
      <c r="AH4" s="78"/>
      <c r="AI4" s="78"/>
      <c r="AJ4" s="78"/>
      <c r="AK4" s="78"/>
      <c r="AL4" s="78"/>
      <c r="AM4" s="78"/>
      <c r="AN4" s="78"/>
      <c r="AO4" s="78"/>
      <c r="AP4" s="78"/>
      <c r="AQ4" s="78"/>
      <c r="AR4" s="78"/>
      <c r="AS4" s="78"/>
      <c r="AT4" s="78"/>
      <c r="AU4" s="78"/>
      <c r="AV4" s="78"/>
      <c r="AW4" s="78"/>
      <c r="AX4" s="78"/>
      <c r="AY4" s="78"/>
      <c r="AZ4" s="78"/>
    </row>
    <row r="5" s="76" customFormat="1" ht="78" customHeight="1" spans="1:52">
      <c r="A5" s="76" t="s">
        <v>4</v>
      </c>
      <c r="C5" s="82"/>
      <c r="D5" s="78"/>
      <c r="E5" s="78"/>
      <c r="F5" s="78"/>
      <c r="G5" s="78"/>
      <c r="H5" s="78"/>
      <c r="I5" s="78"/>
      <c r="J5" s="78"/>
      <c r="K5" s="78"/>
      <c r="L5" s="78"/>
      <c r="M5" s="78"/>
      <c r="N5" s="78"/>
      <c r="O5" s="78"/>
      <c r="P5" s="78"/>
      <c r="Q5" s="78"/>
      <c r="R5" s="78"/>
      <c r="S5" s="78"/>
      <c r="T5" s="78"/>
      <c r="U5" s="78"/>
      <c r="V5" s="78"/>
      <c r="W5" s="78"/>
      <c r="X5" s="78"/>
      <c r="Y5" s="78"/>
      <c r="Z5" s="78"/>
      <c r="AA5" s="78"/>
      <c r="AB5" s="78"/>
      <c r="AC5" s="78"/>
      <c r="AD5" s="78"/>
      <c r="AE5" s="78"/>
      <c r="AF5" s="78"/>
      <c r="AG5" s="78"/>
      <c r="AH5" s="78"/>
      <c r="AI5" s="78"/>
      <c r="AJ5" s="78"/>
      <c r="AK5" s="78"/>
      <c r="AL5" s="78"/>
      <c r="AM5" s="78"/>
      <c r="AN5" s="78"/>
      <c r="AO5" s="78"/>
      <c r="AP5" s="78"/>
      <c r="AQ5" s="78"/>
      <c r="AR5" s="78"/>
      <c r="AS5" s="78"/>
      <c r="AT5" s="78"/>
      <c r="AU5" s="78"/>
      <c r="AV5" s="78"/>
      <c r="AW5" s="78"/>
      <c r="AX5" s="78"/>
      <c r="AY5" s="78"/>
      <c r="AZ5" s="78"/>
    </row>
    <row r="6" s="76" customFormat="1" ht="57.75" spans="1:52">
      <c r="A6" s="76" t="s">
        <v>5</v>
      </c>
      <c r="C6" s="78"/>
      <c r="D6" s="78"/>
      <c r="E6" s="78"/>
      <c r="F6" s="78"/>
      <c r="G6" s="78"/>
      <c r="H6" s="78"/>
      <c r="I6" s="78"/>
      <c r="J6" s="78"/>
      <c r="K6" s="78"/>
      <c r="L6" s="78"/>
      <c r="M6" s="78"/>
      <c r="N6" s="78"/>
      <c r="O6" s="78"/>
      <c r="P6" s="78"/>
      <c r="Q6" s="78"/>
      <c r="R6" s="78"/>
      <c r="S6" s="78"/>
      <c r="T6" s="78"/>
      <c r="U6" s="78"/>
      <c r="V6" s="78"/>
      <c r="W6" s="78"/>
      <c r="X6" s="78"/>
      <c r="Y6" s="78"/>
      <c r="Z6" s="78"/>
      <c r="AA6" s="78"/>
      <c r="AB6" s="78"/>
      <c r="AC6" s="78"/>
      <c r="AD6" s="78"/>
      <c r="AE6" s="78"/>
      <c r="AF6" s="78"/>
      <c r="AG6" s="78"/>
      <c r="AH6" s="78"/>
      <c r="AI6" s="78"/>
      <c r="AJ6" s="78"/>
      <c r="AK6" s="78"/>
      <c r="AL6" s="78"/>
      <c r="AM6" s="78"/>
      <c r="AN6" s="78"/>
      <c r="AO6" s="78"/>
      <c r="AP6" s="78"/>
      <c r="AQ6" s="78"/>
      <c r="AR6" s="78"/>
      <c r="AS6" s="78"/>
      <c r="AT6" s="78"/>
      <c r="AU6" s="78"/>
      <c r="AV6" s="78"/>
      <c r="AW6" s="78"/>
      <c r="AX6" s="78"/>
      <c r="AY6" s="78"/>
      <c r="AZ6" s="78"/>
    </row>
    <row r="7" s="76" customFormat="1" ht="43.5" spans="1:52">
      <c r="A7" s="76" t="s">
        <v>6</v>
      </c>
      <c r="C7" s="78"/>
      <c r="D7" s="78"/>
      <c r="E7" s="78"/>
      <c r="F7" s="78"/>
      <c r="G7" s="78"/>
      <c r="H7" s="78"/>
      <c r="I7" s="78"/>
      <c r="J7" s="78"/>
      <c r="K7" s="78"/>
      <c r="L7" s="78"/>
      <c r="M7" s="78"/>
      <c r="N7" s="78"/>
      <c r="O7" s="78"/>
      <c r="P7" s="78"/>
      <c r="Q7" s="78"/>
      <c r="R7" s="78"/>
      <c r="S7" s="78"/>
      <c r="T7" s="78"/>
      <c r="U7" s="78"/>
      <c r="V7" s="78"/>
      <c r="W7" s="78"/>
      <c r="X7" s="78"/>
      <c r="Y7" s="78"/>
      <c r="Z7" s="78"/>
      <c r="AA7" s="78"/>
      <c r="AB7" s="78"/>
      <c r="AC7" s="78"/>
      <c r="AD7" s="78"/>
      <c r="AE7" s="78"/>
      <c r="AF7" s="78"/>
      <c r="AG7" s="78"/>
      <c r="AH7" s="78"/>
      <c r="AI7" s="78"/>
      <c r="AJ7" s="78"/>
      <c r="AK7" s="78"/>
      <c r="AL7" s="78"/>
      <c r="AM7" s="78"/>
      <c r="AN7" s="78"/>
      <c r="AO7" s="78"/>
      <c r="AP7" s="78"/>
      <c r="AQ7" s="78"/>
      <c r="AR7" s="78"/>
      <c r="AS7" s="78"/>
      <c r="AT7" s="78"/>
      <c r="AU7" s="78"/>
      <c r="AV7" s="78"/>
      <c r="AW7" s="78"/>
      <c r="AX7" s="78"/>
      <c r="AY7" s="78"/>
      <c r="AZ7" s="78"/>
    </row>
    <row r="8" s="76" customFormat="1" ht="43.5" spans="1:52">
      <c r="A8" s="76" t="s">
        <v>7</v>
      </c>
      <c r="C8" s="78"/>
      <c r="D8" s="78"/>
      <c r="E8" s="78"/>
      <c r="F8" s="78"/>
      <c r="G8" s="78"/>
      <c r="H8" s="78"/>
      <c r="I8" s="78"/>
      <c r="J8" s="78"/>
      <c r="K8" s="78"/>
      <c r="L8" s="78"/>
      <c r="M8" s="78"/>
      <c r="N8" s="78"/>
      <c r="O8" s="78"/>
      <c r="P8" s="78"/>
      <c r="Q8" s="78"/>
      <c r="R8" s="78"/>
      <c r="S8" s="78"/>
      <c r="T8" s="78"/>
      <c r="U8" s="78"/>
      <c r="V8" s="78"/>
      <c r="W8" s="78"/>
      <c r="X8" s="78"/>
      <c r="Y8" s="78"/>
      <c r="Z8" s="78"/>
      <c r="AA8" s="78"/>
      <c r="AB8" s="78"/>
      <c r="AC8" s="78"/>
      <c r="AD8" s="78"/>
      <c r="AE8" s="78"/>
      <c r="AF8" s="78"/>
      <c r="AG8" s="78"/>
      <c r="AH8" s="78"/>
      <c r="AI8" s="78"/>
      <c r="AJ8" s="78"/>
      <c r="AK8" s="78"/>
      <c r="AL8" s="78"/>
      <c r="AM8" s="78"/>
      <c r="AN8" s="78"/>
      <c r="AO8" s="78"/>
      <c r="AP8" s="78"/>
      <c r="AQ8" s="78"/>
      <c r="AR8" s="78"/>
      <c r="AS8" s="78"/>
      <c r="AT8" s="78"/>
      <c r="AU8" s="78"/>
      <c r="AV8" s="78"/>
      <c r="AW8" s="78"/>
      <c r="AX8" s="78"/>
      <c r="AY8" s="78"/>
      <c r="AZ8" s="78"/>
    </row>
    <row r="9" s="76" customFormat="1" spans="1:52">
      <c r="A9" s="76" t="s">
        <v>8</v>
      </c>
      <c r="C9" s="78"/>
      <c r="D9" s="78"/>
      <c r="E9" s="78"/>
      <c r="F9" s="78"/>
      <c r="G9" s="78"/>
      <c r="H9" s="78"/>
      <c r="I9" s="78"/>
      <c r="J9" s="78"/>
      <c r="K9" s="78"/>
      <c r="L9" s="78"/>
      <c r="M9" s="78"/>
      <c r="N9" s="78"/>
      <c r="O9" s="78"/>
      <c r="P9" s="78"/>
      <c r="Q9" s="78"/>
      <c r="R9" s="78"/>
      <c r="S9" s="78"/>
      <c r="T9" s="78"/>
      <c r="U9" s="78"/>
      <c r="V9" s="78"/>
      <c r="W9" s="78"/>
      <c r="X9" s="78"/>
      <c r="Y9" s="78"/>
      <c r="Z9" s="78"/>
      <c r="AA9" s="78"/>
      <c r="AB9" s="78"/>
      <c r="AC9" s="78"/>
      <c r="AD9" s="78"/>
      <c r="AE9" s="78"/>
      <c r="AF9" s="78"/>
      <c r="AG9" s="78"/>
      <c r="AH9" s="78"/>
      <c r="AI9" s="78"/>
      <c r="AJ9" s="78"/>
      <c r="AK9" s="78"/>
      <c r="AL9" s="78"/>
      <c r="AM9" s="78"/>
      <c r="AN9" s="78"/>
      <c r="AO9" s="78"/>
      <c r="AP9" s="78"/>
      <c r="AQ9" s="78"/>
      <c r="AR9" s="78"/>
      <c r="AS9" s="78"/>
      <c r="AT9" s="78"/>
      <c r="AU9" s="78"/>
      <c r="AV9" s="78"/>
      <c r="AW9" s="78"/>
      <c r="AX9" s="78"/>
      <c r="AY9" s="78"/>
      <c r="AZ9" s="78"/>
    </row>
    <row r="10" s="76" customFormat="1" ht="32.4" customHeight="1" spans="1:52">
      <c r="A10" s="80" t="s">
        <v>9</v>
      </c>
      <c r="C10" s="78"/>
      <c r="D10" s="78"/>
      <c r="E10" s="78"/>
      <c r="F10" s="78"/>
      <c r="G10" s="78"/>
      <c r="H10" s="78"/>
      <c r="I10" s="78"/>
      <c r="J10" s="78"/>
      <c r="K10" s="78"/>
      <c r="L10" s="78"/>
      <c r="M10" s="78"/>
      <c r="N10" s="78"/>
      <c r="O10" s="78"/>
      <c r="P10" s="78"/>
      <c r="Q10" s="78"/>
      <c r="R10" s="78"/>
      <c r="S10" s="78"/>
      <c r="T10" s="78"/>
      <c r="U10" s="78"/>
      <c r="V10" s="78"/>
      <c r="W10" s="78"/>
      <c r="X10" s="78"/>
      <c r="Y10" s="78"/>
      <c r="Z10" s="78"/>
      <c r="AA10" s="78"/>
      <c r="AB10" s="78"/>
      <c r="AC10" s="78"/>
      <c r="AD10" s="78"/>
      <c r="AE10" s="78"/>
      <c r="AF10" s="78"/>
      <c r="AG10" s="78"/>
      <c r="AH10" s="78"/>
      <c r="AI10" s="78"/>
      <c r="AJ10" s="78"/>
      <c r="AK10" s="78"/>
      <c r="AL10" s="78"/>
      <c r="AM10" s="78"/>
      <c r="AN10" s="78"/>
      <c r="AO10" s="78"/>
      <c r="AP10" s="78"/>
      <c r="AQ10" s="78"/>
      <c r="AR10" s="78"/>
      <c r="AS10" s="78"/>
      <c r="AT10" s="78"/>
      <c r="AU10" s="78"/>
      <c r="AV10" s="78"/>
      <c r="AW10" s="78"/>
      <c r="AX10" s="78"/>
      <c r="AY10" s="78"/>
      <c r="AZ10" s="78"/>
    </row>
    <row r="11" s="76" customFormat="1" ht="43.2" customHeight="1" spans="1:52">
      <c r="A11" s="76" t="s">
        <v>10</v>
      </c>
      <c r="C11" s="78"/>
      <c r="D11" s="78"/>
      <c r="E11" s="78"/>
      <c r="F11" s="78"/>
      <c r="G11" s="78"/>
      <c r="H11" s="78"/>
      <c r="I11" s="78"/>
      <c r="J11" s="78"/>
      <c r="K11" s="78"/>
      <c r="L11" s="78"/>
      <c r="M11" s="78"/>
      <c r="N11" s="78"/>
      <c r="O11" s="78"/>
      <c r="P11" s="78"/>
      <c r="Q11" s="78"/>
      <c r="R11" s="78"/>
      <c r="S11" s="78"/>
      <c r="T11" s="78"/>
      <c r="U11" s="78"/>
      <c r="V11" s="78"/>
      <c r="W11" s="78"/>
      <c r="X11" s="78"/>
      <c r="Y11" s="78"/>
      <c r="Z11" s="78"/>
      <c r="AA11" s="78"/>
      <c r="AB11" s="78"/>
      <c r="AC11" s="78"/>
      <c r="AD11" s="78"/>
      <c r="AE11" s="78"/>
      <c r="AF11" s="78"/>
      <c r="AG11" s="78"/>
      <c r="AH11" s="78"/>
      <c r="AI11" s="78"/>
      <c r="AJ11" s="78"/>
      <c r="AK11" s="78"/>
      <c r="AL11" s="78"/>
      <c r="AM11" s="78"/>
      <c r="AN11" s="78"/>
      <c r="AO11" s="78"/>
      <c r="AP11" s="78"/>
      <c r="AQ11" s="78"/>
      <c r="AR11" s="78"/>
      <c r="AS11" s="78"/>
      <c r="AT11" s="78"/>
      <c r="AU11" s="78"/>
      <c r="AV11" s="78"/>
      <c r="AW11" s="78"/>
      <c r="AX11" s="78"/>
      <c r="AY11" s="78"/>
      <c r="AZ11" s="78"/>
    </row>
    <row r="12" s="76" customFormat="1" ht="60" customHeight="1" spans="1:52">
      <c r="A12" s="76" t="s">
        <v>11</v>
      </c>
      <c r="C12" s="78"/>
      <c r="D12" s="78"/>
      <c r="E12" s="78"/>
      <c r="F12" s="78"/>
      <c r="G12" s="78"/>
      <c r="H12" s="78"/>
      <c r="I12" s="78"/>
      <c r="J12" s="78"/>
      <c r="K12" s="78"/>
      <c r="L12" s="78"/>
      <c r="M12" s="78"/>
      <c r="N12" s="78"/>
      <c r="O12" s="78"/>
      <c r="P12" s="78"/>
      <c r="Q12" s="78"/>
      <c r="R12" s="78"/>
      <c r="S12" s="78"/>
      <c r="T12" s="78"/>
      <c r="U12" s="78"/>
      <c r="V12" s="78"/>
      <c r="W12" s="78"/>
      <c r="X12" s="78"/>
      <c r="Y12" s="78"/>
      <c r="Z12" s="78"/>
      <c r="AA12" s="78"/>
      <c r="AB12" s="78"/>
      <c r="AC12" s="78"/>
      <c r="AD12" s="78"/>
      <c r="AE12" s="78"/>
      <c r="AF12" s="78"/>
      <c r="AG12" s="78"/>
      <c r="AH12" s="78"/>
      <c r="AI12" s="78"/>
      <c r="AJ12" s="78"/>
      <c r="AK12" s="78"/>
      <c r="AL12" s="78"/>
      <c r="AM12" s="78"/>
      <c r="AN12" s="78"/>
      <c r="AO12" s="78"/>
      <c r="AP12" s="78"/>
      <c r="AQ12" s="78"/>
      <c r="AR12" s="78"/>
      <c r="AS12" s="78"/>
      <c r="AT12" s="78"/>
      <c r="AU12" s="78"/>
      <c r="AV12" s="78"/>
      <c r="AW12" s="78"/>
      <c r="AX12" s="78"/>
      <c r="AY12" s="78"/>
      <c r="AZ12" s="78"/>
    </row>
    <row r="13" s="76" customFormat="1" ht="53" customHeight="1" spans="1:52">
      <c r="A13" s="76" t="s">
        <v>12</v>
      </c>
      <c r="C13" s="78"/>
      <c r="D13" s="78"/>
      <c r="E13" s="78"/>
      <c r="F13" s="78"/>
      <c r="G13" s="78"/>
      <c r="H13" s="78"/>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row>
    <row r="14" s="76" customFormat="1" ht="48" customHeight="1" spans="1:52">
      <c r="A14" s="76" t="s">
        <v>13</v>
      </c>
      <c r="C14" s="78"/>
      <c r="D14" s="78"/>
      <c r="E14" s="78"/>
      <c r="F14" s="78"/>
      <c r="G14" s="78"/>
      <c r="H14" s="78"/>
      <c r="I14" s="78"/>
      <c r="J14" s="78"/>
      <c r="K14" s="78"/>
      <c r="L14" s="78"/>
      <c r="M14" s="78"/>
      <c r="N14" s="78"/>
      <c r="O14" s="78"/>
      <c r="P14" s="78"/>
      <c r="Q14" s="78"/>
      <c r="R14" s="78"/>
      <c r="S14" s="78"/>
      <c r="T14" s="78"/>
      <c r="U14" s="78"/>
      <c r="V14" s="78"/>
      <c r="W14" s="78"/>
      <c r="X14" s="78"/>
      <c r="Y14" s="78"/>
      <c r="Z14" s="78"/>
      <c r="AA14" s="78"/>
      <c r="AB14" s="78"/>
      <c r="AC14" s="78"/>
      <c r="AD14" s="78"/>
      <c r="AE14" s="78"/>
      <c r="AF14" s="78"/>
      <c r="AG14" s="78"/>
      <c r="AH14" s="78"/>
      <c r="AI14" s="78"/>
      <c r="AJ14" s="78"/>
      <c r="AK14" s="78"/>
      <c r="AL14" s="78"/>
      <c r="AM14" s="78"/>
      <c r="AN14" s="78"/>
      <c r="AO14" s="78"/>
      <c r="AP14" s="78"/>
      <c r="AQ14" s="78"/>
      <c r="AR14" s="78"/>
      <c r="AS14" s="78"/>
      <c r="AT14" s="78"/>
      <c r="AU14" s="78"/>
      <c r="AV14" s="78"/>
      <c r="AW14" s="78"/>
      <c r="AX14" s="78"/>
      <c r="AY14" s="78"/>
      <c r="AZ14" s="78"/>
    </row>
    <row r="15" s="76" customFormat="1" ht="38" customHeight="1" spans="1:52">
      <c r="A15" s="76" t="s">
        <v>14</v>
      </c>
      <c r="C15" s="78"/>
      <c r="D15" s="78"/>
      <c r="E15" s="78"/>
      <c r="F15" s="78"/>
      <c r="G15" s="78"/>
      <c r="H15" s="78"/>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c r="AW15" s="78"/>
      <c r="AX15" s="78"/>
      <c r="AY15" s="78"/>
      <c r="AZ15" s="78"/>
    </row>
    <row r="16" s="76" customFormat="1" ht="24.6" customHeight="1" spans="1:52">
      <c r="A16" s="76" t="s">
        <v>15</v>
      </c>
      <c r="C16" s="78"/>
      <c r="D16" s="78"/>
      <c r="E16" s="78"/>
      <c r="F16" s="78"/>
      <c r="G16" s="78"/>
      <c r="H16" s="78"/>
      <c r="I16" s="78"/>
      <c r="J16" s="78"/>
      <c r="K16" s="78"/>
      <c r="L16" s="78"/>
      <c r="M16" s="78"/>
      <c r="N16" s="78"/>
      <c r="O16" s="78"/>
      <c r="P16" s="78"/>
      <c r="Q16" s="78"/>
      <c r="R16" s="78"/>
      <c r="S16" s="78"/>
      <c r="T16" s="78"/>
      <c r="U16" s="78"/>
      <c r="V16" s="78"/>
      <c r="W16" s="78"/>
      <c r="X16" s="78"/>
      <c r="Y16" s="78"/>
      <c r="Z16" s="78"/>
      <c r="AA16" s="78"/>
      <c r="AB16" s="78"/>
      <c r="AC16" s="78"/>
      <c r="AD16" s="78"/>
      <c r="AE16" s="78"/>
      <c r="AF16" s="78"/>
      <c r="AG16" s="78"/>
      <c r="AH16" s="78"/>
      <c r="AI16" s="78"/>
      <c r="AJ16" s="78"/>
      <c r="AK16" s="78"/>
      <c r="AL16" s="78"/>
      <c r="AM16" s="78"/>
      <c r="AN16" s="78"/>
      <c r="AO16" s="78"/>
      <c r="AP16" s="78"/>
      <c r="AQ16" s="78"/>
      <c r="AR16" s="78"/>
      <c r="AS16" s="78"/>
      <c r="AT16" s="78"/>
      <c r="AU16" s="78"/>
      <c r="AV16" s="78"/>
      <c r="AW16" s="78"/>
      <c r="AX16" s="78"/>
      <c r="AY16" s="78"/>
      <c r="AZ16" s="78"/>
    </row>
    <row r="17" s="76" customFormat="1" ht="27.6" customHeight="1" spans="1:52">
      <c r="A17" s="76" t="s">
        <v>16</v>
      </c>
      <c r="C17" s="78"/>
      <c r="D17" s="78"/>
      <c r="E17" s="78"/>
      <c r="F17" s="78"/>
      <c r="G17" s="78"/>
      <c r="H17" s="78"/>
      <c r="I17" s="78"/>
      <c r="J17" s="78"/>
      <c r="K17" s="78"/>
      <c r="L17" s="78"/>
      <c r="M17" s="78"/>
      <c r="N17" s="78"/>
      <c r="O17" s="78"/>
      <c r="P17" s="78"/>
      <c r="Q17" s="78"/>
      <c r="R17" s="78"/>
      <c r="S17" s="78"/>
      <c r="T17" s="78"/>
      <c r="U17" s="78"/>
      <c r="V17" s="78"/>
      <c r="W17" s="78"/>
      <c r="X17" s="78"/>
      <c r="Y17" s="78"/>
      <c r="Z17" s="78"/>
      <c r="AA17" s="78"/>
      <c r="AB17" s="78"/>
      <c r="AC17" s="78"/>
      <c r="AD17" s="78"/>
      <c r="AE17" s="78"/>
      <c r="AF17" s="78"/>
      <c r="AG17" s="78"/>
      <c r="AH17" s="78"/>
      <c r="AI17" s="78"/>
      <c r="AJ17" s="78"/>
      <c r="AK17" s="78"/>
      <c r="AL17" s="78"/>
      <c r="AM17" s="78"/>
      <c r="AN17" s="78"/>
      <c r="AO17" s="78"/>
      <c r="AP17" s="78"/>
      <c r="AQ17" s="78"/>
      <c r="AR17" s="78"/>
      <c r="AS17" s="78"/>
      <c r="AT17" s="78"/>
      <c r="AU17" s="78"/>
      <c r="AV17" s="78"/>
      <c r="AW17" s="78"/>
      <c r="AX17" s="78"/>
      <c r="AY17" s="78"/>
      <c r="AZ17" s="78"/>
    </row>
    <row r="18" s="76" customFormat="1" ht="26.4" customHeight="1" spans="1:52">
      <c r="A18" s="83" t="s">
        <v>17</v>
      </c>
      <c r="C18" s="78"/>
      <c r="D18" s="78"/>
      <c r="E18" s="78"/>
      <c r="F18" s="78"/>
      <c r="G18" s="78"/>
      <c r="H18" s="78"/>
      <c r="I18" s="78"/>
      <c r="J18" s="78"/>
      <c r="K18" s="78"/>
      <c r="L18" s="78"/>
      <c r="M18" s="78"/>
      <c r="N18" s="78"/>
      <c r="O18" s="78"/>
      <c r="P18" s="78"/>
      <c r="Q18" s="78"/>
      <c r="R18" s="78"/>
      <c r="S18" s="78"/>
      <c r="T18" s="78"/>
      <c r="U18" s="78"/>
      <c r="V18" s="78"/>
      <c r="W18" s="78"/>
      <c r="X18" s="78"/>
      <c r="Y18" s="78"/>
      <c r="Z18" s="78"/>
      <c r="AA18" s="78"/>
      <c r="AB18" s="78"/>
      <c r="AC18" s="78"/>
      <c r="AD18" s="78"/>
      <c r="AE18" s="78"/>
      <c r="AF18" s="78"/>
      <c r="AG18" s="78"/>
      <c r="AH18" s="78"/>
      <c r="AI18" s="78"/>
      <c r="AJ18" s="78"/>
      <c r="AK18" s="78"/>
      <c r="AL18" s="78"/>
      <c r="AM18" s="78"/>
      <c r="AN18" s="78"/>
      <c r="AO18" s="78"/>
      <c r="AP18" s="78"/>
      <c r="AQ18" s="78"/>
      <c r="AR18" s="78"/>
      <c r="AS18" s="78"/>
      <c r="AT18" s="78"/>
      <c r="AU18" s="78"/>
      <c r="AV18" s="78"/>
      <c r="AW18" s="78"/>
      <c r="AX18" s="78"/>
      <c r="AY18" s="78"/>
      <c r="AZ18" s="78"/>
    </row>
    <row r="19" s="76" customFormat="1" ht="24" customHeight="1" spans="1:52">
      <c r="A19" s="83" t="s">
        <v>18</v>
      </c>
      <c r="C19" s="78"/>
      <c r="D19" s="78"/>
      <c r="E19" s="78"/>
      <c r="F19" s="78"/>
      <c r="G19" s="78"/>
      <c r="H19" s="78"/>
      <c r="I19" s="78"/>
      <c r="J19" s="78"/>
      <c r="K19" s="78"/>
      <c r="L19" s="78"/>
      <c r="M19" s="78"/>
      <c r="N19" s="78"/>
      <c r="O19" s="78"/>
      <c r="P19" s="78"/>
      <c r="Q19" s="78"/>
      <c r="R19" s="78"/>
      <c r="S19" s="78"/>
      <c r="T19" s="78"/>
      <c r="U19" s="78"/>
      <c r="V19" s="78"/>
      <c r="W19" s="78"/>
      <c r="X19" s="78"/>
      <c r="Y19" s="78"/>
      <c r="Z19" s="78"/>
      <c r="AA19" s="78"/>
      <c r="AB19" s="78"/>
      <c r="AC19" s="78"/>
      <c r="AD19" s="78"/>
      <c r="AE19" s="78"/>
      <c r="AF19" s="78"/>
      <c r="AG19" s="78"/>
      <c r="AH19" s="78"/>
      <c r="AI19" s="78"/>
      <c r="AJ19" s="78"/>
      <c r="AK19" s="78"/>
      <c r="AL19" s="78"/>
      <c r="AM19" s="78"/>
      <c r="AN19" s="78"/>
      <c r="AO19" s="78"/>
      <c r="AP19" s="78"/>
      <c r="AQ19" s="78"/>
      <c r="AR19" s="78"/>
      <c r="AS19" s="78"/>
      <c r="AT19" s="78"/>
      <c r="AU19" s="78"/>
      <c r="AV19" s="78"/>
      <c r="AW19" s="78"/>
      <c r="AX19" s="78"/>
      <c r="AY19" s="78"/>
      <c r="AZ19" s="78"/>
    </row>
    <row r="20" s="76" customFormat="1" ht="107" customHeight="1" spans="1:52">
      <c r="A20" s="84" t="s">
        <v>19</v>
      </c>
      <c r="C20" s="78"/>
      <c r="D20" s="78"/>
      <c r="E20" s="78"/>
      <c r="F20" s="78"/>
      <c r="G20" s="78"/>
      <c r="H20" s="78"/>
      <c r="I20" s="78"/>
      <c r="J20" s="78"/>
      <c r="K20" s="78"/>
      <c r="L20" s="78"/>
      <c r="M20" s="78"/>
      <c r="N20" s="78"/>
      <c r="O20" s="78"/>
      <c r="P20" s="78"/>
      <c r="Q20" s="78"/>
      <c r="R20" s="78"/>
      <c r="S20" s="78"/>
      <c r="T20" s="78"/>
      <c r="U20" s="78"/>
      <c r="V20" s="78"/>
      <c r="W20" s="78"/>
      <c r="X20" s="78"/>
      <c r="Y20" s="78"/>
      <c r="Z20" s="78"/>
      <c r="AA20" s="78"/>
      <c r="AB20" s="78"/>
      <c r="AC20" s="78"/>
      <c r="AD20" s="78"/>
      <c r="AE20" s="78"/>
      <c r="AF20" s="78"/>
      <c r="AG20" s="78"/>
      <c r="AH20" s="78"/>
      <c r="AI20" s="78"/>
      <c r="AJ20" s="78"/>
      <c r="AK20" s="78"/>
      <c r="AL20" s="78"/>
      <c r="AM20" s="78"/>
      <c r="AN20" s="78"/>
      <c r="AO20" s="78"/>
      <c r="AP20" s="78"/>
      <c r="AQ20" s="78"/>
      <c r="AR20" s="78"/>
      <c r="AS20" s="78"/>
      <c r="AT20" s="78"/>
      <c r="AU20" s="78"/>
      <c r="AV20" s="78"/>
      <c r="AW20" s="78"/>
      <c r="AX20" s="78"/>
      <c r="AY20" s="78"/>
      <c r="AZ20" s="78"/>
    </row>
    <row r="21" s="77" customFormat="1" ht="126" customHeight="1" spans="1:52">
      <c r="A21" s="84" t="s">
        <v>20</v>
      </c>
      <c r="AA21" s="85"/>
      <c r="AB21" s="85"/>
      <c r="AC21" s="85"/>
      <c r="AD21" s="85"/>
      <c r="AE21" s="85"/>
      <c r="AF21" s="85"/>
      <c r="AG21" s="85"/>
      <c r="AH21" s="85"/>
      <c r="AI21" s="85"/>
      <c r="AJ21" s="85"/>
      <c r="AK21" s="85"/>
      <c r="AL21" s="85"/>
      <c r="AM21" s="85"/>
      <c r="AN21" s="85"/>
      <c r="AO21" s="85"/>
      <c r="AP21" s="85"/>
      <c r="AQ21" s="85"/>
      <c r="AR21" s="85"/>
      <c r="AS21" s="85"/>
      <c r="AT21" s="85"/>
      <c r="AU21" s="85"/>
      <c r="AV21" s="85"/>
      <c r="AW21" s="85"/>
      <c r="AX21" s="85"/>
      <c r="AY21" s="85"/>
      <c r="AZ21" s="85"/>
    </row>
    <row r="22" s="76" customFormat="1" ht="109" customHeight="1" spans="1:52">
      <c r="A22" s="86" t="s">
        <v>21</v>
      </c>
      <c r="C22" s="78"/>
      <c r="D22" s="78"/>
      <c r="E22" s="78"/>
      <c r="F22" s="78"/>
      <c r="G22" s="78"/>
      <c r="H22" s="78"/>
      <c r="I22" s="78"/>
      <c r="J22" s="78"/>
      <c r="K22" s="78"/>
      <c r="L22" s="78"/>
      <c r="M22" s="78"/>
      <c r="N22" s="78"/>
      <c r="O22" s="78"/>
      <c r="P22" s="78"/>
      <c r="Q22" s="78"/>
      <c r="R22" s="78"/>
      <c r="S22" s="78"/>
      <c r="T22" s="78"/>
      <c r="U22" s="78"/>
      <c r="V22" s="78"/>
      <c r="W22" s="78"/>
      <c r="X22" s="78"/>
      <c r="Y22" s="78"/>
      <c r="Z22" s="78"/>
      <c r="AA22" s="78"/>
      <c r="AB22" s="78"/>
      <c r="AC22" s="78"/>
      <c r="AD22" s="78"/>
      <c r="AE22" s="78"/>
      <c r="AF22" s="78"/>
      <c r="AG22" s="78"/>
      <c r="AH22" s="78"/>
      <c r="AI22" s="78"/>
      <c r="AJ22" s="78"/>
      <c r="AK22" s="78"/>
      <c r="AL22" s="78"/>
      <c r="AM22" s="78"/>
      <c r="AN22" s="78"/>
      <c r="AO22" s="78"/>
      <c r="AP22" s="78"/>
      <c r="AQ22" s="78"/>
      <c r="AR22" s="78"/>
      <c r="AS22" s="78"/>
      <c r="AT22" s="78"/>
      <c r="AU22" s="78"/>
      <c r="AV22" s="78"/>
      <c r="AW22" s="78"/>
      <c r="AX22" s="78"/>
      <c r="AY22" s="78"/>
      <c r="AZ22" s="78"/>
    </row>
    <row r="23" s="76" customFormat="1" ht="37" customHeight="1" spans="1:52">
      <c r="A23" s="86" t="s">
        <v>22</v>
      </c>
      <c r="C23" s="78"/>
      <c r="D23" s="78"/>
      <c r="E23" s="78"/>
      <c r="F23" s="78"/>
      <c r="G23" s="78"/>
      <c r="H23" s="78"/>
      <c r="I23" s="78"/>
      <c r="J23" s="78"/>
      <c r="K23" s="78"/>
      <c r="L23" s="78"/>
      <c r="M23" s="78"/>
      <c r="N23" s="78"/>
      <c r="O23" s="78"/>
      <c r="P23" s="78"/>
      <c r="Q23" s="78"/>
      <c r="R23" s="78"/>
      <c r="S23" s="78"/>
      <c r="T23" s="78"/>
      <c r="U23" s="78"/>
      <c r="V23" s="78"/>
      <c r="W23" s="78"/>
      <c r="X23" s="78"/>
      <c r="Y23" s="78"/>
      <c r="Z23" s="78"/>
      <c r="AA23" s="78"/>
      <c r="AB23" s="78"/>
      <c r="AC23" s="78"/>
      <c r="AD23" s="78"/>
      <c r="AE23" s="78"/>
      <c r="AF23" s="78"/>
      <c r="AG23" s="78"/>
      <c r="AH23" s="78"/>
      <c r="AI23" s="78"/>
      <c r="AJ23" s="78"/>
      <c r="AK23" s="78"/>
      <c r="AL23" s="78"/>
      <c r="AM23" s="78"/>
      <c r="AN23" s="78"/>
      <c r="AO23" s="78"/>
      <c r="AP23" s="78"/>
      <c r="AQ23" s="78"/>
      <c r="AR23" s="78"/>
      <c r="AS23" s="78"/>
      <c r="AT23" s="78"/>
      <c r="AU23" s="78"/>
      <c r="AV23" s="78"/>
      <c r="AW23" s="78"/>
      <c r="AX23" s="78"/>
      <c r="AY23" s="78"/>
      <c r="AZ23" s="78"/>
    </row>
    <row r="24" s="76" customFormat="1" ht="73.8" customHeight="1" spans="1:52">
      <c r="A24" s="87"/>
      <c r="C24" s="78"/>
      <c r="D24" s="78"/>
      <c r="E24" s="78"/>
      <c r="F24" s="78"/>
      <c r="G24" s="78"/>
      <c r="H24" s="78"/>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row>
  </sheetData>
  <sheetProtection algorithmName="SHA-512" hashValue="/LlnLRMw/wOZrM72WH4w8kCHyjnyr/QDhQ243O1XJ/PFdZO4VnYsiBKXUak40EQW8bxUoE1zD66zIcoxfZFSYw==" saltValue="GNkYrj+i+Qt37X//MlZOig==" spinCount="100000" sheet="1" objects="1"/>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7"/>
  <sheetViews>
    <sheetView showZeros="0" tabSelected="1" workbookViewId="0">
      <selection activeCell="B16" sqref="B16"/>
    </sheetView>
  </sheetViews>
  <sheetFormatPr defaultColWidth="9" defaultRowHeight="14.25" outlineLevelRow="6" outlineLevelCol="2"/>
  <cols>
    <col min="1" max="1" width="16.125" customWidth="1"/>
    <col min="2" max="2" width="39.375" customWidth="1"/>
    <col min="3" max="3" width="24.625" customWidth="1"/>
  </cols>
  <sheetData>
    <row r="1" ht="52" customHeight="1" spans="1:3">
      <c r="A1" s="70" t="s">
        <v>23</v>
      </c>
      <c r="B1" s="71"/>
      <c r="C1" s="71"/>
    </row>
    <row r="2" ht="34" customHeight="1" spans="1:3">
      <c r="A2" s="72" t="s">
        <v>24</v>
      </c>
      <c r="B2" s="72"/>
      <c r="C2" s="72"/>
    </row>
    <row r="3" s="69" customFormat="1" ht="32" customHeight="1" spans="1:3">
      <c r="A3" s="73" t="s">
        <v>25</v>
      </c>
      <c r="B3" s="73" t="s">
        <v>26</v>
      </c>
      <c r="C3" s="73" t="s">
        <v>27</v>
      </c>
    </row>
    <row r="4" s="69" customFormat="1" ht="32" customHeight="1" spans="1:3">
      <c r="A4" s="73">
        <v>1</v>
      </c>
      <c r="B4" s="74" t="s">
        <v>28</v>
      </c>
      <c r="C4" s="75">
        <f>'【5.4表】-刘家店道路工程'!D12</f>
        <v>0</v>
      </c>
    </row>
    <row r="5" s="69" customFormat="1" ht="32" customHeight="1" spans="1:3">
      <c r="A5" s="73">
        <v>2</v>
      </c>
      <c r="B5" s="74" t="s">
        <v>29</v>
      </c>
      <c r="C5" s="75">
        <f>'【5.4表】-新农村道路工程'!D11</f>
        <v>0</v>
      </c>
    </row>
    <row r="6" s="69" customFormat="1" ht="32" customHeight="1" spans="1:3">
      <c r="A6" s="73">
        <v>3</v>
      </c>
      <c r="B6" s="74" t="s">
        <v>30</v>
      </c>
      <c r="C6" s="75">
        <f>'【5.4表】-平安堡道路工程'!D12</f>
        <v>0</v>
      </c>
    </row>
    <row r="7" s="69" customFormat="1" ht="32" customHeight="1" spans="1:3">
      <c r="A7" s="73" t="s">
        <v>31</v>
      </c>
      <c r="B7" s="73"/>
      <c r="C7" s="75">
        <f>SUM(C4:C6)</f>
        <v>0</v>
      </c>
    </row>
  </sheetData>
  <mergeCells count="3">
    <mergeCell ref="A1:C1"/>
    <mergeCell ref="A2:C2"/>
    <mergeCell ref="A7:B7"/>
  </mergeCells>
  <pageMargins left="0.75" right="0.75" top="1" bottom="1" header="0.5" footer="0.5"/>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6"/>
  <sheetViews>
    <sheetView showZeros="0" topLeftCell="A2" workbookViewId="0">
      <selection activeCell="E10" sqref="E10"/>
    </sheetView>
  </sheetViews>
  <sheetFormatPr defaultColWidth="9" defaultRowHeight="14.25" outlineLevelCol="5"/>
  <cols>
    <col min="1" max="1" width="8" style="11" customWidth="1"/>
    <col min="2" max="2" width="28.7416666666667" style="11" customWidth="1"/>
    <col min="3" max="3" width="7.125" style="12" customWidth="1"/>
    <col min="4" max="4" width="11.375" style="13" customWidth="1"/>
    <col min="5" max="5" width="12.625" style="13" customWidth="1"/>
    <col min="6" max="6" width="13.25" style="13" customWidth="1"/>
    <col min="7" max="7" width="10" style="10" customWidth="1"/>
    <col min="8" max="16384" width="9" style="10"/>
  </cols>
  <sheetData>
    <row r="1" ht="32.95" customHeight="1" spans="1:6">
      <c r="A1" s="14" t="s">
        <v>32</v>
      </c>
      <c r="B1" s="14"/>
      <c r="C1" s="14"/>
      <c r="D1" s="15"/>
      <c r="E1" s="15"/>
      <c r="F1" s="15"/>
    </row>
    <row r="2" s="10" customFormat="1" ht="32" customHeight="1" spans="1:6">
      <c r="A2" s="16" t="s">
        <v>33</v>
      </c>
      <c r="B2" s="16"/>
      <c r="C2" s="17"/>
      <c r="D2" s="18"/>
      <c r="E2" s="19" t="s">
        <v>34</v>
      </c>
      <c r="F2" s="19"/>
    </row>
    <row r="3" ht="21.25" customHeight="1" spans="1:6">
      <c r="A3" s="20" t="s">
        <v>35</v>
      </c>
      <c r="B3" s="21"/>
      <c r="C3" s="21"/>
      <c r="D3" s="22"/>
      <c r="E3" s="22"/>
      <c r="F3" s="23"/>
    </row>
    <row r="4" ht="22" customHeight="1" spans="1:6">
      <c r="A4" s="24" t="s">
        <v>36</v>
      </c>
      <c r="B4" s="25" t="s">
        <v>37</v>
      </c>
      <c r="C4" s="25" t="s">
        <v>38</v>
      </c>
      <c r="D4" s="26" t="s">
        <v>39</v>
      </c>
      <c r="E4" s="26" t="s">
        <v>40</v>
      </c>
      <c r="F4" s="27" t="s">
        <v>41</v>
      </c>
    </row>
    <row r="5" s="10" customFormat="1" ht="19" customHeight="1" spans="1:6">
      <c r="A5" s="28" t="s">
        <v>42</v>
      </c>
      <c r="B5" s="29" t="s">
        <v>43</v>
      </c>
      <c r="C5" s="30"/>
      <c r="D5" s="26"/>
      <c r="E5" s="26"/>
      <c r="F5" s="27"/>
    </row>
    <row r="6" s="10" customFormat="1" ht="19" customHeight="1" spans="1:6">
      <c r="A6" s="28" t="s">
        <v>44</v>
      </c>
      <c r="B6" s="29" t="s">
        <v>45</v>
      </c>
      <c r="C6" s="30"/>
      <c r="D6" s="26"/>
      <c r="E6" s="26"/>
      <c r="F6" s="27"/>
    </row>
    <row r="7" s="10" customFormat="1" ht="19" customHeight="1" spans="1:6">
      <c r="A7" s="28" t="s">
        <v>46</v>
      </c>
      <c r="B7" s="29" t="s">
        <v>47</v>
      </c>
      <c r="C7" s="30" t="s">
        <v>48</v>
      </c>
      <c r="D7" s="31">
        <v>1</v>
      </c>
      <c r="E7" s="31">
        <f>(F10+F44+F85+F88+F90+F91)*0.003</f>
        <v>0</v>
      </c>
      <c r="F7" s="27">
        <f>E7*D7</f>
        <v>0</v>
      </c>
    </row>
    <row r="8" s="10" customFormat="1" ht="19" customHeight="1" spans="1:6">
      <c r="A8" s="28" t="s">
        <v>49</v>
      </c>
      <c r="B8" s="29" t="s">
        <v>50</v>
      </c>
      <c r="C8" s="30" t="s">
        <v>48</v>
      </c>
      <c r="D8" s="31">
        <v>1</v>
      </c>
      <c r="E8" s="31" t="str">
        <f>IF(E10&lt;&gt;"",4000,"")</f>
        <v/>
      </c>
      <c r="F8" s="27" t="str">
        <f>E8</f>
        <v/>
      </c>
    </row>
    <row r="9" ht="19" customHeight="1" spans="1:6">
      <c r="A9" s="32" t="s">
        <v>51</v>
      </c>
      <c r="B9" s="33" t="s">
        <v>52</v>
      </c>
      <c r="C9" s="25"/>
      <c r="D9" s="26"/>
      <c r="E9" s="26"/>
      <c r="F9" s="27"/>
    </row>
    <row r="10" ht="19" customHeight="1" spans="1:6">
      <c r="A10" s="32" t="s">
        <v>53</v>
      </c>
      <c r="B10" s="33" t="s">
        <v>54</v>
      </c>
      <c r="C10" s="25" t="s">
        <v>48</v>
      </c>
      <c r="D10" s="31">
        <v>1</v>
      </c>
      <c r="E10" s="34"/>
      <c r="F10" s="27">
        <f>E10*D10</f>
        <v>0</v>
      </c>
    </row>
    <row r="11" ht="19" customHeight="1" spans="1:6">
      <c r="A11" s="32"/>
      <c r="B11" s="33"/>
      <c r="C11" s="25"/>
      <c r="D11" s="31"/>
      <c r="E11" s="31"/>
      <c r="F11" s="35"/>
    </row>
    <row r="12" ht="19" customHeight="1" spans="1:6">
      <c r="A12" s="32"/>
      <c r="B12" s="33"/>
      <c r="C12" s="25"/>
      <c r="D12" s="31"/>
      <c r="E12" s="31"/>
      <c r="F12" s="35">
        <f>E12*D12</f>
        <v>0</v>
      </c>
    </row>
    <row r="13" ht="19" customHeight="1" spans="1:6">
      <c r="A13" s="24"/>
      <c r="B13" s="33"/>
      <c r="C13" s="25"/>
      <c r="D13" s="31"/>
      <c r="E13" s="31"/>
      <c r="F13" s="35"/>
    </row>
    <row r="14" ht="28" customHeight="1" spans="1:6">
      <c r="A14" s="24"/>
      <c r="B14" s="33"/>
      <c r="C14" s="25"/>
      <c r="D14" s="31"/>
      <c r="E14" s="31"/>
      <c r="F14" s="35"/>
    </row>
    <row r="15" ht="19" customHeight="1" spans="1:6">
      <c r="A15" s="24"/>
      <c r="B15" s="33"/>
      <c r="C15" s="25"/>
      <c r="D15" s="31"/>
      <c r="E15" s="31"/>
      <c r="F15" s="35"/>
    </row>
    <row r="16" ht="19" customHeight="1" spans="1:6">
      <c r="A16" s="24"/>
      <c r="B16" s="33"/>
      <c r="C16" s="25"/>
      <c r="D16" s="31"/>
      <c r="E16" s="31"/>
      <c r="F16" s="35"/>
    </row>
    <row r="17" ht="19" customHeight="1" spans="1:6">
      <c r="A17" s="24"/>
      <c r="B17" s="33"/>
      <c r="C17" s="25"/>
      <c r="D17" s="31"/>
      <c r="E17" s="31"/>
      <c r="F17" s="35"/>
    </row>
    <row r="18" ht="19" customHeight="1" spans="1:6">
      <c r="A18" s="24"/>
      <c r="B18" s="33"/>
      <c r="C18" s="25"/>
      <c r="D18" s="31"/>
      <c r="E18" s="31"/>
      <c r="F18" s="35"/>
    </row>
    <row r="19" ht="19" customHeight="1" spans="1:6">
      <c r="A19" s="36"/>
      <c r="B19" s="33"/>
      <c r="C19" s="37"/>
      <c r="D19" s="31"/>
      <c r="E19" s="31"/>
      <c r="F19" s="35"/>
    </row>
    <row r="20" ht="19" customHeight="1" spans="1:6">
      <c r="A20" s="36"/>
      <c r="B20" s="33"/>
      <c r="C20" s="25"/>
      <c r="D20" s="31"/>
      <c r="E20" s="31"/>
      <c r="F20" s="35"/>
    </row>
    <row r="21" ht="19" customHeight="1" spans="1:6">
      <c r="A21" s="36"/>
      <c r="B21" s="33"/>
      <c r="C21" s="25"/>
      <c r="D21" s="31"/>
      <c r="E21" s="31"/>
      <c r="F21" s="35"/>
    </row>
    <row r="22" ht="19" customHeight="1" spans="1:6">
      <c r="A22" s="36"/>
      <c r="B22" s="33"/>
      <c r="C22" s="25"/>
      <c r="D22" s="31"/>
      <c r="E22" s="31"/>
      <c r="F22" s="35"/>
    </row>
    <row r="23" ht="19" customHeight="1" spans="1:6">
      <c r="A23" s="36"/>
      <c r="B23" s="33"/>
      <c r="C23" s="25"/>
      <c r="D23" s="31"/>
      <c r="E23" s="31"/>
      <c r="F23" s="35"/>
    </row>
    <row r="24" ht="19" customHeight="1" spans="1:6">
      <c r="A24" s="36"/>
      <c r="B24" s="33"/>
      <c r="C24" s="25"/>
      <c r="D24" s="31"/>
      <c r="E24" s="31"/>
      <c r="F24" s="35"/>
    </row>
    <row r="25" ht="19" customHeight="1" spans="1:6">
      <c r="A25" s="36"/>
      <c r="B25" s="33"/>
      <c r="C25" s="25"/>
      <c r="D25" s="31"/>
      <c r="E25" s="31"/>
      <c r="F25" s="35"/>
    </row>
    <row r="26" ht="19" customHeight="1" spans="1:6">
      <c r="A26" s="36"/>
      <c r="B26" s="33"/>
      <c r="C26" s="25"/>
      <c r="D26" s="31"/>
      <c r="E26" s="31"/>
      <c r="F26" s="35"/>
    </row>
    <row r="27" ht="19" customHeight="1" spans="1:6">
      <c r="A27" s="36"/>
      <c r="B27" s="33"/>
      <c r="C27" s="25"/>
      <c r="D27" s="31"/>
      <c r="E27" s="31"/>
      <c r="F27" s="35"/>
    </row>
    <row r="28" ht="19" customHeight="1" spans="1:6">
      <c r="A28" s="36"/>
      <c r="B28" s="33"/>
      <c r="C28" s="25"/>
      <c r="D28" s="31"/>
      <c r="E28" s="31"/>
      <c r="F28" s="35"/>
    </row>
    <row r="29" ht="19" customHeight="1" spans="1:6">
      <c r="A29" s="36"/>
      <c r="B29" s="33"/>
      <c r="C29" s="25"/>
      <c r="D29" s="31"/>
      <c r="E29" s="31"/>
      <c r="F29" s="35"/>
    </row>
    <row r="30" ht="19" customHeight="1" spans="1:6">
      <c r="A30" s="36"/>
      <c r="B30" s="33"/>
      <c r="C30" s="25"/>
      <c r="D30" s="31"/>
      <c r="E30" s="31"/>
      <c r="F30" s="35"/>
    </row>
    <row r="31" ht="19" customHeight="1" spans="1:6">
      <c r="A31" s="36"/>
      <c r="B31" s="33"/>
      <c r="C31" s="25"/>
      <c r="D31" s="31"/>
      <c r="E31" s="31"/>
      <c r="F31" s="35"/>
    </row>
    <row r="32" ht="19" customHeight="1" spans="1:6">
      <c r="A32" s="36"/>
      <c r="B32" s="33"/>
      <c r="C32" s="25"/>
      <c r="D32" s="31"/>
      <c r="E32" s="31"/>
      <c r="F32" s="35"/>
    </row>
    <row r="33" ht="19" customHeight="1" spans="1:6">
      <c r="A33" s="36"/>
      <c r="B33" s="33"/>
      <c r="C33" s="25"/>
      <c r="D33" s="31"/>
      <c r="E33" s="31"/>
      <c r="F33" s="35"/>
    </row>
    <row r="34" ht="19" customHeight="1" spans="1:6">
      <c r="A34" s="36"/>
      <c r="B34" s="33"/>
      <c r="C34" s="25"/>
      <c r="D34" s="31"/>
      <c r="E34" s="31"/>
      <c r="F34" s="35"/>
    </row>
    <row r="35" ht="19" customHeight="1" spans="1:6">
      <c r="A35" s="36"/>
      <c r="B35" s="33"/>
      <c r="C35" s="25"/>
      <c r="D35" s="31"/>
      <c r="E35" s="31"/>
      <c r="F35" s="35"/>
    </row>
    <row r="36" ht="19" customHeight="1" spans="1:6">
      <c r="A36" s="38"/>
      <c r="B36" s="33"/>
      <c r="C36" s="37"/>
      <c r="D36" s="31"/>
      <c r="E36" s="31"/>
      <c r="F36" s="35"/>
    </row>
    <row r="37" ht="22" customHeight="1" spans="1:6">
      <c r="A37" s="39"/>
      <c r="B37" s="40" t="s">
        <v>55</v>
      </c>
      <c r="C37" s="41"/>
      <c r="D37" s="42">
        <f>SUM(F5:F10)</f>
        <v>0</v>
      </c>
      <c r="E37" s="43"/>
      <c r="F37" s="44"/>
    </row>
    <row r="38" s="10" customFormat="1" ht="30" customHeight="1" spans="1:6">
      <c r="A38" s="14" t="s">
        <v>32</v>
      </c>
      <c r="B38" s="14"/>
      <c r="C38" s="14"/>
      <c r="D38" s="15"/>
      <c r="E38" s="15"/>
      <c r="F38" s="15"/>
    </row>
    <row r="39" s="10" customFormat="1" ht="32" customHeight="1" spans="1:6">
      <c r="A39" s="16" t="s">
        <v>33</v>
      </c>
      <c r="B39" s="16"/>
      <c r="C39" s="17"/>
      <c r="D39" s="18"/>
      <c r="E39" s="19" t="s">
        <v>34</v>
      </c>
      <c r="F39" s="19"/>
    </row>
    <row r="40" s="10" customFormat="1" ht="18" customHeight="1" spans="1:6">
      <c r="A40" s="20" t="s">
        <v>56</v>
      </c>
      <c r="B40" s="21"/>
      <c r="C40" s="21"/>
      <c r="D40" s="22"/>
      <c r="E40" s="22"/>
      <c r="F40" s="23"/>
    </row>
    <row r="41" s="10" customFormat="1" ht="18" customHeight="1" spans="1:6">
      <c r="A41" s="24" t="s">
        <v>36</v>
      </c>
      <c r="B41" s="25" t="s">
        <v>37</v>
      </c>
      <c r="C41" s="25" t="s">
        <v>38</v>
      </c>
      <c r="D41" s="26" t="s">
        <v>39</v>
      </c>
      <c r="E41" s="26" t="s">
        <v>40</v>
      </c>
      <c r="F41" s="27" t="s">
        <v>41</v>
      </c>
    </row>
    <row r="42" s="10" customFormat="1" ht="18" customHeight="1" spans="1:6">
      <c r="A42" s="45" t="s">
        <v>57</v>
      </c>
      <c r="B42" s="29" t="s">
        <v>58</v>
      </c>
      <c r="C42" s="46"/>
      <c r="D42" s="30"/>
      <c r="E42" s="31"/>
      <c r="F42" s="35"/>
    </row>
    <row r="43" s="10" customFormat="1" ht="18" customHeight="1" spans="1:6">
      <c r="A43" s="28" t="s">
        <v>59</v>
      </c>
      <c r="B43" s="29" t="s">
        <v>60</v>
      </c>
      <c r="C43" s="30"/>
      <c r="D43" s="30"/>
      <c r="E43" s="31"/>
      <c r="F43" s="35"/>
    </row>
    <row r="44" s="10" customFormat="1" ht="18" customHeight="1" spans="1:6">
      <c r="A44" s="45" t="s">
        <v>46</v>
      </c>
      <c r="B44" s="29" t="s">
        <v>61</v>
      </c>
      <c r="C44" s="46" t="s">
        <v>62</v>
      </c>
      <c r="D44" s="30">
        <v>1280.75</v>
      </c>
      <c r="E44" s="49"/>
      <c r="F44" s="27">
        <f>E44*D44</f>
        <v>0</v>
      </c>
    </row>
    <row r="45" s="10" customFormat="1" ht="18" customHeight="1" spans="1:6">
      <c r="A45" s="45"/>
      <c r="B45" s="47"/>
      <c r="C45" s="48"/>
      <c r="D45" s="30"/>
      <c r="E45" s="31"/>
      <c r="F45" s="35">
        <f t="shared" ref="F44:F49" si="0">E45*D45</f>
        <v>0</v>
      </c>
    </row>
    <row r="46" s="10" customFormat="1" ht="18" customHeight="1" spans="1:6">
      <c r="A46" s="45"/>
      <c r="B46" s="29"/>
      <c r="C46" s="46"/>
      <c r="D46" s="30"/>
      <c r="E46" s="31"/>
      <c r="F46" s="27">
        <f t="shared" si="0"/>
        <v>0</v>
      </c>
    </row>
    <row r="47" s="10" customFormat="1" ht="18" customHeight="1" spans="1:6">
      <c r="A47" s="45"/>
      <c r="B47" s="29"/>
      <c r="C47" s="46"/>
      <c r="D47" s="30"/>
      <c r="E47" s="31"/>
      <c r="F47" s="27">
        <f t="shared" si="0"/>
        <v>0</v>
      </c>
    </row>
    <row r="48" s="10" customFormat="1" ht="18" customHeight="1" spans="1:6">
      <c r="A48" s="28"/>
      <c r="B48" s="29"/>
      <c r="C48" s="46"/>
      <c r="D48" s="30"/>
      <c r="E48" s="31"/>
      <c r="F48" s="35">
        <f t="shared" si="0"/>
        <v>0</v>
      </c>
    </row>
    <row r="49" s="10" customFormat="1" ht="18" customHeight="1" spans="1:6">
      <c r="A49" s="45"/>
      <c r="B49" s="29"/>
      <c r="C49" s="46"/>
      <c r="D49" s="30"/>
      <c r="E49" s="31"/>
      <c r="F49" s="27">
        <f t="shared" si="0"/>
        <v>0</v>
      </c>
    </row>
    <row r="50" s="10" customFormat="1" ht="18" customHeight="1" spans="1:6">
      <c r="A50" s="45"/>
      <c r="B50" s="29"/>
      <c r="C50" s="46"/>
      <c r="D50" s="30"/>
      <c r="E50" s="31"/>
      <c r="F50" s="27"/>
    </row>
    <row r="51" s="10" customFormat="1" ht="18" customHeight="1" spans="1:6">
      <c r="A51" s="28"/>
      <c r="B51" s="29"/>
      <c r="C51" s="30"/>
      <c r="D51" s="30"/>
      <c r="E51" s="31"/>
      <c r="F51" s="27">
        <f>E51*D51</f>
        <v>0</v>
      </c>
    </row>
    <row r="52" s="10" customFormat="1" ht="18" customHeight="1" spans="1:6">
      <c r="A52" s="45"/>
      <c r="B52" s="29"/>
      <c r="C52" s="46"/>
      <c r="D52" s="30"/>
      <c r="E52" s="31"/>
      <c r="F52" s="27">
        <f>E52*D52</f>
        <v>0</v>
      </c>
    </row>
    <row r="53" s="10" customFormat="1" ht="18" customHeight="1" spans="1:6">
      <c r="A53" s="45"/>
      <c r="B53" s="29"/>
      <c r="C53" s="46"/>
      <c r="D53" s="30"/>
      <c r="E53" s="31"/>
      <c r="F53" s="27">
        <f>E53*D53</f>
        <v>0</v>
      </c>
    </row>
    <row r="54" s="10" customFormat="1" ht="18" customHeight="1" spans="1:6">
      <c r="A54" s="50"/>
      <c r="B54" s="29"/>
      <c r="C54" s="30"/>
      <c r="D54" s="30"/>
      <c r="E54" s="31"/>
      <c r="F54" s="35">
        <f t="shared" ref="F51:F56" si="1">E54*D54</f>
        <v>0</v>
      </c>
    </row>
    <row r="55" s="10" customFormat="1" ht="18" customHeight="1" spans="1:6">
      <c r="A55" s="52"/>
      <c r="B55" s="29"/>
      <c r="C55" s="30"/>
      <c r="D55" s="30"/>
      <c r="E55" s="31"/>
      <c r="F55" s="35">
        <f t="shared" si="1"/>
        <v>0</v>
      </c>
    </row>
    <row r="56" s="10" customFormat="1" ht="18" customHeight="1" spans="1:6">
      <c r="A56" s="51"/>
      <c r="B56" s="29"/>
      <c r="C56" s="30"/>
      <c r="D56" s="30"/>
      <c r="E56" s="31"/>
      <c r="F56" s="35">
        <f t="shared" si="1"/>
        <v>0</v>
      </c>
    </row>
    <row r="57" s="10" customFormat="1" ht="18" customHeight="1" spans="1:6">
      <c r="A57" s="52"/>
      <c r="B57" s="68"/>
      <c r="C57" s="30"/>
      <c r="D57" s="30"/>
      <c r="E57" s="31"/>
      <c r="F57" s="35"/>
    </row>
    <row r="58" s="10" customFormat="1" ht="18" customHeight="1" spans="1:6">
      <c r="A58" s="51"/>
      <c r="B58" s="29"/>
      <c r="C58" s="30"/>
      <c r="D58" s="30"/>
      <c r="E58" s="31"/>
      <c r="F58" s="35">
        <f t="shared" ref="F58:F62" si="2">E58*D58</f>
        <v>0</v>
      </c>
    </row>
    <row r="59" s="10" customFormat="1" ht="18" customHeight="1" spans="1:6">
      <c r="A59" s="51"/>
      <c r="B59" s="29"/>
      <c r="C59" s="30"/>
      <c r="D59" s="30"/>
      <c r="E59" s="31"/>
      <c r="F59" s="35">
        <f t="shared" si="2"/>
        <v>0</v>
      </c>
    </row>
    <row r="60" s="10" customFormat="1" ht="18" customHeight="1" spans="1:6">
      <c r="A60" s="52"/>
      <c r="B60" s="53"/>
      <c r="C60" s="46"/>
      <c r="D60" s="54"/>
      <c r="E60" s="31"/>
      <c r="F60" s="35">
        <f t="shared" si="2"/>
        <v>0</v>
      </c>
    </row>
    <row r="61" s="10" customFormat="1" ht="18" customHeight="1" spans="1:6">
      <c r="A61" s="45"/>
      <c r="B61" s="33"/>
      <c r="C61" s="55"/>
      <c r="D61" s="56"/>
      <c r="E61" s="31"/>
      <c r="F61" s="35"/>
    </row>
    <row r="62" s="10" customFormat="1" ht="18" customHeight="1" spans="1:6">
      <c r="A62" s="52"/>
      <c r="B62" s="47"/>
      <c r="C62" s="48"/>
      <c r="D62" s="56"/>
      <c r="E62" s="31"/>
      <c r="F62" s="35">
        <f t="shared" si="2"/>
        <v>0</v>
      </c>
    </row>
    <row r="63" s="10" customFormat="1" ht="18" customHeight="1" spans="1:6">
      <c r="A63" s="45"/>
      <c r="B63" s="33"/>
      <c r="C63" s="46"/>
      <c r="D63" s="56"/>
      <c r="E63" s="31"/>
      <c r="F63" s="35"/>
    </row>
    <row r="64" s="10" customFormat="1" ht="18" customHeight="1" spans="1:6">
      <c r="A64" s="45"/>
      <c r="B64" s="33"/>
      <c r="C64" s="55"/>
      <c r="D64" s="56"/>
      <c r="E64" s="31"/>
      <c r="F64" s="35"/>
    </row>
    <row r="65" s="10" customFormat="1" ht="18" customHeight="1" spans="1:6">
      <c r="A65" s="45"/>
      <c r="B65" s="33"/>
      <c r="C65" s="55"/>
      <c r="D65" s="56"/>
      <c r="E65" s="31"/>
      <c r="F65" s="35"/>
    </row>
    <row r="66" s="10" customFormat="1" ht="18" customHeight="1" spans="1:6">
      <c r="A66" s="57"/>
      <c r="B66" s="47"/>
      <c r="C66" s="58"/>
      <c r="D66" s="56"/>
      <c r="E66" s="31"/>
      <c r="F66" s="35">
        <f t="shared" ref="F66:F71" si="3">E66*D66</f>
        <v>0</v>
      </c>
    </row>
    <row r="67" s="10" customFormat="1" ht="18" customHeight="1" spans="1:6">
      <c r="A67" s="59"/>
      <c r="B67" s="60"/>
      <c r="C67" s="55"/>
      <c r="D67" s="56"/>
      <c r="E67" s="31"/>
      <c r="F67" s="35"/>
    </row>
    <row r="68" s="10" customFormat="1" ht="18" customHeight="1" spans="1:6">
      <c r="A68" s="45"/>
      <c r="B68" s="33"/>
      <c r="C68" s="55"/>
      <c r="D68" s="56"/>
      <c r="E68" s="31"/>
      <c r="F68" s="35"/>
    </row>
    <row r="69" s="10" customFormat="1" ht="18" customHeight="1" spans="1:6">
      <c r="A69" s="59"/>
      <c r="B69" s="60"/>
      <c r="C69" s="58"/>
      <c r="D69" s="56"/>
      <c r="E69" s="31"/>
      <c r="F69" s="35">
        <f t="shared" si="3"/>
        <v>0</v>
      </c>
    </row>
    <row r="70" s="10" customFormat="1" ht="18" customHeight="1" spans="1:6">
      <c r="A70" s="45"/>
      <c r="B70" s="33"/>
      <c r="C70" s="55"/>
      <c r="D70" s="56"/>
      <c r="E70" s="31"/>
      <c r="F70" s="35"/>
    </row>
    <row r="71" s="10" customFormat="1" ht="18" customHeight="1" spans="1:6">
      <c r="A71" s="45"/>
      <c r="B71" s="33"/>
      <c r="C71" s="58"/>
      <c r="D71" s="31"/>
      <c r="E71" s="31"/>
      <c r="F71" s="35">
        <f t="shared" si="3"/>
        <v>0</v>
      </c>
    </row>
    <row r="72" s="10" customFormat="1" ht="18" customHeight="1" spans="1:6">
      <c r="A72" s="45"/>
      <c r="B72" s="33"/>
      <c r="C72" s="55"/>
      <c r="D72" s="56"/>
      <c r="E72" s="31"/>
      <c r="F72" s="35"/>
    </row>
    <row r="73" s="10" customFormat="1" ht="18" customHeight="1" spans="1:6">
      <c r="A73" s="45"/>
      <c r="B73" s="33"/>
      <c r="C73" s="55"/>
      <c r="D73" s="56"/>
      <c r="E73" s="31"/>
      <c r="F73" s="35"/>
    </row>
    <row r="74" s="10" customFormat="1" ht="18" customHeight="1" spans="1:6">
      <c r="A74" s="45"/>
      <c r="B74" s="33"/>
      <c r="C74" s="55"/>
      <c r="D74" s="56"/>
      <c r="E74" s="31"/>
      <c r="F74" s="35"/>
    </row>
    <row r="75" s="10" customFormat="1" ht="18" customHeight="1" spans="1:6">
      <c r="A75" s="59"/>
      <c r="B75" s="60"/>
      <c r="C75" s="58"/>
      <c r="D75" s="56"/>
      <c r="E75" s="31"/>
      <c r="F75" s="35"/>
    </row>
    <row r="76" s="10" customFormat="1" ht="18" customHeight="1" spans="1:6">
      <c r="A76" s="59"/>
      <c r="B76" s="60"/>
      <c r="C76" s="58"/>
      <c r="D76" s="56"/>
      <c r="E76" s="31"/>
      <c r="F76" s="35">
        <f>E76*D76</f>
        <v>0</v>
      </c>
    </row>
    <row r="77" s="10" customFormat="1" ht="18" customHeight="1" spans="1:6">
      <c r="A77" s="59"/>
      <c r="B77" s="60"/>
      <c r="C77" s="58"/>
      <c r="D77" s="61"/>
      <c r="E77" s="31"/>
      <c r="F77" s="35"/>
    </row>
    <row r="78" s="10" customFormat="1" ht="18" customHeight="1" spans="1:6">
      <c r="A78" s="39"/>
      <c r="B78" s="40" t="s">
        <v>63</v>
      </c>
      <c r="C78" s="41"/>
      <c r="D78" s="42">
        <f>SUM(F42:F44)</f>
        <v>0</v>
      </c>
      <c r="E78" s="43"/>
      <c r="F78" s="44"/>
    </row>
    <row r="79" s="10" customFormat="1" ht="30" customHeight="1" spans="1:6">
      <c r="A79" s="14" t="s">
        <v>32</v>
      </c>
      <c r="B79" s="14"/>
      <c r="C79" s="14"/>
      <c r="D79" s="15"/>
      <c r="E79" s="15"/>
      <c r="F79" s="15"/>
    </row>
    <row r="80" s="10" customFormat="1" ht="32" customHeight="1" spans="1:6">
      <c r="A80" s="16" t="s">
        <v>33</v>
      </c>
      <c r="B80" s="16"/>
      <c r="C80" s="17"/>
      <c r="D80" s="18"/>
      <c r="E80" s="19" t="s">
        <v>34</v>
      </c>
      <c r="F80" s="19"/>
    </row>
    <row r="81" s="10" customFormat="1" ht="21.25" customHeight="1" spans="1:6">
      <c r="A81" s="20" t="s">
        <v>64</v>
      </c>
      <c r="B81" s="21"/>
      <c r="C81" s="21"/>
      <c r="D81" s="22"/>
      <c r="E81" s="22"/>
      <c r="F81" s="23"/>
    </row>
    <row r="82" s="10" customFormat="1" ht="18" customHeight="1" spans="1:6">
      <c r="A82" s="24" t="s">
        <v>36</v>
      </c>
      <c r="B82" s="25" t="s">
        <v>37</v>
      </c>
      <c r="C82" s="25" t="s">
        <v>38</v>
      </c>
      <c r="D82" s="26" t="s">
        <v>39</v>
      </c>
      <c r="E82" s="26" t="s">
        <v>40</v>
      </c>
      <c r="F82" s="27" t="s">
        <v>41</v>
      </c>
    </row>
    <row r="83" s="10" customFormat="1" ht="18" customHeight="1" spans="1:6">
      <c r="A83" s="32">
        <v>302</v>
      </c>
      <c r="B83" s="33" t="s">
        <v>65</v>
      </c>
      <c r="C83" s="25"/>
      <c r="D83" s="26"/>
      <c r="E83" s="26"/>
      <c r="F83" s="27"/>
    </row>
    <row r="84" s="10" customFormat="1" ht="18" customHeight="1" spans="1:6">
      <c r="A84" s="62" t="s">
        <v>66</v>
      </c>
      <c r="B84" s="29" t="s">
        <v>65</v>
      </c>
      <c r="C84" s="30"/>
      <c r="D84" s="30"/>
      <c r="E84" s="31"/>
      <c r="F84" s="35"/>
    </row>
    <row r="85" s="10" customFormat="1" ht="18" customHeight="1" spans="1:6">
      <c r="A85" s="45" t="s">
        <v>46</v>
      </c>
      <c r="B85" s="29" t="s">
        <v>67</v>
      </c>
      <c r="C85" s="30" t="s">
        <v>68</v>
      </c>
      <c r="D85" s="30">
        <v>3194.1</v>
      </c>
      <c r="E85" s="49"/>
      <c r="F85" s="27">
        <f>E85*D85</f>
        <v>0</v>
      </c>
    </row>
    <row r="86" s="10" customFormat="1" ht="18" customHeight="1" spans="1:6">
      <c r="A86" s="28">
        <v>312</v>
      </c>
      <c r="B86" s="29" t="s">
        <v>69</v>
      </c>
      <c r="C86" s="30"/>
      <c r="D86" s="30"/>
      <c r="E86" s="31"/>
      <c r="F86" s="35">
        <f t="shared" ref="F86:F91" si="4">E86*D86</f>
        <v>0</v>
      </c>
    </row>
    <row r="87" s="10" customFormat="1" ht="18" customHeight="1" spans="1:6">
      <c r="A87" s="28" t="s">
        <v>70</v>
      </c>
      <c r="B87" s="29" t="s">
        <v>69</v>
      </c>
      <c r="C87" s="30"/>
      <c r="D87" s="30"/>
      <c r="E87" s="31"/>
      <c r="F87" s="27">
        <f t="shared" si="4"/>
        <v>0</v>
      </c>
    </row>
    <row r="88" s="10" customFormat="1" ht="18" customHeight="1" spans="1:6">
      <c r="A88" s="45" t="s">
        <v>46</v>
      </c>
      <c r="B88" s="53" t="s">
        <v>71</v>
      </c>
      <c r="C88" s="46" t="s">
        <v>62</v>
      </c>
      <c r="D88" s="54">
        <f>2866.5*0.15</f>
        <v>429.975</v>
      </c>
      <c r="E88" s="49"/>
      <c r="F88" s="27">
        <f t="shared" si="4"/>
        <v>0</v>
      </c>
    </row>
    <row r="89" s="10" customFormat="1" ht="18" customHeight="1" spans="1:6">
      <c r="A89" s="45" t="s">
        <v>72</v>
      </c>
      <c r="B89" s="33" t="s">
        <v>73</v>
      </c>
      <c r="C89" s="55"/>
      <c r="D89" s="56"/>
      <c r="E89" s="31"/>
      <c r="F89" s="27">
        <f t="shared" si="4"/>
        <v>0</v>
      </c>
    </row>
    <row r="90" s="10" customFormat="1" ht="18" customHeight="1" spans="1:6">
      <c r="A90" s="45" t="s">
        <v>46</v>
      </c>
      <c r="B90" s="47" t="s">
        <v>74</v>
      </c>
      <c r="C90" s="48" t="s">
        <v>75</v>
      </c>
      <c r="D90" s="56">
        <v>192</v>
      </c>
      <c r="E90" s="49"/>
      <c r="F90" s="27">
        <f t="shared" si="4"/>
        <v>0</v>
      </c>
    </row>
    <row r="91" s="10" customFormat="1" ht="18" customHeight="1" spans="1:6">
      <c r="A91" s="45" t="s">
        <v>76</v>
      </c>
      <c r="B91" s="33" t="s">
        <v>77</v>
      </c>
      <c r="C91" s="46" t="s">
        <v>62</v>
      </c>
      <c r="D91" s="56">
        <v>371.66</v>
      </c>
      <c r="E91" s="49"/>
      <c r="F91" s="27">
        <f t="shared" si="4"/>
        <v>0</v>
      </c>
    </row>
    <row r="92" s="10" customFormat="1" ht="18" customHeight="1" spans="1:6">
      <c r="A92" s="45"/>
      <c r="B92" s="53"/>
      <c r="C92" s="46"/>
      <c r="D92" s="54"/>
      <c r="E92" s="31"/>
      <c r="F92" s="27">
        <f t="shared" ref="F91:F99" si="5">E92*D92</f>
        <v>0</v>
      </c>
    </row>
    <row r="93" s="10" customFormat="1" ht="18" customHeight="1" spans="1:6">
      <c r="A93" s="45"/>
      <c r="B93" s="33"/>
      <c r="C93" s="55"/>
      <c r="D93" s="56"/>
      <c r="E93" s="31"/>
      <c r="F93" s="35">
        <f t="shared" si="5"/>
        <v>0</v>
      </c>
    </row>
    <row r="94" s="10" customFormat="1" ht="18" customHeight="1" spans="1:6">
      <c r="A94" s="45"/>
      <c r="B94" s="47"/>
      <c r="C94" s="48"/>
      <c r="D94" s="56"/>
      <c r="E94" s="31"/>
      <c r="F94" s="27">
        <f t="shared" si="5"/>
        <v>0</v>
      </c>
    </row>
    <row r="95" s="10" customFormat="1" ht="18" customHeight="1" spans="1:6">
      <c r="A95" s="45"/>
      <c r="B95" s="33"/>
      <c r="C95" s="46"/>
      <c r="D95" s="56"/>
      <c r="E95" s="31"/>
      <c r="F95" s="27">
        <f t="shared" si="5"/>
        <v>0</v>
      </c>
    </row>
    <row r="96" s="10" customFormat="1" ht="18" customHeight="1" spans="1:6">
      <c r="A96" s="52"/>
      <c r="B96" s="65"/>
      <c r="C96" s="48"/>
      <c r="D96" s="30"/>
      <c r="E96" s="31"/>
      <c r="F96" s="35">
        <f t="shared" si="5"/>
        <v>0</v>
      </c>
    </row>
    <row r="97" s="10" customFormat="1" ht="18" customHeight="1" spans="1:6">
      <c r="A97" s="64"/>
      <c r="B97" s="65"/>
      <c r="C97" s="48"/>
      <c r="D97" s="30"/>
      <c r="E97" s="31"/>
      <c r="F97" s="35">
        <f t="shared" si="5"/>
        <v>0</v>
      </c>
    </row>
    <row r="98" s="10" customFormat="1" ht="18" customHeight="1" spans="1:6">
      <c r="A98" s="64"/>
      <c r="B98" s="65"/>
      <c r="C98" s="48"/>
      <c r="D98" s="30"/>
      <c r="E98" s="31"/>
      <c r="F98" s="35">
        <f t="shared" si="5"/>
        <v>0</v>
      </c>
    </row>
    <row r="99" s="10" customFormat="1" ht="18" customHeight="1" spans="1:6">
      <c r="A99" s="64"/>
      <c r="B99" s="65"/>
      <c r="C99" s="48"/>
      <c r="D99" s="30"/>
      <c r="E99" s="31"/>
      <c r="F99" s="35">
        <f t="shared" si="5"/>
        <v>0</v>
      </c>
    </row>
    <row r="100" s="10" customFormat="1" ht="18" customHeight="1" spans="1:6">
      <c r="A100" s="57"/>
      <c r="B100" s="47"/>
      <c r="C100" s="48"/>
      <c r="D100" s="30"/>
      <c r="E100" s="31"/>
      <c r="F100" s="35"/>
    </row>
    <row r="101" s="10" customFormat="1" ht="18" customHeight="1" spans="1:6">
      <c r="A101" s="57"/>
      <c r="B101" s="47"/>
      <c r="C101" s="48"/>
      <c r="D101" s="30"/>
      <c r="E101" s="31"/>
      <c r="F101" s="35">
        <f>E101*D101</f>
        <v>0</v>
      </c>
    </row>
    <row r="102" s="10" customFormat="1" ht="18" customHeight="1" spans="1:6">
      <c r="A102" s="57"/>
      <c r="B102" s="47"/>
      <c r="C102" s="48"/>
      <c r="D102" s="30"/>
      <c r="E102" s="31"/>
      <c r="F102" s="35">
        <f>E102*D102</f>
        <v>0</v>
      </c>
    </row>
    <row r="103" s="10" customFormat="1" ht="18" customHeight="1" spans="1:6">
      <c r="A103" s="51"/>
      <c r="B103" s="29"/>
      <c r="C103" s="30"/>
      <c r="D103" s="30"/>
      <c r="E103" s="31"/>
      <c r="F103" s="35">
        <f>E103*D103</f>
        <v>0</v>
      </c>
    </row>
    <row r="104" s="10" customFormat="1" ht="18" customHeight="1" spans="1:6">
      <c r="A104" s="51"/>
      <c r="B104" s="29"/>
      <c r="C104" s="30"/>
      <c r="D104" s="30"/>
      <c r="E104" s="31"/>
      <c r="F104" s="35">
        <f>E104*D104</f>
        <v>0</v>
      </c>
    </row>
    <row r="105" s="10" customFormat="1" ht="18" customHeight="1" spans="1:6">
      <c r="A105" s="45"/>
      <c r="B105" s="33"/>
      <c r="C105" s="55"/>
      <c r="D105" s="56"/>
      <c r="E105" s="31"/>
      <c r="F105" s="35"/>
    </row>
    <row r="106" s="10" customFormat="1" ht="18" customHeight="1" spans="1:6">
      <c r="A106" s="57"/>
      <c r="B106" s="47"/>
      <c r="C106" s="58"/>
      <c r="D106" s="56"/>
      <c r="E106" s="31"/>
      <c r="F106" s="35">
        <f t="shared" ref="F106:F111" si="6">E106*D106</f>
        <v>0</v>
      </c>
    </row>
    <row r="107" s="10" customFormat="1" ht="18" customHeight="1" spans="1:6">
      <c r="A107" s="59"/>
      <c r="B107" s="60"/>
      <c r="C107" s="55"/>
      <c r="D107" s="56"/>
      <c r="E107" s="31"/>
      <c r="F107" s="35"/>
    </row>
    <row r="108" s="10" customFormat="1" ht="18" customHeight="1" spans="1:6">
      <c r="A108" s="45"/>
      <c r="B108" s="33"/>
      <c r="C108" s="55"/>
      <c r="D108" s="56"/>
      <c r="E108" s="31"/>
      <c r="F108" s="35"/>
    </row>
    <row r="109" s="10" customFormat="1" ht="18" customHeight="1" spans="1:6">
      <c r="A109" s="59"/>
      <c r="B109" s="60"/>
      <c r="C109" s="58"/>
      <c r="D109" s="56"/>
      <c r="E109" s="31"/>
      <c r="F109" s="35">
        <f t="shared" si="6"/>
        <v>0</v>
      </c>
    </row>
    <row r="110" s="10" customFormat="1" ht="18" customHeight="1" spans="1:6">
      <c r="A110" s="45"/>
      <c r="B110" s="33"/>
      <c r="C110" s="55"/>
      <c r="D110" s="56"/>
      <c r="E110" s="31"/>
      <c r="F110" s="35"/>
    </row>
    <row r="111" s="10" customFormat="1" ht="18" customHeight="1" spans="1:6">
      <c r="A111" s="45"/>
      <c r="B111" s="33"/>
      <c r="C111" s="58"/>
      <c r="D111" s="31"/>
      <c r="E111" s="31"/>
      <c r="F111" s="35">
        <f t="shared" si="6"/>
        <v>0</v>
      </c>
    </row>
    <row r="112" s="10" customFormat="1" ht="18" customHeight="1" spans="1:6">
      <c r="A112" s="45"/>
      <c r="B112" s="33"/>
      <c r="C112" s="55"/>
      <c r="D112" s="56"/>
      <c r="E112" s="31"/>
      <c r="F112" s="35"/>
    </row>
    <row r="113" s="10" customFormat="1" ht="18" customHeight="1" spans="1:6">
      <c r="A113" s="59"/>
      <c r="B113" s="60"/>
      <c r="C113" s="58"/>
      <c r="D113" s="56"/>
      <c r="E113" s="31"/>
      <c r="F113" s="35"/>
    </row>
    <row r="114" s="10" customFormat="1" ht="18" customHeight="1" spans="1:6">
      <c r="A114" s="59"/>
      <c r="B114" s="60"/>
      <c r="C114" s="58"/>
      <c r="D114" s="56"/>
      <c r="E114" s="31"/>
      <c r="F114" s="35">
        <f>E114*D114</f>
        <v>0</v>
      </c>
    </row>
    <row r="115" s="10" customFormat="1" ht="18" customHeight="1" spans="1:6">
      <c r="A115" s="59"/>
      <c r="B115" s="60"/>
      <c r="C115" s="58"/>
      <c r="D115" s="61"/>
      <c r="E115" s="31"/>
      <c r="F115" s="35"/>
    </row>
    <row r="116" s="10" customFormat="1" ht="18" customHeight="1" spans="1:6">
      <c r="A116" s="39"/>
      <c r="B116" s="40" t="s">
        <v>78</v>
      </c>
      <c r="C116" s="41"/>
      <c r="D116" s="42">
        <f>SUM(F84:F91)</f>
        <v>0</v>
      </c>
      <c r="E116" s="43"/>
      <c r="F116" s="44"/>
    </row>
  </sheetData>
  <sheetProtection algorithmName="SHA-512" hashValue="iq+CFKXNxZVrGPKXCfV9Mcn3WHxXXcGkNu+Mpfzy68jboWpOsqkss0RCHrCJ1c7eU6UKQLxtnkb7gb/tcn8s1A==" saltValue="lL9Fqg14dmiSGhyGiyccgg==" spinCount="100000" sheet="1" selectLockedCells="1" objects="1"/>
  <mergeCells count="18">
    <mergeCell ref="A1:F1"/>
    <mergeCell ref="A2:D2"/>
    <mergeCell ref="E2:F2"/>
    <mergeCell ref="A3:F3"/>
    <mergeCell ref="B37:C37"/>
    <mergeCell ref="D37:F37"/>
    <mergeCell ref="A38:F38"/>
    <mergeCell ref="A39:D39"/>
    <mergeCell ref="E39:F39"/>
    <mergeCell ref="A40:F40"/>
    <mergeCell ref="B78:C78"/>
    <mergeCell ref="D78:F78"/>
    <mergeCell ref="A79:F79"/>
    <mergeCell ref="A80:D80"/>
    <mergeCell ref="E80:F80"/>
    <mergeCell ref="A81:F81"/>
    <mergeCell ref="B116:C116"/>
    <mergeCell ref="D116:F116"/>
  </mergeCells>
  <printOptions horizontalCentered="1" verticalCentered="1"/>
  <pageMargins left="0.5" right="0.5" top="0.313888888888889" bottom="0.313888888888889" header="0" footer="0"/>
  <pageSetup paperSize="9" fitToWidth="0" fitToHeight="0" orientation="portrait"/>
  <headerFooter alignWithMargins="0"/>
  <rowBreaks count="2" manualBreakCount="2">
    <brk id="37" max="16383" man="1"/>
    <brk id="116"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3"/>
  <sheetViews>
    <sheetView showZeros="0" workbookViewId="0">
      <selection activeCell="B10" sqref="B10:C10"/>
    </sheetView>
  </sheetViews>
  <sheetFormatPr defaultColWidth="9" defaultRowHeight="14.25" outlineLevelCol="3"/>
  <cols>
    <col min="1" max="1" width="13.125" customWidth="1"/>
    <col min="2" max="2" width="14.25" customWidth="1"/>
    <col min="3" max="3" width="35.7416666666667" customWidth="1"/>
    <col min="4" max="4" width="17.125" customWidth="1"/>
    <col min="5" max="5" width="10" customWidth="1"/>
  </cols>
  <sheetData>
    <row r="1" ht="32.95" customHeight="1" spans="1:4">
      <c r="A1" s="1" t="s">
        <v>79</v>
      </c>
      <c r="B1" s="1"/>
      <c r="C1" s="1"/>
      <c r="D1" s="1"/>
    </row>
    <row r="2" ht="22" customHeight="1" spans="1:4">
      <c r="A2" s="2" t="s">
        <v>33</v>
      </c>
      <c r="B2" s="2"/>
      <c r="C2" s="2"/>
      <c r="D2" s="2"/>
    </row>
    <row r="3" ht="32.95" customHeight="1" spans="1:4">
      <c r="A3" s="3" t="s">
        <v>25</v>
      </c>
      <c r="B3" s="4" t="s">
        <v>80</v>
      </c>
      <c r="C3" s="4" t="s">
        <v>81</v>
      </c>
      <c r="D3" s="5" t="s">
        <v>82</v>
      </c>
    </row>
    <row r="4" ht="28.55" customHeight="1" spans="1:4">
      <c r="A4" s="6" t="s">
        <v>83</v>
      </c>
      <c r="B4" s="7" t="s">
        <v>84</v>
      </c>
      <c r="C4" s="7" t="s">
        <v>35</v>
      </c>
      <c r="D4" s="8">
        <f>'【5.1表】-刘家店道路工程'!D37</f>
        <v>0</v>
      </c>
    </row>
    <row r="5" ht="28.55" customHeight="1" spans="1:4">
      <c r="A5" s="6" t="s">
        <v>85</v>
      </c>
      <c r="B5" s="7" t="s">
        <v>86</v>
      </c>
      <c r="C5" s="7" t="s">
        <v>56</v>
      </c>
      <c r="D5" s="8">
        <f>'【5.1表】-刘家店道路工程'!D78</f>
        <v>0</v>
      </c>
    </row>
    <row r="6" ht="28.55" customHeight="1" spans="1:4">
      <c r="A6" s="6" t="s">
        <v>87</v>
      </c>
      <c r="B6" s="7" t="s">
        <v>88</v>
      </c>
      <c r="C6" s="7" t="s">
        <v>64</v>
      </c>
      <c r="D6" s="8">
        <f>'【5.1表】-刘家店道路工程'!D116</f>
        <v>0</v>
      </c>
    </row>
    <row r="7" ht="28.55" customHeight="1" spans="1:4">
      <c r="A7" s="6" t="s">
        <v>89</v>
      </c>
      <c r="B7" s="7" t="s">
        <v>90</v>
      </c>
      <c r="C7" s="7"/>
      <c r="D7" s="8">
        <f>SUM(D4:D6)</f>
        <v>0</v>
      </c>
    </row>
    <row r="8" ht="28.55" customHeight="1" spans="1:4">
      <c r="A8" s="6" t="s">
        <v>91</v>
      </c>
      <c r="B8" s="7" t="s">
        <v>92</v>
      </c>
      <c r="C8" s="7"/>
      <c r="D8" s="8" t="s">
        <v>93</v>
      </c>
    </row>
    <row r="9" ht="28.55" customHeight="1" spans="1:4">
      <c r="A9" s="6" t="s">
        <v>94</v>
      </c>
      <c r="B9" s="7" t="s">
        <v>95</v>
      </c>
      <c r="C9" s="7"/>
      <c r="D9" s="8" t="s">
        <v>93</v>
      </c>
    </row>
    <row r="10" ht="28.55" customHeight="1" spans="1:4">
      <c r="A10" s="6" t="s">
        <v>96</v>
      </c>
      <c r="B10" s="7" t="s">
        <v>97</v>
      </c>
      <c r="C10" s="7"/>
      <c r="D10" s="8" t="s">
        <v>93</v>
      </c>
    </row>
    <row r="11" ht="28.55" customHeight="1" spans="1:4">
      <c r="A11" s="6" t="s">
        <v>98</v>
      </c>
      <c r="B11" s="7" t="s">
        <v>99</v>
      </c>
      <c r="C11" s="7"/>
      <c r="D11" s="8" t="s">
        <v>93</v>
      </c>
    </row>
    <row r="12" ht="28.55" customHeight="1" spans="1:4">
      <c r="A12" s="6" t="s">
        <v>100</v>
      </c>
      <c r="B12" s="7" t="s">
        <v>101</v>
      </c>
      <c r="C12" s="7"/>
      <c r="D12" s="8">
        <f>D7</f>
        <v>0</v>
      </c>
    </row>
    <row r="13" ht="271" customHeight="1" spans="1:4">
      <c r="A13" s="9"/>
      <c r="B13" s="9"/>
      <c r="C13" s="9"/>
      <c r="D13" s="9"/>
    </row>
  </sheetData>
  <sheetProtection algorithmName="SHA-512" hashValue="54pwVx/5kZ1pcJXjyCJR1x4Z0SA4tx3PsyDJNoL3jWsHtgzUbu+hwPZjnlKqcel/eMQoX+CUtWXuQjFk5xHrxA==" saltValue="ceBTbGpdz9RR15fW1TvXqw==" spinCount="100000" sheet="1" objects="1"/>
  <mergeCells count="9">
    <mergeCell ref="A1:D1"/>
    <mergeCell ref="A2:D2"/>
    <mergeCell ref="B7:C7"/>
    <mergeCell ref="B8:C8"/>
    <mergeCell ref="B9:C9"/>
    <mergeCell ref="B10:C10"/>
    <mergeCell ref="B11:C11"/>
    <mergeCell ref="B12:C12"/>
    <mergeCell ref="A13:D13"/>
  </mergeCells>
  <printOptions horizontalCentered="1" verticalCentered="1"/>
  <pageMargins left="0.50125" right="0.50125" top="0.315" bottom="0.315" header="0" footer="0"/>
  <pageSetup paperSize="9" fitToWidth="0" fitToHeight="0" orientation="portrait"/>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4"/>
  <sheetViews>
    <sheetView showZeros="0" topLeftCell="A70" workbookViewId="0">
      <selection activeCell="E49" sqref="E49"/>
    </sheetView>
  </sheetViews>
  <sheetFormatPr defaultColWidth="9" defaultRowHeight="14.25" outlineLevelCol="5"/>
  <cols>
    <col min="1" max="1" width="8" style="11" customWidth="1"/>
    <col min="2" max="2" width="28.7416666666667" style="11" customWidth="1"/>
    <col min="3" max="3" width="7.125" style="12" customWidth="1"/>
    <col min="4" max="4" width="11.375" style="13" customWidth="1"/>
    <col min="5" max="5" width="12.625" style="13" customWidth="1"/>
    <col min="6" max="6" width="13.25" style="13" customWidth="1"/>
    <col min="7" max="7" width="10" style="10" customWidth="1"/>
    <col min="8" max="16384" width="9" style="10"/>
  </cols>
  <sheetData>
    <row r="1" ht="32.95" customHeight="1" spans="1:6">
      <c r="A1" s="14" t="s">
        <v>32</v>
      </c>
      <c r="B1" s="14"/>
      <c r="C1" s="14"/>
      <c r="D1" s="15"/>
      <c r="E1" s="15"/>
      <c r="F1" s="15"/>
    </row>
    <row r="2" s="10" customFormat="1" ht="32" customHeight="1" spans="1:6">
      <c r="A2" s="16" t="s">
        <v>102</v>
      </c>
      <c r="B2" s="16"/>
      <c r="C2" s="17"/>
      <c r="D2" s="18"/>
      <c r="E2" s="19" t="s">
        <v>34</v>
      </c>
      <c r="F2" s="19"/>
    </row>
    <row r="3" ht="21.25" customHeight="1" spans="1:6">
      <c r="A3" s="20" t="s">
        <v>35</v>
      </c>
      <c r="B3" s="21"/>
      <c r="C3" s="21"/>
      <c r="D3" s="22"/>
      <c r="E3" s="22"/>
      <c r="F3" s="23"/>
    </row>
    <row r="4" ht="22" customHeight="1" spans="1:6">
      <c r="A4" s="24" t="s">
        <v>36</v>
      </c>
      <c r="B4" s="25" t="s">
        <v>37</v>
      </c>
      <c r="C4" s="25" t="s">
        <v>38</v>
      </c>
      <c r="D4" s="26" t="s">
        <v>39</v>
      </c>
      <c r="E4" s="26" t="s">
        <v>40</v>
      </c>
      <c r="F4" s="27" t="s">
        <v>41</v>
      </c>
    </row>
    <row r="5" s="10" customFormat="1" ht="19" customHeight="1" spans="1:6">
      <c r="A5" s="28" t="s">
        <v>42</v>
      </c>
      <c r="B5" s="29" t="s">
        <v>43</v>
      </c>
      <c r="C5" s="30"/>
      <c r="D5" s="26"/>
      <c r="E5" s="26"/>
      <c r="F5" s="27"/>
    </row>
    <row r="6" s="10" customFormat="1" ht="19" customHeight="1" spans="1:6">
      <c r="A6" s="28" t="s">
        <v>44</v>
      </c>
      <c r="B6" s="29" t="s">
        <v>45</v>
      </c>
      <c r="C6" s="30"/>
      <c r="D6" s="26"/>
      <c r="E6" s="26"/>
      <c r="F6" s="27"/>
    </row>
    <row r="7" s="10" customFormat="1" ht="19" customHeight="1" spans="1:6">
      <c r="A7" s="28" t="s">
        <v>46</v>
      </c>
      <c r="B7" s="29" t="s">
        <v>47</v>
      </c>
      <c r="C7" s="30" t="s">
        <v>48</v>
      </c>
      <c r="D7" s="31">
        <v>1</v>
      </c>
      <c r="E7" s="31">
        <f>(F9+F43+F46+F48+F49)*0.003</f>
        <v>0</v>
      </c>
      <c r="F7" s="27">
        <f>E7*D7</f>
        <v>0</v>
      </c>
    </row>
    <row r="8" ht="19" customHeight="1" spans="1:6">
      <c r="A8" s="32" t="s">
        <v>51</v>
      </c>
      <c r="B8" s="33" t="s">
        <v>52</v>
      </c>
      <c r="C8" s="25"/>
      <c r="D8" s="26"/>
      <c r="E8" s="26"/>
      <c r="F8" s="27"/>
    </row>
    <row r="9" ht="19" customHeight="1" spans="1:6">
      <c r="A9" s="32" t="s">
        <v>53</v>
      </c>
      <c r="B9" s="33" t="s">
        <v>54</v>
      </c>
      <c r="C9" s="25" t="s">
        <v>48</v>
      </c>
      <c r="D9" s="31">
        <v>1</v>
      </c>
      <c r="E9" s="34"/>
      <c r="F9" s="27">
        <f>E9*D9</f>
        <v>0</v>
      </c>
    </row>
    <row r="10" ht="19" customHeight="1" spans="1:6">
      <c r="A10" s="32"/>
      <c r="B10" s="33"/>
      <c r="C10" s="25"/>
      <c r="D10" s="31"/>
      <c r="E10" s="31"/>
      <c r="F10" s="35"/>
    </row>
    <row r="11" ht="19" customHeight="1" spans="1:6">
      <c r="A11" s="32"/>
      <c r="B11" s="33"/>
      <c r="C11" s="25"/>
      <c r="D11" s="31"/>
      <c r="E11" s="31"/>
      <c r="F11" s="35">
        <f>E11*D11</f>
        <v>0</v>
      </c>
    </row>
    <row r="12" ht="19" customHeight="1" spans="1:6">
      <c r="A12" s="24"/>
      <c r="B12" s="33"/>
      <c r="C12" s="25"/>
      <c r="D12" s="31"/>
      <c r="E12" s="31"/>
      <c r="F12" s="35"/>
    </row>
    <row r="13" ht="28" customHeight="1" spans="1:6">
      <c r="A13" s="24"/>
      <c r="B13" s="33"/>
      <c r="C13" s="25"/>
      <c r="D13" s="31"/>
      <c r="E13" s="31"/>
      <c r="F13" s="35"/>
    </row>
    <row r="14" ht="19" customHeight="1" spans="1:6">
      <c r="A14" s="24"/>
      <c r="B14" s="33"/>
      <c r="C14" s="25"/>
      <c r="D14" s="31"/>
      <c r="E14" s="31"/>
      <c r="F14" s="35"/>
    </row>
    <row r="15" ht="19" customHeight="1" spans="1:6">
      <c r="A15" s="24"/>
      <c r="B15" s="33"/>
      <c r="C15" s="25"/>
      <c r="D15" s="31"/>
      <c r="E15" s="31"/>
      <c r="F15" s="35"/>
    </row>
    <row r="16" ht="19" customHeight="1" spans="1:6">
      <c r="A16" s="24"/>
      <c r="B16" s="33"/>
      <c r="C16" s="25"/>
      <c r="D16" s="31"/>
      <c r="E16" s="31"/>
      <c r="F16" s="35"/>
    </row>
    <row r="17" ht="19" customHeight="1" spans="1:6">
      <c r="A17" s="24"/>
      <c r="B17" s="33"/>
      <c r="C17" s="25"/>
      <c r="D17" s="31"/>
      <c r="E17" s="31"/>
      <c r="F17" s="35"/>
    </row>
    <row r="18" ht="19" customHeight="1" spans="1:6">
      <c r="A18" s="36"/>
      <c r="B18" s="33"/>
      <c r="C18" s="37"/>
      <c r="D18" s="31"/>
      <c r="E18" s="31"/>
      <c r="F18" s="35"/>
    </row>
    <row r="19" ht="19" customHeight="1" spans="1:6">
      <c r="A19" s="36"/>
      <c r="B19" s="33"/>
      <c r="C19" s="25"/>
      <c r="D19" s="31"/>
      <c r="E19" s="31"/>
      <c r="F19" s="35"/>
    </row>
    <row r="20" ht="19" customHeight="1" spans="1:6">
      <c r="A20" s="36"/>
      <c r="B20" s="33"/>
      <c r="C20" s="25"/>
      <c r="D20" s="31"/>
      <c r="E20" s="31"/>
      <c r="F20" s="35"/>
    </row>
    <row r="21" ht="19" customHeight="1" spans="1:6">
      <c r="A21" s="36"/>
      <c r="B21" s="33"/>
      <c r="C21" s="25"/>
      <c r="D21" s="31"/>
      <c r="E21" s="31"/>
      <c r="F21" s="35"/>
    </row>
    <row r="22" ht="19" customHeight="1" spans="1:6">
      <c r="A22" s="36"/>
      <c r="B22" s="33"/>
      <c r="C22" s="25"/>
      <c r="D22" s="31"/>
      <c r="E22" s="31"/>
      <c r="F22" s="35"/>
    </row>
    <row r="23" ht="19" customHeight="1" spans="1:6">
      <c r="A23" s="36"/>
      <c r="B23" s="33"/>
      <c r="C23" s="25"/>
      <c r="D23" s="31"/>
      <c r="E23" s="31"/>
      <c r="F23" s="35"/>
    </row>
    <row r="24" ht="19" customHeight="1" spans="1:6">
      <c r="A24" s="36"/>
      <c r="B24" s="33"/>
      <c r="C24" s="25"/>
      <c r="D24" s="31"/>
      <c r="E24" s="31"/>
      <c r="F24" s="35"/>
    </row>
    <row r="25" ht="19" customHeight="1" spans="1:6">
      <c r="A25" s="36"/>
      <c r="B25" s="33"/>
      <c r="C25" s="25"/>
      <c r="D25" s="31"/>
      <c r="E25" s="31"/>
      <c r="F25" s="35"/>
    </row>
    <row r="26" ht="19" customHeight="1" spans="1:6">
      <c r="A26" s="36"/>
      <c r="B26" s="33"/>
      <c r="C26" s="25"/>
      <c r="D26" s="31"/>
      <c r="E26" s="31"/>
      <c r="F26" s="35"/>
    </row>
    <row r="27" ht="19" customHeight="1" spans="1:6">
      <c r="A27" s="36"/>
      <c r="B27" s="33"/>
      <c r="C27" s="25"/>
      <c r="D27" s="31"/>
      <c r="E27" s="31"/>
      <c r="F27" s="35"/>
    </row>
    <row r="28" ht="19" customHeight="1" spans="1:6">
      <c r="A28" s="36"/>
      <c r="B28" s="33"/>
      <c r="C28" s="25"/>
      <c r="D28" s="31"/>
      <c r="E28" s="31"/>
      <c r="F28" s="35"/>
    </row>
    <row r="29" ht="19" customHeight="1" spans="1:6">
      <c r="A29" s="36"/>
      <c r="B29" s="33"/>
      <c r="C29" s="25"/>
      <c r="D29" s="31"/>
      <c r="E29" s="31"/>
      <c r="F29" s="35"/>
    </row>
    <row r="30" ht="19" customHeight="1" spans="1:6">
      <c r="A30" s="36"/>
      <c r="B30" s="33"/>
      <c r="C30" s="25"/>
      <c r="D30" s="31"/>
      <c r="E30" s="31"/>
      <c r="F30" s="35"/>
    </row>
    <row r="31" ht="19" customHeight="1" spans="1:6">
      <c r="A31" s="36"/>
      <c r="B31" s="33"/>
      <c r="C31" s="25"/>
      <c r="D31" s="31"/>
      <c r="E31" s="31"/>
      <c r="F31" s="35"/>
    </row>
    <row r="32" ht="19" customHeight="1" spans="1:6">
      <c r="A32" s="36"/>
      <c r="B32" s="33"/>
      <c r="C32" s="25"/>
      <c r="D32" s="31"/>
      <c r="E32" s="31"/>
      <c r="F32" s="35"/>
    </row>
    <row r="33" ht="19" customHeight="1" spans="1:6">
      <c r="A33" s="36"/>
      <c r="B33" s="33"/>
      <c r="C33" s="25"/>
      <c r="D33" s="31"/>
      <c r="E33" s="31"/>
      <c r="F33" s="35"/>
    </row>
    <row r="34" ht="19" customHeight="1" spans="1:6">
      <c r="A34" s="36"/>
      <c r="B34" s="33"/>
      <c r="C34" s="25"/>
      <c r="D34" s="31"/>
      <c r="E34" s="31"/>
      <c r="F34" s="35"/>
    </row>
    <row r="35" ht="19" customHeight="1" spans="1:6">
      <c r="A35" s="38"/>
      <c r="B35" s="33"/>
      <c r="C35" s="37"/>
      <c r="D35" s="31"/>
      <c r="E35" s="31"/>
      <c r="F35" s="35"/>
    </row>
    <row r="36" ht="22" customHeight="1" spans="1:6">
      <c r="A36" s="39"/>
      <c r="B36" s="40" t="s">
        <v>55</v>
      </c>
      <c r="C36" s="41"/>
      <c r="D36" s="42">
        <f>SUM(F5:F9)</f>
        <v>0</v>
      </c>
      <c r="E36" s="43"/>
      <c r="F36" s="44"/>
    </row>
    <row r="37" s="10" customFormat="1" ht="30" customHeight="1" spans="1:6">
      <c r="A37" s="14" t="s">
        <v>32</v>
      </c>
      <c r="B37" s="14"/>
      <c r="C37" s="14"/>
      <c r="D37" s="15"/>
      <c r="E37" s="15"/>
      <c r="F37" s="15"/>
    </row>
    <row r="38" s="10" customFormat="1" ht="32" customHeight="1" spans="1:6">
      <c r="A38" s="16" t="s">
        <v>102</v>
      </c>
      <c r="B38" s="16"/>
      <c r="C38" s="17"/>
      <c r="D38" s="18"/>
      <c r="E38" s="19" t="s">
        <v>34</v>
      </c>
      <c r="F38" s="19"/>
    </row>
    <row r="39" s="10" customFormat="1" ht="21.25" customHeight="1" spans="1:6">
      <c r="A39" s="20" t="s">
        <v>64</v>
      </c>
      <c r="B39" s="21"/>
      <c r="C39" s="21"/>
      <c r="D39" s="22"/>
      <c r="E39" s="22"/>
      <c r="F39" s="23"/>
    </row>
    <row r="40" s="10" customFormat="1" ht="18" customHeight="1" spans="1:6">
      <c r="A40" s="24" t="s">
        <v>36</v>
      </c>
      <c r="B40" s="25" t="s">
        <v>37</v>
      </c>
      <c r="C40" s="25" t="s">
        <v>38</v>
      </c>
      <c r="D40" s="26" t="s">
        <v>39</v>
      </c>
      <c r="E40" s="26" t="s">
        <v>40</v>
      </c>
      <c r="F40" s="27" t="s">
        <v>41</v>
      </c>
    </row>
    <row r="41" s="10" customFormat="1" ht="18" customHeight="1" spans="1:6">
      <c r="A41" s="32">
        <v>302</v>
      </c>
      <c r="B41" s="33" t="s">
        <v>65</v>
      </c>
      <c r="C41" s="25"/>
      <c r="D41" s="26"/>
      <c r="E41" s="26"/>
      <c r="F41" s="27"/>
    </row>
    <row r="42" s="10" customFormat="1" ht="18" customHeight="1" spans="1:6">
      <c r="A42" s="62" t="s">
        <v>66</v>
      </c>
      <c r="B42" s="29" t="s">
        <v>65</v>
      </c>
      <c r="C42" s="30"/>
      <c r="D42" s="30"/>
      <c r="E42" s="31"/>
      <c r="F42" s="35"/>
    </row>
    <row r="43" s="10" customFormat="1" ht="18" customHeight="1" spans="1:6">
      <c r="A43" s="45" t="s">
        <v>49</v>
      </c>
      <c r="B43" s="66" t="s">
        <v>103</v>
      </c>
      <c r="C43" s="67" t="s">
        <v>68</v>
      </c>
      <c r="D43" s="67">
        <v>1151.5</v>
      </c>
      <c r="E43" s="49"/>
      <c r="F43" s="27">
        <f>E43*D43</f>
        <v>0</v>
      </c>
    </row>
    <row r="44" s="10" customFormat="1" ht="18" customHeight="1" spans="1:6">
      <c r="A44" s="28">
        <v>312</v>
      </c>
      <c r="B44" s="29" t="s">
        <v>69</v>
      </c>
      <c r="C44" s="30"/>
      <c r="D44" s="30"/>
      <c r="E44" s="31"/>
      <c r="F44" s="35">
        <f t="shared" ref="F43:F57" si="0">E44*D44</f>
        <v>0</v>
      </c>
    </row>
    <row r="45" s="10" customFormat="1" ht="18" customHeight="1" spans="1:6">
      <c r="A45" s="28" t="s">
        <v>70</v>
      </c>
      <c r="B45" s="29" t="s">
        <v>69</v>
      </c>
      <c r="C45" s="30"/>
      <c r="D45" s="30"/>
      <c r="E45" s="31"/>
      <c r="F45" s="27">
        <f t="shared" si="0"/>
        <v>0</v>
      </c>
    </row>
    <row r="46" s="10" customFormat="1" ht="18" customHeight="1" spans="1:6">
      <c r="A46" s="45" t="s">
        <v>46</v>
      </c>
      <c r="B46" s="53" t="s">
        <v>71</v>
      </c>
      <c r="C46" s="46" t="s">
        <v>62</v>
      </c>
      <c r="D46" s="54">
        <f>1151.5*0.15</f>
        <v>172.725</v>
      </c>
      <c r="E46" s="49"/>
      <c r="F46" s="27">
        <f t="shared" si="0"/>
        <v>0</v>
      </c>
    </row>
    <row r="47" s="10" customFormat="1" ht="18" customHeight="1" spans="1:6">
      <c r="A47" s="45" t="s">
        <v>72</v>
      </c>
      <c r="B47" s="33" t="s">
        <v>73</v>
      </c>
      <c r="C47" s="55"/>
      <c r="D47" s="56"/>
      <c r="E47" s="31"/>
      <c r="F47" s="27">
        <f t="shared" si="0"/>
        <v>0</v>
      </c>
    </row>
    <row r="48" s="10" customFormat="1" ht="18" customHeight="1" spans="1:6">
      <c r="A48" s="45" t="s">
        <v>46</v>
      </c>
      <c r="B48" s="47" t="s">
        <v>74</v>
      </c>
      <c r="C48" s="48" t="s">
        <v>75</v>
      </c>
      <c r="D48" s="56">
        <v>113</v>
      </c>
      <c r="E48" s="49"/>
      <c r="F48" s="27">
        <f t="shared" si="0"/>
        <v>0</v>
      </c>
    </row>
    <row r="49" s="10" customFormat="1" ht="18" customHeight="1" spans="1:6">
      <c r="A49" s="45" t="s">
        <v>76</v>
      </c>
      <c r="B49" s="33" t="s">
        <v>77</v>
      </c>
      <c r="C49" s="46" t="s">
        <v>62</v>
      </c>
      <c r="D49" s="56">
        <v>60.47</v>
      </c>
      <c r="E49" s="49"/>
      <c r="F49" s="27">
        <f t="shared" si="0"/>
        <v>0</v>
      </c>
    </row>
    <row r="50" s="10" customFormat="1" ht="18" customHeight="1" spans="1:6">
      <c r="A50" s="45"/>
      <c r="B50" s="53"/>
      <c r="C50" s="46"/>
      <c r="D50" s="54"/>
      <c r="E50" s="31"/>
      <c r="F50" s="27">
        <f t="shared" si="0"/>
        <v>0</v>
      </c>
    </row>
    <row r="51" s="10" customFormat="1" ht="18" customHeight="1" spans="1:6">
      <c r="A51" s="45"/>
      <c r="B51" s="33"/>
      <c r="C51" s="55"/>
      <c r="D51" s="56"/>
      <c r="E51" s="31"/>
      <c r="F51" s="35">
        <f t="shared" si="0"/>
        <v>0</v>
      </c>
    </row>
    <row r="52" s="10" customFormat="1" ht="18" customHeight="1" spans="1:6">
      <c r="A52" s="45"/>
      <c r="B52" s="47"/>
      <c r="C52" s="48"/>
      <c r="D52" s="56"/>
      <c r="E52" s="31"/>
      <c r="F52" s="27">
        <f t="shared" si="0"/>
        <v>0</v>
      </c>
    </row>
    <row r="53" s="10" customFormat="1" ht="18" customHeight="1" spans="1:6">
      <c r="A53" s="45"/>
      <c r="B53" s="33"/>
      <c r="C53" s="46"/>
      <c r="D53" s="56"/>
      <c r="E53" s="31"/>
      <c r="F53" s="27">
        <f t="shared" si="0"/>
        <v>0</v>
      </c>
    </row>
    <row r="54" s="10" customFormat="1" ht="18" customHeight="1" spans="1:6">
      <c r="A54" s="52"/>
      <c r="B54" s="65"/>
      <c r="C54" s="48"/>
      <c r="D54" s="30"/>
      <c r="E54" s="31"/>
      <c r="F54" s="35">
        <f t="shared" si="0"/>
        <v>0</v>
      </c>
    </row>
    <row r="55" s="10" customFormat="1" ht="18" customHeight="1" spans="1:6">
      <c r="A55" s="64"/>
      <c r="B55" s="65"/>
      <c r="C55" s="48"/>
      <c r="D55" s="30"/>
      <c r="E55" s="31"/>
      <c r="F55" s="35">
        <f t="shared" si="0"/>
        <v>0</v>
      </c>
    </row>
    <row r="56" s="10" customFormat="1" ht="18" customHeight="1" spans="1:6">
      <c r="A56" s="64"/>
      <c r="B56" s="65"/>
      <c r="C56" s="48"/>
      <c r="D56" s="30"/>
      <c r="E56" s="31"/>
      <c r="F56" s="35">
        <f t="shared" si="0"/>
        <v>0</v>
      </c>
    </row>
    <row r="57" s="10" customFormat="1" ht="18" customHeight="1" spans="1:6">
      <c r="A57" s="64"/>
      <c r="B57" s="65"/>
      <c r="C57" s="48"/>
      <c r="D57" s="30"/>
      <c r="E57" s="31"/>
      <c r="F57" s="35">
        <f t="shared" si="0"/>
        <v>0</v>
      </c>
    </row>
    <row r="58" s="10" customFormat="1" ht="18" customHeight="1" spans="1:6">
      <c r="A58" s="57"/>
      <c r="B58" s="47"/>
      <c r="C58" s="48"/>
      <c r="D58" s="30"/>
      <c r="E58" s="31"/>
      <c r="F58" s="35"/>
    </row>
    <row r="59" s="10" customFormat="1" ht="18" customHeight="1" spans="1:6">
      <c r="A59" s="57"/>
      <c r="B59" s="47"/>
      <c r="C59" s="48"/>
      <c r="D59" s="30"/>
      <c r="E59" s="31"/>
      <c r="F59" s="35">
        <f t="shared" ref="F59:F62" si="1">E59*D59</f>
        <v>0</v>
      </c>
    </row>
    <row r="60" s="10" customFormat="1" ht="18" customHeight="1" spans="1:6">
      <c r="A60" s="57"/>
      <c r="B60" s="47"/>
      <c r="C60" s="48"/>
      <c r="D60" s="30"/>
      <c r="E60" s="31"/>
      <c r="F60" s="35">
        <f t="shared" si="1"/>
        <v>0</v>
      </c>
    </row>
    <row r="61" s="10" customFormat="1" ht="18" customHeight="1" spans="1:6">
      <c r="A61" s="51"/>
      <c r="B61" s="29"/>
      <c r="C61" s="30"/>
      <c r="D61" s="30"/>
      <c r="E61" s="31"/>
      <c r="F61" s="35">
        <f t="shared" si="1"/>
        <v>0</v>
      </c>
    </row>
    <row r="62" s="10" customFormat="1" ht="18" customHeight="1" spans="1:6">
      <c r="A62" s="51"/>
      <c r="B62" s="29"/>
      <c r="C62" s="30"/>
      <c r="D62" s="30"/>
      <c r="E62" s="31"/>
      <c r="F62" s="35">
        <f t="shared" si="1"/>
        <v>0</v>
      </c>
    </row>
    <row r="63" s="10" customFormat="1" ht="18" customHeight="1" spans="1:6">
      <c r="A63" s="45"/>
      <c r="B63" s="33"/>
      <c r="C63" s="55"/>
      <c r="D63" s="56"/>
      <c r="E63" s="31"/>
      <c r="F63" s="35"/>
    </row>
    <row r="64" s="10" customFormat="1" ht="18" customHeight="1" spans="1:6">
      <c r="A64" s="57"/>
      <c r="B64" s="47"/>
      <c r="C64" s="58"/>
      <c r="D64" s="56"/>
      <c r="E64" s="31"/>
      <c r="F64" s="35">
        <f t="shared" ref="F64:F69" si="2">E64*D64</f>
        <v>0</v>
      </c>
    </row>
    <row r="65" s="10" customFormat="1" ht="18" customHeight="1" spans="1:6">
      <c r="A65" s="59"/>
      <c r="B65" s="60"/>
      <c r="C65" s="55"/>
      <c r="D65" s="56"/>
      <c r="E65" s="31"/>
      <c r="F65" s="35"/>
    </row>
    <row r="66" s="10" customFormat="1" ht="18" customHeight="1" spans="1:6">
      <c r="A66" s="45"/>
      <c r="B66" s="33"/>
      <c r="C66" s="55"/>
      <c r="D66" s="56"/>
      <c r="E66" s="31"/>
      <c r="F66" s="35"/>
    </row>
    <row r="67" s="10" customFormat="1" ht="18" customHeight="1" spans="1:6">
      <c r="A67" s="59"/>
      <c r="B67" s="60"/>
      <c r="C67" s="58"/>
      <c r="D67" s="56"/>
      <c r="E67" s="31"/>
      <c r="F67" s="35">
        <f t="shared" si="2"/>
        <v>0</v>
      </c>
    </row>
    <row r="68" s="10" customFormat="1" ht="18" customHeight="1" spans="1:6">
      <c r="A68" s="45"/>
      <c r="B68" s="33"/>
      <c r="C68" s="55"/>
      <c r="D68" s="56"/>
      <c r="E68" s="31"/>
      <c r="F68" s="35"/>
    </row>
    <row r="69" s="10" customFormat="1" ht="18" customHeight="1" spans="1:6">
      <c r="A69" s="45"/>
      <c r="B69" s="33"/>
      <c r="C69" s="58"/>
      <c r="D69" s="31"/>
      <c r="E69" s="31"/>
      <c r="F69" s="35">
        <f t="shared" si="2"/>
        <v>0</v>
      </c>
    </row>
    <row r="70" s="10" customFormat="1" ht="18" customHeight="1" spans="1:6">
      <c r="A70" s="45"/>
      <c r="B70" s="33"/>
      <c r="C70" s="55"/>
      <c r="D70" s="56"/>
      <c r="E70" s="31"/>
      <c r="F70" s="35"/>
    </row>
    <row r="71" s="10" customFormat="1" ht="18" customHeight="1" spans="1:6">
      <c r="A71" s="59"/>
      <c r="B71" s="60"/>
      <c r="C71" s="58"/>
      <c r="D71" s="56"/>
      <c r="E71" s="31"/>
      <c r="F71" s="35"/>
    </row>
    <row r="72" s="10" customFormat="1" ht="18" customHeight="1" spans="1:6">
      <c r="A72" s="59"/>
      <c r="B72" s="60"/>
      <c r="C72" s="58"/>
      <c r="D72" s="56"/>
      <c r="E72" s="31"/>
      <c r="F72" s="35">
        <f>E72*D72</f>
        <v>0</v>
      </c>
    </row>
    <row r="73" s="10" customFormat="1" ht="18" customHeight="1" spans="1:6">
      <c r="A73" s="59"/>
      <c r="B73" s="60"/>
      <c r="C73" s="58"/>
      <c r="D73" s="61"/>
      <c r="E73" s="31"/>
      <c r="F73" s="35"/>
    </row>
    <row r="74" s="10" customFormat="1" ht="18" customHeight="1" spans="1:6">
      <c r="A74" s="39"/>
      <c r="B74" s="40" t="s">
        <v>78</v>
      </c>
      <c r="C74" s="41"/>
      <c r="D74" s="42">
        <f>SUM(F42:F49)</f>
        <v>0</v>
      </c>
      <c r="E74" s="43"/>
      <c r="F74" s="44"/>
    </row>
  </sheetData>
  <sheetProtection algorithmName="SHA-512" hashValue="M5su5djvPDteYA0b3h+XpmrvlQORMU6MqG7BGQnGrxbwz+UStsmahbSbznYUDirOAf1C5DTvs3i4CpcDOrriaA==" saltValue="OAik5573Gv+vl244GJ7KmQ==" spinCount="100000" sheet="1" selectLockedCells="1" objects="1"/>
  <mergeCells count="12">
    <mergeCell ref="A1:F1"/>
    <mergeCell ref="A2:D2"/>
    <mergeCell ref="E2:F2"/>
    <mergeCell ref="A3:F3"/>
    <mergeCell ref="B36:C36"/>
    <mergeCell ref="D36:F36"/>
    <mergeCell ref="A37:F37"/>
    <mergeCell ref="A38:D38"/>
    <mergeCell ref="E38:F38"/>
    <mergeCell ref="A39:F39"/>
    <mergeCell ref="B74:C74"/>
    <mergeCell ref="D74:F74"/>
  </mergeCells>
  <printOptions horizontalCentered="1" verticalCentered="1"/>
  <pageMargins left="0.5" right="0.5" top="0.313888888888889" bottom="0.313888888888889" header="0" footer="0"/>
  <pageSetup paperSize="9" fitToWidth="0" fitToHeight="0" orientation="portrait"/>
  <headerFooter alignWithMargins="0"/>
  <rowBreaks count="2" manualBreakCount="2">
    <brk id="36" max="16383" man="1"/>
    <brk id="74"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2"/>
  <sheetViews>
    <sheetView showZeros="0" workbookViewId="0">
      <selection activeCell="B9" sqref="B9:C9"/>
    </sheetView>
  </sheetViews>
  <sheetFormatPr defaultColWidth="9" defaultRowHeight="14.25" outlineLevelCol="3"/>
  <cols>
    <col min="1" max="1" width="13.125" customWidth="1"/>
    <col min="2" max="2" width="14.25" customWidth="1"/>
    <col min="3" max="3" width="35.7416666666667" customWidth="1"/>
    <col min="4" max="4" width="17.125" customWidth="1"/>
    <col min="5" max="5" width="10" customWidth="1"/>
  </cols>
  <sheetData>
    <row r="1" ht="32.95" customHeight="1" spans="1:4">
      <c r="A1" s="1" t="s">
        <v>79</v>
      </c>
      <c r="B1" s="1"/>
      <c r="C1" s="1"/>
      <c r="D1" s="1"/>
    </row>
    <row r="2" ht="22" customHeight="1" spans="1:4">
      <c r="A2" s="2" t="s">
        <v>102</v>
      </c>
      <c r="B2" s="2"/>
      <c r="C2" s="2"/>
      <c r="D2" s="2"/>
    </row>
    <row r="3" ht="32.95" customHeight="1" spans="1:4">
      <c r="A3" s="3" t="s">
        <v>25</v>
      </c>
      <c r="B3" s="4" t="s">
        <v>80</v>
      </c>
      <c r="C3" s="4" t="s">
        <v>81</v>
      </c>
      <c r="D3" s="5" t="s">
        <v>82</v>
      </c>
    </row>
    <row r="4" ht="28.55" customHeight="1" spans="1:4">
      <c r="A4" s="6" t="s">
        <v>83</v>
      </c>
      <c r="B4" s="7" t="s">
        <v>84</v>
      </c>
      <c r="C4" s="7" t="s">
        <v>35</v>
      </c>
      <c r="D4" s="8">
        <f>'【5.1表】-新农村道路工程'!D36</f>
        <v>0</v>
      </c>
    </row>
    <row r="5" ht="28.55" customHeight="1" spans="1:4">
      <c r="A5" s="6" t="s">
        <v>85</v>
      </c>
      <c r="B5" s="7" t="s">
        <v>88</v>
      </c>
      <c r="C5" s="7" t="s">
        <v>64</v>
      </c>
      <c r="D5" s="8">
        <f>'【5.1表】-新农村道路工程'!D74</f>
        <v>0</v>
      </c>
    </row>
    <row r="6" ht="28.55" customHeight="1" spans="1:4">
      <c r="A6" s="6" t="s">
        <v>87</v>
      </c>
      <c r="B6" s="7" t="s">
        <v>90</v>
      </c>
      <c r="C6" s="7"/>
      <c r="D6" s="8">
        <f>SUM(D4:D5)</f>
        <v>0</v>
      </c>
    </row>
    <row r="7" ht="28.55" customHeight="1" spans="1:4">
      <c r="A7" s="6" t="s">
        <v>89</v>
      </c>
      <c r="B7" s="7" t="s">
        <v>92</v>
      </c>
      <c r="C7" s="7"/>
      <c r="D7" s="8" t="s">
        <v>93</v>
      </c>
    </row>
    <row r="8" ht="28.55" customHeight="1" spans="1:4">
      <c r="A8" s="6" t="s">
        <v>91</v>
      </c>
      <c r="B8" s="7" t="s">
        <v>104</v>
      </c>
      <c r="C8" s="7"/>
      <c r="D8" s="8" t="s">
        <v>93</v>
      </c>
    </row>
    <row r="9" ht="28.55" customHeight="1" spans="1:4">
      <c r="A9" s="6" t="s">
        <v>94</v>
      </c>
      <c r="B9" s="7" t="s">
        <v>97</v>
      </c>
      <c r="C9" s="7"/>
      <c r="D9" s="8"/>
    </row>
    <row r="10" ht="28.55" customHeight="1" spans="1:4">
      <c r="A10" s="6" t="s">
        <v>96</v>
      </c>
      <c r="B10" s="7" t="s">
        <v>99</v>
      </c>
      <c r="C10" s="7"/>
      <c r="D10" s="8" t="s">
        <v>93</v>
      </c>
    </row>
    <row r="11" ht="28.55" customHeight="1" spans="1:4">
      <c r="A11" s="6" t="s">
        <v>98</v>
      </c>
      <c r="B11" s="7" t="s">
        <v>105</v>
      </c>
      <c r="C11" s="7"/>
      <c r="D11" s="8">
        <f>D6</f>
        <v>0</v>
      </c>
    </row>
    <row r="12" ht="271" customHeight="1" spans="1:4">
      <c r="A12" s="9"/>
      <c r="B12" s="9"/>
      <c r="C12" s="9"/>
      <c r="D12" s="9"/>
    </row>
  </sheetData>
  <sheetProtection algorithmName="SHA-512" hashValue="cFyoVg1c/nxk2fxA6nzqbEQUut+V60IDv2U8LPYllYkyDJsXHZLkImhkLK9tEmnFL+YRmfBehOZ/FPayha5DdA==" saltValue="mrw2ZRCHUpn1zXnMgGzbug==" spinCount="100000" sheet="1" objects="1"/>
  <mergeCells count="9">
    <mergeCell ref="A1:D1"/>
    <mergeCell ref="A2:D2"/>
    <mergeCell ref="B6:C6"/>
    <mergeCell ref="B7:C7"/>
    <mergeCell ref="B8:C8"/>
    <mergeCell ref="B9:C9"/>
    <mergeCell ref="B10:C10"/>
    <mergeCell ref="B11:C11"/>
    <mergeCell ref="A12:D12"/>
  </mergeCells>
  <printOptions horizontalCentered="1" verticalCentered="1"/>
  <pageMargins left="0.50125" right="0.50125" top="0.315" bottom="0.315" header="0" footer="0"/>
  <pageSetup paperSize="9" fitToWidth="0" fitToHeight="0" orientation="portrait"/>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3"/>
  <sheetViews>
    <sheetView showZeros="0" workbookViewId="0">
      <selection activeCell="E9" sqref="E9"/>
    </sheetView>
  </sheetViews>
  <sheetFormatPr defaultColWidth="9" defaultRowHeight="14.25" outlineLevelCol="5"/>
  <cols>
    <col min="1" max="1" width="8" style="11" customWidth="1"/>
    <col min="2" max="2" width="28.7416666666667" style="11" customWidth="1"/>
    <col min="3" max="3" width="7.125" style="12" customWidth="1"/>
    <col min="4" max="4" width="11.375" style="13" customWidth="1"/>
    <col min="5" max="5" width="12.625" style="13" customWidth="1"/>
    <col min="6" max="6" width="13.25" style="13" customWidth="1"/>
    <col min="7" max="7" width="10" style="10" customWidth="1"/>
    <col min="8" max="16384" width="9" style="10"/>
  </cols>
  <sheetData>
    <row r="1" ht="32.95" customHeight="1" spans="1:6">
      <c r="A1" s="14" t="s">
        <v>32</v>
      </c>
      <c r="B1" s="14"/>
      <c r="C1" s="14"/>
      <c r="D1" s="15"/>
      <c r="E1" s="15"/>
      <c r="F1" s="15"/>
    </row>
    <row r="2" s="10" customFormat="1" ht="32" customHeight="1" spans="1:6">
      <c r="A2" s="16" t="s">
        <v>106</v>
      </c>
      <c r="B2" s="16"/>
      <c r="C2" s="17"/>
      <c r="D2" s="18"/>
      <c r="E2" s="19" t="s">
        <v>34</v>
      </c>
      <c r="F2" s="19"/>
    </row>
    <row r="3" ht="21.25" customHeight="1" spans="1:6">
      <c r="A3" s="20" t="s">
        <v>35</v>
      </c>
      <c r="B3" s="21"/>
      <c r="C3" s="21"/>
      <c r="D3" s="22"/>
      <c r="E3" s="22"/>
      <c r="F3" s="23"/>
    </row>
    <row r="4" ht="22" customHeight="1" spans="1:6">
      <c r="A4" s="24" t="s">
        <v>36</v>
      </c>
      <c r="B4" s="25" t="s">
        <v>37</v>
      </c>
      <c r="C4" s="25" t="s">
        <v>38</v>
      </c>
      <c r="D4" s="26" t="s">
        <v>39</v>
      </c>
      <c r="E4" s="26" t="s">
        <v>40</v>
      </c>
      <c r="F4" s="27" t="s">
        <v>41</v>
      </c>
    </row>
    <row r="5" s="10" customFormat="1" ht="19" customHeight="1" spans="1:6">
      <c r="A5" s="28" t="s">
        <v>42</v>
      </c>
      <c r="B5" s="29" t="s">
        <v>43</v>
      </c>
      <c r="C5" s="30"/>
      <c r="D5" s="26"/>
      <c r="E5" s="26"/>
      <c r="F5" s="27"/>
    </row>
    <row r="6" s="10" customFormat="1" ht="19" customHeight="1" spans="1:6">
      <c r="A6" s="28" t="s">
        <v>44</v>
      </c>
      <c r="B6" s="29" t="s">
        <v>45</v>
      </c>
      <c r="C6" s="30"/>
      <c r="D6" s="26"/>
      <c r="E6" s="26"/>
      <c r="F6" s="27"/>
    </row>
    <row r="7" s="10" customFormat="1" ht="19" customHeight="1" spans="1:6">
      <c r="A7" s="28" t="s">
        <v>46</v>
      </c>
      <c r="B7" s="29" t="s">
        <v>47</v>
      </c>
      <c r="C7" s="30" t="s">
        <v>48</v>
      </c>
      <c r="D7" s="31">
        <v>1</v>
      </c>
      <c r="E7" s="31">
        <f>(F9+F43+F82+F84+F87+F46+F47+F90)*0.003</f>
        <v>0</v>
      </c>
      <c r="F7" s="27">
        <f>E7*D7</f>
        <v>0</v>
      </c>
    </row>
    <row r="8" ht="19" customHeight="1" spans="1:6">
      <c r="A8" s="32" t="s">
        <v>51</v>
      </c>
      <c r="B8" s="33" t="s">
        <v>52</v>
      </c>
      <c r="C8" s="25"/>
      <c r="D8" s="26"/>
      <c r="E8" s="26"/>
      <c r="F8" s="27"/>
    </row>
    <row r="9" ht="19" customHeight="1" spans="1:6">
      <c r="A9" s="32" t="s">
        <v>53</v>
      </c>
      <c r="B9" s="33" t="s">
        <v>54</v>
      </c>
      <c r="C9" s="25" t="s">
        <v>48</v>
      </c>
      <c r="D9" s="31">
        <v>1</v>
      </c>
      <c r="E9" s="34"/>
      <c r="F9" s="27">
        <f>E9*D9</f>
        <v>0</v>
      </c>
    </row>
    <row r="10" ht="19" customHeight="1" spans="1:6">
      <c r="A10" s="32"/>
      <c r="B10" s="33"/>
      <c r="C10" s="25"/>
      <c r="D10" s="31"/>
      <c r="E10" s="31"/>
      <c r="F10" s="35"/>
    </row>
    <row r="11" ht="19" customHeight="1" spans="1:6">
      <c r="A11" s="32"/>
      <c r="B11" s="33"/>
      <c r="C11" s="25"/>
      <c r="D11" s="31"/>
      <c r="E11" s="31"/>
      <c r="F11" s="35">
        <f>E11*D11</f>
        <v>0</v>
      </c>
    </row>
    <row r="12" ht="19" customHeight="1" spans="1:6">
      <c r="A12" s="24"/>
      <c r="B12" s="33"/>
      <c r="C12" s="25"/>
      <c r="D12" s="31"/>
      <c r="E12" s="31"/>
      <c r="F12" s="35"/>
    </row>
    <row r="13" ht="28" customHeight="1" spans="1:6">
      <c r="A13" s="24"/>
      <c r="B13" s="33"/>
      <c r="C13" s="25"/>
      <c r="D13" s="31"/>
      <c r="E13" s="31"/>
      <c r="F13" s="35"/>
    </row>
    <row r="14" ht="19" customHeight="1" spans="1:6">
      <c r="A14" s="24"/>
      <c r="B14" s="33"/>
      <c r="C14" s="25"/>
      <c r="D14" s="31"/>
      <c r="E14" s="31"/>
      <c r="F14" s="35"/>
    </row>
    <row r="15" ht="19" customHeight="1" spans="1:6">
      <c r="A15" s="24"/>
      <c r="B15" s="33"/>
      <c r="C15" s="25"/>
      <c r="D15" s="31"/>
      <c r="E15" s="31"/>
      <c r="F15" s="35"/>
    </row>
    <row r="16" ht="19" customHeight="1" spans="1:6">
      <c r="A16" s="24"/>
      <c r="B16" s="33"/>
      <c r="C16" s="25"/>
      <c r="D16" s="31"/>
      <c r="E16" s="31"/>
      <c r="F16" s="35"/>
    </row>
    <row r="17" ht="19" customHeight="1" spans="1:6">
      <c r="A17" s="24"/>
      <c r="B17" s="33"/>
      <c r="C17" s="25"/>
      <c r="D17" s="31"/>
      <c r="E17" s="31"/>
      <c r="F17" s="35"/>
    </row>
    <row r="18" ht="19" customHeight="1" spans="1:6">
      <c r="A18" s="36"/>
      <c r="B18" s="33"/>
      <c r="C18" s="37"/>
      <c r="D18" s="31"/>
      <c r="E18" s="31"/>
      <c r="F18" s="35"/>
    </row>
    <row r="19" ht="19" customHeight="1" spans="1:6">
      <c r="A19" s="36"/>
      <c r="B19" s="33"/>
      <c r="C19" s="25"/>
      <c r="D19" s="31"/>
      <c r="E19" s="31"/>
      <c r="F19" s="35"/>
    </row>
    <row r="20" ht="19" customHeight="1" spans="1:6">
      <c r="A20" s="36"/>
      <c r="B20" s="33"/>
      <c r="C20" s="25"/>
      <c r="D20" s="31"/>
      <c r="E20" s="31"/>
      <c r="F20" s="35"/>
    </row>
    <row r="21" ht="19" customHeight="1" spans="1:6">
      <c r="A21" s="36"/>
      <c r="B21" s="33"/>
      <c r="C21" s="25"/>
      <c r="D21" s="31"/>
      <c r="E21" s="31"/>
      <c r="F21" s="35"/>
    </row>
    <row r="22" ht="19" customHeight="1" spans="1:6">
      <c r="A22" s="36"/>
      <c r="B22" s="33"/>
      <c r="C22" s="25"/>
      <c r="D22" s="31"/>
      <c r="E22" s="31"/>
      <c r="F22" s="35"/>
    </row>
    <row r="23" ht="19" customHeight="1" spans="1:6">
      <c r="A23" s="36"/>
      <c r="B23" s="33"/>
      <c r="C23" s="25"/>
      <c r="D23" s="31"/>
      <c r="E23" s="31"/>
      <c r="F23" s="35"/>
    </row>
    <row r="24" ht="19" customHeight="1" spans="1:6">
      <c r="A24" s="36"/>
      <c r="B24" s="33"/>
      <c r="C24" s="25"/>
      <c r="D24" s="31"/>
      <c r="E24" s="31"/>
      <c r="F24" s="35"/>
    </row>
    <row r="25" ht="19" customHeight="1" spans="1:6">
      <c r="A25" s="36"/>
      <c r="B25" s="33"/>
      <c r="C25" s="25"/>
      <c r="D25" s="31"/>
      <c r="E25" s="31"/>
      <c r="F25" s="35"/>
    </row>
    <row r="26" ht="19" customHeight="1" spans="1:6">
      <c r="A26" s="36"/>
      <c r="B26" s="33"/>
      <c r="C26" s="25"/>
      <c r="D26" s="31"/>
      <c r="E26" s="31"/>
      <c r="F26" s="35"/>
    </row>
    <row r="27" ht="19" customHeight="1" spans="1:6">
      <c r="A27" s="36"/>
      <c r="B27" s="33"/>
      <c r="C27" s="25"/>
      <c r="D27" s="31"/>
      <c r="E27" s="31"/>
      <c r="F27" s="35"/>
    </row>
    <row r="28" ht="19" customHeight="1" spans="1:6">
      <c r="A28" s="36"/>
      <c r="B28" s="33"/>
      <c r="C28" s="25"/>
      <c r="D28" s="31"/>
      <c r="E28" s="31"/>
      <c r="F28" s="35"/>
    </row>
    <row r="29" ht="19" customHeight="1" spans="1:6">
      <c r="A29" s="36"/>
      <c r="B29" s="33"/>
      <c r="C29" s="25"/>
      <c r="D29" s="31"/>
      <c r="E29" s="31"/>
      <c r="F29" s="35"/>
    </row>
    <row r="30" ht="19" customHeight="1" spans="1:6">
      <c r="A30" s="36"/>
      <c r="B30" s="33"/>
      <c r="C30" s="25"/>
      <c r="D30" s="31"/>
      <c r="E30" s="31"/>
      <c r="F30" s="35"/>
    </row>
    <row r="31" ht="19" customHeight="1" spans="1:6">
      <c r="A31" s="36"/>
      <c r="B31" s="33"/>
      <c r="C31" s="25"/>
      <c r="D31" s="31"/>
      <c r="E31" s="31"/>
      <c r="F31" s="35"/>
    </row>
    <row r="32" ht="19" customHeight="1" spans="1:6">
      <c r="A32" s="36"/>
      <c r="B32" s="33"/>
      <c r="C32" s="25"/>
      <c r="D32" s="31"/>
      <c r="E32" s="31"/>
      <c r="F32" s="35"/>
    </row>
    <row r="33" ht="19" customHeight="1" spans="1:6">
      <c r="A33" s="36"/>
      <c r="B33" s="33"/>
      <c r="C33" s="25"/>
      <c r="D33" s="31"/>
      <c r="E33" s="31"/>
      <c r="F33" s="35"/>
    </row>
    <row r="34" ht="19" customHeight="1" spans="1:6">
      <c r="A34" s="36"/>
      <c r="B34" s="33"/>
      <c r="C34" s="25"/>
      <c r="D34" s="31"/>
      <c r="E34" s="31"/>
      <c r="F34" s="35"/>
    </row>
    <row r="35" ht="19" customHeight="1" spans="1:6">
      <c r="A35" s="38"/>
      <c r="B35" s="33"/>
      <c r="C35" s="37"/>
      <c r="D35" s="31"/>
      <c r="E35" s="31"/>
      <c r="F35" s="35"/>
    </row>
    <row r="36" ht="22" customHeight="1" spans="1:6">
      <c r="A36" s="39"/>
      <c r="B36" s="40" t="s">
        <v>55</v>
      </c>
      <c r="C36" s="41"/>
      <c r="D36" s="42">
        <f>SUM(F5:F9)</f>
        <v>0</v>
      </c>
      <c r="E36" s="43"/>
      <c r="F36" s="44"/>
    </row>
    <row r="37" s="10" customFormat="1" ht="30" customHeight="1" spans="1:6">
      <c r="A37" s="14" t="s">
        <v>32</v>
      </c>
      <c r="B37" s="14"/>
      <c r="C37" s="14"/>
      <c r="D37" s="15"/>
      <c r="E37" s="15"/>
      <c r="F37" s="15"/>
    </row>
    <row r="38" s="10" customFormat="1" ht="32" customHeight="1" spans="1:6">
      <c r="A38" s="16" t="s">
        <v>106</v>
      </c>
      <c r="B38" s="16"/>
      <c r="C38" s="17"/>
      <c r="D38" s="18"/>
      <c r="E38" s="19" t="s">
        <v>34</v>
      </c>
      <c r="F38" s="19"/>
    </row>
    <row r="39" s="10" customFormat="1" ht="18" customHeight="1" spans="1:6">
      <c r="A39" s="20" t="s">
        <v>56</v>
      </c>
      <c r="B39" s="21"/>
      <c r="C39" s="21"/>
      <c r="D39" s="22"/>
      <c r="E39" s="22"/>
      <c r="F39" s="23"/>
    </row>
    <row r="40" s="10" customFormat="1" ht="18" customHeight="1" spans="1:6">
      <c r="A40" s="24" t="s">
        <v>36</v>
      </c>
      <c r="B40" s="25" t="s">
        <v>37</v>
      </c>
      <c r="C40" s="25" t="s">
        <v>38</v>
      </c>
      <c r="D40" s="26" t="s">
        <v>39</v>
      </c>
      <c r="E40" s="26" t="s">
        <v>40</v>
      </c>
      <c r="F40" s="27" t="s">
        <v>41</v>
      </c>
    </row>
    <row r="41" s="10" customFormat="1" ht="18" customHeight="1" spans="1:6">
      <c r="A41" s="45" t="s">
        <v>107</v>
      </c>
      <c r="B41" s="29" t="s">
        <v>108</v>
      </c>
      <c r="C41" s="46"/>
      <c r="D41" s="30"/>
      <c r="E41" s="31"/>
      <c r="F41" s="35"/>
    </row>
    <row r="42" s="10" customFormat="1" ht="28" customHeight="1" spans="1:6">
      <c r="A42" s="45" t="s">
        <v>109</v>
      </c>
      <c r="B42" s="47" t="s">
        <v>110</v>
      </c>
      <c r="C42" s="48"/>
      <c r="D42" s="30"/>
      <c r="E42" s="31"/>
      <c r="F42" s="35"/>
    </row>
    <row r="43" s="10" customFormat="1" ht="18" customHeight="1" spans="1:6">
      <c r="A43" s="45" t="s">
        <v>49</v>
      </c>
      <c r="B43" s="29" t="s">
        <v>111</v>
      </c>
      <c r="C43" s="46" t="s">
        <v>62</v>
      </c>
      <c r="D43" s="30">
        <v>253.364</v>
      </c>
      <c r="E43" s="49"/>
      <c r="F43" s="27">
        <f>E43*D43</f>
        <v>0</v>
      </c>
    </row>
    <row r="44" s="10" customFormat="1" ht="18" customHeight="1" spans="1:6">
      <c r="A44" s="45" t="s">
        <v>57</v>
      </c>
      <c r="B44" s="29" t="s">
        <v>58</v>
      </c>
      <c r="C44" s="46"/>
      <c r="D44" s="30"/>
      <c r="E44" s="31"/>
      <c r="F44" s="35">
        <f t="shared" ref="F43:F48" si="0">E44*D44</f>
        <v>0</v>
      </c>
    </row>
    <row r="45" s="10" customFormat="1" ht="18" customHeight="1" spans="1:6">
      <c r="A45" s="28" t="s">
        <v>59</v>
      </c>
      <c r="B45" s="29" t="s">
        <v>60</v>
      </c>
      <c r="C45" s="30"/>
      <c r="D45" s="30"/>
      <c r="E45" s="31"/>
      <c r="F45" s="27">
        <f t="shared" si="0"/>
        <v>0</v>
      </c>
    </row>
    <row r="46" s="10" customFormat="1" ht="34" customHeight="1" spans="1:6">
      <c r="A46" s="45" t="s">
        <v>49</v>
      </c>
      <c r="B46" s="29" t="s">
        <v>112</v>
      </c>
      <c r="C46" s="46" t="s">
        <v>62</v>
      </c>
      <c r="D46" s="30">
        <v>24.3</v>
      </c>
      <c r="E46" s="49"/>
      <c r="F46" s="27">
        <f t="shared" si="0"/>
        <v>0</v>
      </c>
    </row>
    <row r="47" s="10" customFormat="1" ht="34" customHeight="1" spans="1:6">
      <c r="A47" s="88" t="s">
        <v>113</v>
      </c>
      <c r="B47" s="29" t="s">
        <v>114</v>
      </c>
      <c r="C47" s="46" t="s">
        <v>62</v>
      </c>
      <c r="D47" s="30">
        <v>81</v>
      </c>
      <c r="E47" s="49"/>
      <c r="F47" s="27">
        <f t="shared" si="0"/>
        <v>0</v>
      </c>
    </row>
    <row r="48" s="10" customFormat="1" ht="18" customHeight="1" spans="1:6">
      <c r="A48" s="45"/>
      <c r="B48" s="29"/>
      <c r="C48" s="46"/>
      <c r="D48" s="30"/>
      <c r="E48" s="31"/>
      <c r="F48" s="27">
        <f t="shared" si="0"/>
        <v>0</v>
      </c>
    </row>
    <row r="49" s="10" customFormat="1" ht="18" customHeight="1" spans="1:6">
      <c r="A49" s="45"/>
      <c r="B49" s="29"/>
      <c r="C49" s="46"/>
      <c r="D49" s="30"/>
      <c r="E49" s="31"/>
      <c r="F49" s="27"/>
    </row>
    <row r="50" s="10" customFormat="1" ht="18" customHeight="1" spans="1:6">
      <c r="A50" s="28"/>
      <c r="B50" s="29"/>
      <c r="C50" s="30"/>
      <c r="D50" s="30"/>
      <c r="E50" s="31"/>
      <c r="F50" s="27">
        <f t="shared" ref="F50:F55" si="1">E50*D50</f>
        <v>0</v>
      </c>
    </row>
    <row r="51" s="10" customFormat="1" ht="18" customHeight="1" spans="1:6">
      <c r="A51" s="45"/>
      <c r="B51" s="29"/>
      <c r="C51" s="46"/>
      <c r="D51" s="30"/>
      <c r="E51" s="31"/>
      <c r="F51" s="27">
        <f t="shared" si="1"/>
        <v>0</v>
      </c>
    </row>
    <row r="52" s="10" customFormat="1" ht="18" customHeight="1" spans="1:6">
      <c r="A52" s="45"/>
      <c r="B52" s="29"/>
      <c r="C52" s="46"/>
      <c r="D52" s="30"/>
      <c r="E52" s="31"/>
      <c r="F52" s="27">
        <f t="shared" si="1"/>
        <v>0</v>
      </c>
    </row>
    <row r="53" s="10" customFormat="1" ht="18" customHeight="1" spans="1:6">
      <c r="A53" s="50"/>
      <c r="B53" s="29"/>
      <c r="C53" s="30"/>
      <c r="D53" s="30"/>
      <c r="E53" s="31"/>
      <c r="F53" s="35">
        <f t="shared" si="1"/>
        <v>0</v>
      </c>
    </row>
    <row r="54" s="10" customFormat="1" ht="18" customHeight="1" spans="1:6">
      <c r="A54" s="45"/>
      <c r="B54" s="29"/>
      <c r="C54" s="46"/>
      <c r="D54" s="30"/>
      <c r="E54" s="31"/>
      <c r="F54" s="35">
        <f t="shared" si="1"/>
        <v>0</v>
      </c>
    </row>
    <row r="55" s="10" customFormat="1" ht="18" customHeight="1" spans="1:6">
      <c r="A55" s="28"/>
      <c r="B55" s="29"/>
      <c r="C55" s="30"/>
      <c r="D55" s="30"/>
      <c r="E55" s="31"/>
      <c r="F55" s="35">
        <f t="shared" si="1"/>
        <v>0</v>
      </c>
    </row>
    <row r="56" s="10" customFormat="1" ht="18" customHeight="1" spans="1:6">
      <c r="A56" s="45"/>
      <c r="B56" s="29"/>
      <c r="C56" s="46"/>
      <c r="D56" s="30"/>
      <c r="E56" s="31"/>
      <c r="F56" s="35"/>
    </row>
    <row r="57" s="10" customFormat="1" ht="18" customHeight="1" spans="1:6">
      <c r="A57" s="51"/>
      <c r="B57" s="29"/>
      <c r="C57" s="30"/>
      <c r="D57" s="30"/>
      <c r="E57" s="31"/>
      <c r="F57" s="35">
        <f t="shared" ref="F57:F59" si="2">E57*D57</f>
        <v>0</v>
      </c>
    </row>
    <row r="58" s="10" customFormat="1" ht="18" customHeight="1" spans="1:6">
      <c r="A58" s="51"/>
      <c r="B58" s="29"/>
      <c r="C58" s="30"/>
      <c r="D58" s="30"/>
      <c r="E58" s="31"/>
      <c r="F58" s="35">
        <f t="shared" si="2"/>
        <v>0</v>
      </c>
    </row>
    <row r="59" s="10" customFormat="1" ht="18" customHeight="1" spans="1:6">
      <c r="A59" s="52"/>
      <c r="B59" s="53"/>
      <c r="C59" s="46"/>
      <c r="D59" s="54"/>
      <c r="E59" s="31"/>
      <c r="F59" s="35">
        <f t="shared" si="2"/>
        <v>0</v>
      </c>
    </row>
    <row r="60" s="10" customFormat="1" ht="18" customHeight="1" spans="1:6">
      <c r="A60" s="45"/>
      <c r="B60" s="33"/>
      <c r="C60" s="55"/>
      <c r="D60" s="56"/>
      <c r="E60" s="31"/>
      <c r="F60" s="35"/>
    </row>
    <row r="61" s="10" customFormat="1" ht="18" customHeight="1" spans="1:6">
      <c r="A61" s="45"/>
      <c r="B61" s="33"/>
      <c r="C61" s="55"/>
      <c r="D61" s="56"/>
      <c r="E61" s="31"/>
      <c r="F61" s="35"/>
    </row>
    <row r="62" s="10" customFormat="1" ht="18" customHeight="1" spans="1:6">
      <c r="A62" s="45"/>
      <c r="B62" s="33"/>
      <c r="C62" s="55"/>
      <c r="D62" s="56"/>
      <c r="E62" s="31"/>
      <c r="F62" s="35"/>
    </row>
    <row r="63" s="10" customFormat="1" ht="18" customHeight="1" spans="1:6">
      <c r="A63" s="57"/>
      <c r="B63" s="47"/>
      <c r="C63" s="58"/>
      <c r="D63" s="56"/>
      <c r="E63" s="31"/>
      <c r="F63" s="35">
        <f t="shared" ref="F63:F68" si="3">E63*D63</f>
        <v>0</v>
      </c>
    </row>
    <row r="64" s="10" customFormat="1" ht="18" customHeight="1" spans="1:6">
      <c r="A64" s="59"/>
      <c r="B64" s="60"/>
      <c r="C64" s="55"/>
      <c r="D64" s="56"/>
      <c r="E64" s="31"/>
      <c r="F64" s="35"/>
    </row>
    <row r="65" s="10" customFormat="1" ht="18" customHeight="1" spans="1:6">
      <c r="A65" s="45"/>
      <c r="B65" s="33"/>
      <c r="C65" s="55"/>
      <c r="D65" s="56"/>
      <c r="E65" s="31"/>
      <c r="F65" s="35"/>
    </row>
    <row r="66" s="10" customFormat="1" ht="18" customHeight="1" spans="1:6">
      <c r="A66" s="59"/>
      <c r="B66" s="60"/>
      <c r="C66" s="58"/>
      <c r="D66" s="56"/>
      <c r="E66" s="31"/>
      <c r="F66" s="35">
        <f t="shared" si="3"/>
        <v>0</v>
      </c>
    </row>
    <row r="67" s="10" customFormat="1" ht="18" customHeight="1" spans="1:6">
      <c r="A67" s="45"/>
      <c r="B67" s="33"/>
      <c r="C67" s="55"/>
      <c r="D67" s="56"/>
      <c r="E67" s="31"/>
      <c r="F67" s="35"/>
    </row>
    <row r="68" s="10" customFormat="1" ht="18" customHeight="1" spans="1:6">
      <c r="A68" s="45"/>
      <c r="B68" s="33"/>
      <c r="C68" s="58"/>
      <c r="D68" s="31"/>
      <c r="E68" s="31"/>
      <c r="F68" s="35">
        <f t="shared" si="3"/>
        <v>0</v>
      </c>
    </row>
    <row r="69" s="10" customFormat="1" ht="18" customHeight="1" spans="1:6">
      <c r="A69" s="45"/>
      <c r="B69" s="33"/>
      <c r="C69" s="55"/>
      <c r="D69" s="56"/>
      <c r="E69" s="31"/>
      <c r="F69" s="35"/>
    </row>
    <row r="70" s="10" customFormat="1" ht="18" customHeight="1" spans="1:6">
      <c r="A70" s="45"/>
      <c r="B70" s="33"/>
      <c r="C70" s="55"/>
      <c r="D70" s="56"/>
      <c r="E70" s="31"/>
      <c r="F70" s="35"/>
    </row>
    <row r="71" s="10" customFormat="1" ht="18" customHeight="1" spans="1:6">
      <c r="A71" s="45"/>
      <c r="B71" s="33"/>
      <c r="C71" s="55"/>
      <c r="D71" s="56"/>
      <c r="E71" s="31"/>
      <c r="F71" s="35"/>
    </row>
    <row r="72" s="10" customFormat="1" ht="18" customHeight="1" spans="1:6">
      <c r="A72" s="59"/>
      <c r="B72" s="60"/>
      <c r="C72" s="58"/>
      <c r="D72" s="56"/>
      <c r="E72" s="31"/>
      <c r="F72" s="35"/>
    </row>
    <row r="73" s="10" customFormat="1" ht="18" customHeight="1" spans="1:6">
      <c r="A73" s="59"/>
      <c r="B73" s="60"/>
      <c r="C73" s="58"/>
      <c r="D73" s="56"/>
      <c r="E73" s="31"/>
      <c r="F73" s="35">
        <f>E73*D73</f>
        <v>0</v>
      </c>
    </row>
    <row r="74" s="10" customFormat="1" ht="18" customHeight="1" spans="1:6">
      <c r="A74" s="59"/>
      <c r="B74" s="60"/>
      <c r="C74" s="58"/>
      <c r="D74" s="61"/>
      <c r="E74" s="31"/>
      <c r="F74" s="35"/>
    </row>
    <row r="75" s="10" customFormat="1" ht="18" customHeight="1" spans="1:6">
      <c r="A75" s="39"/>
      <c r="B75" s="40" t="s">
        <v>63</v>
      </c>
      <c r="C75" s="41"/>
      <c r="D75" s="42">
        <f>SUM(F41:F47)</f>
        <v>0</v>
      </c>
      <c r="E75" s="43"/>
      <c r="F75" s="44"/>
    </row>
    <row r="76" s="10" customFormat="1" ht="30" customHeight="1" spans="1:6">
      <c r="A76" s="14" t="s">
        <v>32</v>
      </c>
      <c r="B76" s="14"/>
      <c r="C76" s="14"/>
      <c r="D76" s="15"/>
      <c r="E76" s="15"/>
      <c r="F76" s="15"/>
    </row>
    <row r="77" s="10" customFormat="1" ht="32" customHeight="1" spans="1:6">
      <c r="A77" s="16" t="s">
        <v>106</v>
      </c>
      <c r="B77" s="16"/>
      <c r="C77" s="17"/>
      <c r="D77" s="18"/>
      <c r="E77" s="19" t="s">
        <v>34</v>
      </c>
      <c r="F77" s="19"/>
    </row>
    <row r="78" s="10" customFormat="1" ht="21.25" customHeight="1" spans="1:6">
      <c r="A78" s="20" t="s">
        <v>64</v>
      </c>
      <c r="B78" s="21"/>
      <c r="C78" s="21"/>
      <c r="D78" s="22"/>
      <c r="E78" s="22"/>
      <c r="F78" s="23"/>
    </row>
    <row r="79" s="10" customFormat="1" ht="18" customHeight="1" spans="1:6">
      <c r="A79" s="24" t="s">
        <v>36</v>
      </c>
      <c r="B79" s="25" t="s">
        <v>37</v>
      </c>
      <c r="C79" s="25" t="s">
        <v>38</v>
      </c>
      <c r="D79" s="26" t="s">
        <v>39</v>
      </c>
      <c r="E79" s="26" t="s">
        <v>40</v>
      </c>
      <c r="F79" s="27" t="s">
        <v>41</v>
      </c>
    </row>
    <row r="80" s="10" customFormat="1" ht="18" customHeight="1" spans="1:6">
      <c r="A80" s="32">
        <v>302</v>
      </c>
      <c r="B80" s="33" t="s">
        <v>65</v>
      </c>
      <c r="C80" s="25"/>
      <c r="D80" s="26"/>
      <c r="E80" s="26"/>
      <c r="F80" s="27"/>
    </row>
    <row r="81" s="10" customFormat="1" ht="18" customHeight="1" spans="1:6">
      <c r="A81" s="62" t="s">
        <v>66</v>
      </c>
      <c r="B81" s="29" t="s">
        <v>65</v>
      </c>
      <c r="C81" s="30"/>
      <c r="D81" s="30"/>
      <c r="E81" s="31"/>
      <c r="F81" s="35"/>
    </row>
    <row r="82" s="10" customFormat="1" ht="18" customHeight="1" spans="1:6">
      <c r="A82" s="45" t="s">
        <v>46</v>
      </c>
      <c r="B82" s="29" t="s">
        <v>67</v>
      </c>
      <c r="C82" s="30" t="s">
        <v>68</v>
      </c>
      <c r="D82" s="30">
        <v>270</v>
      </c>
      <c r="E82" s="49"/>
      <c r="F82" s="27">
        <f t="shared" ref="F82:F96" si="4">E82*D82</f>
        <v>0</v>
      </c>
    </row>
    <row r="83" s="10" customFormat="1" ht="18" customHeight="1" spans="1:6">
      <c r="A83" s="28">
        <v>308</v>
      </c>
      <c r="B83" s="63" t="s">
        <v>115</v>
      </c>
      <c r="C83" s="30"/>
      <c r="D83" s="30"/>
      <c r="E83" s="31"/>
      <c r="F83" s="35">
        <f t="shared" si="4"/>
        <v>0</v>
      </c>
    </row>
    <row r="84" s="10" customFormat="1" ht="18" customHeight="1" spans="1:6">
      <c r="A84" s="28" t="s">
        <v>116</v>
      </c>
      <c r="B84" s="29" t="s">
        <v>117</v>
      </c>
      <c r="C84" s="30" t="s">
        <v>68</v>
      </c>
      <c r="D84" s="30">
        <v>25606.38</v>
      </c>
      <c r="E84" s="49"/>
      <c r="F84" s="27">
        <f t="shared" si="4"/>
        <v>0</v>
      </c>
    </row>
    <row r="85" s="10" customFormat="1" ht="18" customHeight="1" spans="1:6">
      <c r="A85" s="45" t="s">
        <v>118</v>
      </c>
      <c r="B85" s="53" t="s">
        <v>119</v>
      </c>
      <c r="C85" s="46"/>
      <c r="D85" s="54"/>
      <c r="E85" s="31"/>
      <c r="F85" s="27">
        <f t="shared" si="4"/>
        <v>0</v>
      </c>
    </row>
    <row r="86" s="10" customFormat="1" ht="18" customHeight="1" spans="1:6">
      <c r="A86" s="45" t="s">
        <v>120</v>
      </c>
      <c r="B86" s="33" t="s">
        <v>121</v>
      </c>
      <c r="C86" s="55"/>
      <c r="D86" s="56"/>
      <c r="E86" s="31"/>
      <c r="F86" s="27">
        <f t="shared" si="4"/>
        <v>0</v>
      </c>
    </row>
    <row r="87" s="10" customFormat="1" ht="18" customHeight="1" spans="1:6">
      <c r="A87" s="45" t="s">
        <v>46</v>
      </c>
      <c r="B87" s="47" t="s">
        <v>122</v>
      </c>
      <c r="C87" s="30" t="s">
        <v>68</v>
      </c>
      <c r="D87" s="30">
        <v>25606.38</v>
      </c>
      <c r="E87" s="49"/>
      <c r="F87" s="27">
        <f t="shared" si="4"/>
        <v>0</v>
      </c>
    </row>
    <row r="88" s="10" customFormat="1" ht="18" customHeight="1" spans="1:6">
      <c r="A88" s="28">
        <v>312</v>
      </c>
      <c r="B88" s="29" t="s">
        <v>69</v>
      </c>
      <c r="C88" s="30"/>
      <c r="D88" s="30"/>
      <c r="E88" s="31"/>
      <c r="F88" s="27">
        <f t="shared" si="4"/>
        <v>0</v>
      </c>
    </row>
    <row r="89" s="10" customFormat="1" ht="18" customHeight="1" spans="1:6">
      <c r="A89" s="28" t="s">
        <v>70</v>
      </c>
      <c r="B89" s="29" t="s">
        <v>69</v>
      </c>
      <c r="C89" s="30"/>
      <c r="D89" s="30"/>
      <c r="E89" s="31"/>
      <c r="F89" s="27">
        <f t="shared" si="4"/>
        <v>0</v>
      </c>
    </row>
    <row r="90" s="10" customFormat="1" ht="18" customHeight="1" spans="1:6">
      <c r="A90" s="45" t="s">
        <v>46</v>
      </c>
      <c r="B90" s="53" t="s">
        <v>71</v>
      </c>
      <c r="C90" s="46" t="s">
        <v>62</v>
      </c>
      <c r="D90" s="54">
        <f>270*0.15</f>
        <v>40.5</v>
      </c>
      <c r="E90" s="49"/>
      <c r="F90" s="27">
        <f t="shared" si="4"/>
        <v>0</v>
      </c>
    </row>
    <row r="91" s="10" customFormat="1" ht="18" customHeight="1" spans="1:6">
      <c r="A91" s="45"/>
      <c r="B91" s="33"/>
      <c r="C91" s="55"/>
      <c r="D91" s="56"/>
      <c r="E91" s="31"/>
      <c r="F91" s="27">
        <f t="shared" si="4"/>
        <v>0</v>
      </c>
    </row>
    <row r="92" s="10" customFormat="1" ht="18" customHeight="1" spans="1:6">
      <c r="A92" s="45"/>
      <c r="B92" s="47"/>
      <c r="C92" s="48"/>
      <c r="D92" s="56"/>
      <c r="E92" s="31"/>
      <c r="F92" s="27">
        <f t="shared" si="4"/>
        <v>0</v>
      </c>
    </row>
    <row r="93" s="10" customFormat="1" ht="18" customHeight="1" spans="1:6">
      <c r="A93" s="45"/>
      <c r="B93" s="33"/>
      <c r="C93" s="46"/>
      <c r="D93" s="56"/>
      <c r="E93" s="31"/>
      <c r="F93" s="35">
        <f t="shared" si="4"/>
        <v>0</v>
      </c>
    </row>
    <row r="94" s="10" customFormat="1" ht="18" customHeight="1" spans="1:6">
      <c r="A94" s="64"/>
      <c r="B94" s="65"/>
      <c r="C94" s="48"/>
      <c r="D94" s="30"/>
      <c r="E94" s="31"/>
      <c r="F94" s="35">
        <f t="shared" si="4"/>
        <v>0</v>
      </c>
    </row>
    <row r="95" s="10" customFormat="1" ht="18" customHeight="1" spans="1:6">
      <c r="A95" s="64"/>
      <c r="B95" s="65"/>
      <c r="C95" s="48"/>
      <c r="D95" s="30"/>
      <c r="E95" s="31"/>
      <c r="F95" s="35">
        <f t="shared" si="4"/>
        <v>0</v>
      </c>
    </row>
    <row r="96" s="10" customFormat="1" ht="18" customHeight="1" spans="1:6">
      <c r="A96" s="64"/>
      <c r="B96" s="65"/>
      <c r="C96" s="48"/>
      <c r="D96" s="30"/>
      <c r="E96" s="31"/>
      <c r="F96" s="35">
        <f t="shared" si="4"/>
        <v>0</v>
      </c>
    </row>
    <row r="97" s="10" customFormat="1" ht="18" customHeight="1" spans="1:6">
      <c r="A97" s="57"/>
      <c r="B97" s="47"/>
      <c r="C97" s="48"/>
      <c r="D97" s="30"/>
      <c r="E97" s="31"/>
      <c r="F97" s="35"/>
    </row>
    <row r="98" s="10" customFormat="1" ht="18" customHeight="1" spans="1:6">
      <c r="A98" s="57"/>
      <c r="B98" s="47"/>
      <c r="C98" s="48"/>
      <c r="D98" s="30"/>
      <c r="E98" s="31"/>
      <c r="F98" s="35">
        <f t="shared" ref="F98:F101" si="5">E98*D98</f>
        <v>0</v>
      </c>
    </row>
    <row r="99" s="10" customFormat="1" ht="18" customHeight="1" spans="1:6">
      <c r="A99" s="57"/>
      <c r="B99" s="47"/>
      <c r="C99" s="48"/>
      <c r="D99" s="30"/>
      <c r="E99" s="31"/>
      <c r="F99" s="35">
        <f t="shared" si="5"/>
        <v>0</v>
      </c>
    </row>
    <row r="100" s="10" customFormat="1" ht="18" customHeight="1" spans="1:6">
      <c r="A100" s="51"/>
      <c r="B100" s="29"/>
      <c r="C100" s="30"/>
      <c r="D100" s="30"/>
      <c r="E100" s="31"/>
      <c r="F100" s="35">
        <f t="shared" si="5"/>
        <v>0</v>
      </c>
    </row>
    <row r="101" s="10" customFormat="1" ht="18" customHeight="1" spans="1:6">
      <c r="A101" s="51"/>
      <c r="B101" s="29"/>
      <c r="C101" s="30"/>
      <c r="D101" s="30"/>
      <c r="E101" s="31"/>
      <c r="F101" s="35">
        <f t="shared" si="5"/>
        <v>0</v>
      </c>
    </row>
    <row r="102" s="10" customFormat="1" ht="18" customHeight="1" spans="1:6">
      <c r="A102" s="45"/>
      <c r="B102" s="33"/>
      <c r="C102" s="55"/>
      <c r="D102" s="56"/>
      <c r="E102" s="31"/>
      <c r="F102" s="35"/>
    </row>
    <row r="103" s="10" customFormat="1" ht="18" customHeight="1" spans="1:6">
      <c r="A103" s="57"/>
      <c r="B103" s="47"/>
      <c r="C103" s="58"/>
      <c r="D103" s="56"/>
      <c r="E103" s="31"/>
      <c r="F103" s="35">
        <f t="shared" ref="F103:F108" si="6">E103*D103</f>
        <v>0</v>
      </c>
    </row>
    <row r="104" s="10" customFormat="1" ht="18" customHeight="1" spans="1:6">
      <c r="A104" s="59"/>
      <c r="B104" s="60"/>
      <c r="C104" s="55"/>
      <c r="D104" s="56"/>
      <c r="E104" s="31"/>
      <c r="F104" s="35"/>
    </row>
    <row r="105" s="10" customFormat="1" ht="18" customHeight="1" spans="1:6">
      <c r="A105" s="45"/>
      <c r="B105" s="33"/>
      <c r="C105" s="55"/>
      <c r="D105" s="56"/>
      <c r="E105" s="31"/>
      <c r="F105" s="35"/>
    </row>
    <row r="106" s="10" customFormat="1" ht="18" customHeight="1" spans="1:6">
      <c r="A106" s="59"/>
      <c r="B106" s="60"/>
      <c r="C106" s="58"/>
      <c r="D106" s="56"/>
      <c r="E106" s="31"/>
      <c r="F106" s="35">
        <f t="shared" si="6"/>
        <v>0</v>
      </c>
    </row>
    <row r="107" s="10" customFormat="1" ht="18" customHeight="1" spans="1:6">
      <c r="A107" s="45"/>
      <c r="B107" s="33"/>
      <c r="C107" s="55"/>
      <c r="D107" s="56"/>
      <c r="E107" s="31"/>
      <c r="F107" s="35"/>
    </row>
    <row r="108" s="10" customFormat="1" ht="18" customHeight="1" spans="1:6">
      <c r="A108" s="45"/>
      <c r="B108" s="33"/>
      <c r="C108" s="58"/>
      <c r="D108" s="31"/>
      <c r="E108" s="31"/>
      <c r="F108" s="35">
        <f t="shared" si="6"/>
        <v>0</v>
      </c>
    </row>
    <row r="109" s="10" customFormat="1" ht="18" customHeight="1" spans="1:6">
      <c r="A109" s="45"/>
      <c r="B109" s="33"/>
      <c r="C109" s="55"/>
      <c r="D109" s="56"/>
      <c r="E109" s="31"/>
      <c r="F109" s="35"/>
    </row>
    <row r="110" s="10" customFormat="1" ht="18" customHeight="1" spans="1:6">
      <c r="A110" s="59"/>
      <c r="B110" s="60"/>
      <c r="C110" s="58"/>
      <c r="D110" s="56"/>
      <c r="E110" s="31"/>
      <c r="F110" s="35"/>
    </row>
    <row r="111" s="10" customFormat="1" ht="18" customHeight="1" spans="1:6">
      <c r="A111" s="59"/>
      <c r="B111" s="60"/>
      <c r="C111" s="58"/>
      <c r="D111" s="56"/>
      <c r="E111" s="31"/>
      <c r="F111" s="35">
        <f>E111*D111</f>
        <v>0</v>
      </c>
    </row>
    <row r="112" s="10" customFormat="1" ht="18" customHeight="1" spans="1:6">
      <c r="A112" s="59"/>
      <c r="B112" s="60"/>
      <c r="C112" s="58"/>
      <c r="D112" s="61"/>
      <c r="E112" s="31"/>
      <c r="F112" s="35"/>
    </row>
    <row r="113" s="10" customFormat="1" ht="18" customHeight="1" spans="1:6">
      <c r="A113" s="39"/>
      <c r="B113" s="40" t="s">
        <v>78</v>
      </c>
      <c r="C113" s="41"/>
      <c r="D113" s="42">
        <f>SUM(F81:F90)</f>
        <v>0</v>
      </c>
      <c r="E113" s="43"/>
      <c r="F113" s="44"/>
    </row>
  </sheetData>
  <sheetProtection algorithmName="SHA-512" hashValue="rIufVlwnQ5Y3iQH1/pZd0nOZKnvGp7AXCYMVUsHPad8HwRL8V1kRSH8vM+y1CX34EzU9JNQEiPph6CBF1vZbbw==" saltValue="k3SUO5XQMBEu7JZXTxA8kQ==" spinCount="100000" sheet="1" selectLockedCells="1" objects="1"/>
  <mergeCells count="18">
    <mergeCell ref="A1:F1"/>
    <mergeCell ref="A2:D2"/>
    <mergeCell ref="E2:F2"/>
    <mergeCell ref="A3:F3"/>
    <mergeCell ref="B36:C36"/>
    <mergeCell ref="D36:F36"/>
    <mergeCell ref="A37:F37"/>
    <mergeCell ref="A38:D38"/>
    <mergeCell ref="E38:F38"/>
    <mergeCell ref="A39:F39"/>
    <mergeCell ref="B75:C75"/>
    <mergeCell ref="D75:F75"/>
    <mergeCell ref="A76:F76"/>
    <mergeCell ref="A77:D77"/>
    <mergeCell ref="E77:F77"/>
    <mergeCell ref="A78:F78"/>
    <mergeCell ref="B113:C113"/>
    <mergeCell ref="D113:F113"/>
  </mergeCells>
  <printOptions horizontalCentered="1" verticalCentered="1"/>
  <pageMargins left="0.5" right="0.5" top="0.313888888888889" bottom="0.313888888888889" header="0" footer="0"/>
  <pageSetup paperSize="9" fitToWidth="0" fitToHeight="0" orientation="portrait"/>
  <headerFooter alignWithMargins="0"/>
  <rowBreaks count="2" manualBreakCount="2">
    <brk id="36" max="16383" man="1"/>
    <brk id="113" max="16383" man="1"/>
  </row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3"/>
  <sheetViews>
    <sheetView showZeros="0" workbookViewId="0">
      <selection activeCell="D12" sqref="D12"/>
    </sheetView>
  </sheetViews>
  <sheetFormatPr defaultColWidth="9" defaultRowHeight="14.25" outlineLevelCol="3"/>
  <cols>
    <col min="1" max="1" width="13.125" customWidth="1"/>
    <col min="2" max="2" width="14.25" customWidth="1"/>
    <col min="3" max="3" width="35.7416666666667" customWidth="1"/>
    <col min="4" max="4" width="17.125" customWidth="1"/>
    <col min="5" max="5" width="10" customWidth="1"/>
  </cols>
  <sheetData>
    <row r="1" ht="32.95" customHeight="1" spans="1:4">
      <c r="A1" s="1" t="s">
        <v>79</v>
      </c>
      <c r="B1" s="1"/>
      <c r="C1" s="1"/>
      <c r="D1" s="1"/>
    </row>
    <row r="2" ht="22" customHeight="1" spans="1:4">
      <c r="A2" s="2" t="s">
        <v>106</v>
      </c>
      <c r="B2" s="2"/>
      <c r="C2" s="2"/>
      <c r="D2" s="2"/>
    </row>
    <row r="3" ht="32.95" customHeight="1" spans="1:4">
      <c r="A3" s="3" t="s">
        <v>25</v>
      </c>
      <c r="B3" s="4" t="s">
        <v>80</v>
      </c>
      <c r="C3" s="4" t="s">
        <v>81</v>
      </c>
      <c r="D3" s="5" t="s">
        <v>82</v>
      </c>
    </row>
    <row r="4" ht="28.55" customHeight="1" spans="1:4">
      <c r="A4" s="6" t="s">
        <v>83</v>
      </c>
      <c r="B4" s="7" t="s">
        <v>84</v>
      </c>
      <c r="C4" s="7" t="s">
        <v>35</v>
      </c>
      <c r="D4" s="8">
        <f>'【5.1表】-平安堡道路工程'!D36</f>
        <v>0</v>
      </c>
    </row>
    <row r="5" ht="28.55" customHeight="1" spans="1:4">
      <c r="A5" s="6" t="s">
        <v>85</v>
      </c>
      <c r="B5" s="7" t="s">
        <v>86</v>
      </c>
      <c r="C5" s="7" t="s">
        <v>56</v>
      </c>
      <c r="D5" s="8">
        <f>'【5.1表】-平安堡道路工程'!D75</f>
        <v>0</v>
      </c>
    </row>
    <row r="6" ht="28.55" customHeight="1" spans="1:4">
      <c r="A6" s="6" t="s">
        <v>87</v>
      </c>
      <c r="B6" s="7" t="s">
        <v>88</v>
      </c>
      <c r="C6" s="7" t="s">
        <v>64</v>
      </c>
      <c r="D6" s="8">
        <f>'【5.1表】-平安堡道路工程'!D113</f>
        <v>0</v>
      </c>
    </row>
    <row r="7" ht="28.55" customHeight="1" spans="1:4">
      <c r="A7" s="6" t="s">
        <v>89</v>
      </c>
      <c r="B7" s="7" t="s">
        <v>90</v>
      </c>
      <c r="C7" s="7"/>
      <c r="D7" s="8">
        <f>SUM(D4:D6)</f>
        <v>0</v>
      </c>
    </row>
    <row r="8" ht="28.55" customHeight="1" spans="1:4">
      <c r="A8" s="6" t="s">
        <v>91</v>
      </c>
      <c r="B8" s="7" t="s">
        <v>92</v>
      </c>
      <c r="C8" s="7"/>
      <c r="D8" s="8" t="s">
        <v>93</v>
      </c>
    </row>
    <row r="9" ht="28.55" customHeight="1" spans="1:4">
      <c r="A9" s="6" t="s">
        <v>94</v>
      </c>
      <c r="B9" s="7" t="s">
        <v>95</v>
      </c>
      <c r="C9" s="7"/>
      <c r="D9" s="8" t="s">
        <v>93</v>
      </c>
    </row>
    <row r="10" ht="28.55" customHeight="1" spans="1:4">
      <c r="A10" s="6" t="s">
        <v>96</v>
      </c>
      <c r="B10" s="7" t="s">
        <v>97</v>
      </c>
      <c r="C10" s="7"/>
      <c r="D10" s="8" t="s">
        <v>93</v>
      </c>
    </row>
    <row r="11" ht="28.55" customHeight="1" spans="1:4">
      <c r="A11" s="6" t="s">
        <v>98</v>
      </c>
      <c r="B11" s="7" t="s">
        <v>99</v>
      </c>
      <c r="C11" s="7"/>
      <c r="D11" s="8" t="s">
        <v>93</v>
      </c>
    </row>
    <row r="12" ht="28.55" customHeight="1" spans="1:4">
      <c r="A12" s="6" t="s">
        <v>100</v>
      </c>
      <c r="B12" s="7" t="s">
        <v>101</v>
      </c>
      <c r="C12" s="7"/>
      <c r="D12" s="8">
        <f>D7</f>
        <v>0</v>
      </c>
    </row>
    <row r="13" ht="271" customHeight="1" spans="1:4">
      <c r="A13" s="9"/>
      <c r="B13" s="9"/>
      <c r="C13" s="9"/>
      <c r="D13" s="9"/>
    </row>
  </sheetData>
  <sheetProtection algorithmName="SHA-512" hashValue="YOWrpUJsDhWNjh6T99yoGucih6PgVQwvn5QZUZjhKopw45SNVdkyXM+4bUV2/QwqPjkQJ3p87uOQYWQPSA4hfw==" saltValue="4TIiFlimTbD9Oz1PHjCUVA==" spinCount="100000" sheet="1" objects="1"/>
  <mergeCells count="9">
    <mergeCell ref="A1:D1"/>
    <mergeCell ref="A2:D2"/>
    <mergeCell ref="B7:C7"/>
    <mergeCell ref="B8:C8"/>
    <mergeCell ref="B9:C9"/>
    <mergeCell ref="B10:C10"/>
    <mergeCell ref="B11:C11"/>
    <mergeCell ref="B12:C12"/>
    <mergeCell ref="A13:D13"/>
  </mergeCells>
  <printOptions horizontalCentered="1" verticalCentered="1"/>
  <pageMargins left="0.50125" right="0.50125" top="0.315" bottom="0.315" header="0" footer="0"/>
  <pageSetup paperSize="9" fitToWidth="0" fitToHeight="0" orientation="portrait"/>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3" master="" otherUserPermission="visible"/>
  <rangeList sheetStid="4" master="" otherUserPermission="visible"/>
  <rangeList sheetStid="1" master="" otherUserPermission="visible"/>
  <rangeList sheetStid="2" master="" otherUserPermission="visible"/>
  <rangeList sheetStid="6" master="" otherUserPermission="visible"/>
  <rangeList sheetStid="7" master="" otherUserPermission="visible"/>
  <rangeList sheetStid="8" master="" otherUserPermission="visible"/>
  <rangeList sheetStid="9"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Company>SmartCost</Company>
  <Application>Microsoft Excel</Application>
  <HeadingPairs>
    <vt:vector size="2" baseType="variant">
      <vt:variant>
        <vt:lpstr>工作表</vt:lpstr>
      </vt:variant>
      <vt:variant>
        <vt:i4>8</vt:i4>
      </vt:variant>
    </vt:vector>
  </HeadingPairs>
  <TitlesOfParts>
    <vt:vector size="8" baseType="lpstr">
      <vt:lpstr>说明</vt:lpstr>
      <vt:lpstr>项目汇总表</vt:lpstr>
      <vt:lpstr>【5.1表】-刘家店道路工程</vt:lpstr>
      <vt:lpstr>【5.4表】-刘家店道路工程</vt:lpstr>
      <vt:lpstr>【5.1表】-新农村道路工程</vt:lpstr>
      <vt:lpstr>【5.4表】-新农村道路工程</vt:lpstr>
      <vt:lpstr>【5.1表】-平安堡道路工程</vt:lpstr>
      <vt:lpstr>【5.4表】-平安堡道路工程</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SmartCost</dc:creator>
  <cp:lastModifiedBy>刘铃</cp:lastModifiedBy>
  <dcterms:created xsi:type="dcterms:W3CDTF">2026-03-07T19:56:00Z</dcterms:created>
  <dcterms:modified xsi:type="dcterms:W3CDTF">2026-10-10T07:13:27Z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ReadingLayout">
    <vt:bool>false</vt:bool>
  </property>
  <property fmtid="{D5CDD505-2E9C-101B-9397-08002B2CF9AE}" pid="3" name="ICV">
    <vt:lpwstr>E6E2407C95AB40BA9A477178C402EBB8_12</vt:lpwstr>
  </property>
  <property fmtid="{D5CDD505-2E9C-101B-9397-08002B2CF9AE}" pid="4" name="KSOProductBuildVer">
    <vt:lpwstr>2052-12.1.0.28505</vt:lpwstr>
  </property>
  <property fmtid="{D5CDD505-2E9C-101B-9397-08002B2CF9AE}" pid="5" name="CalculationRule">
    <vt:i4>0</vt:i4>
  </property>
</Properties>
</file>