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workbookProtection workbookAlgorithmName="SHA-512" workbookHashValue="4VxUrzP+goojmuAxLxPZwbsyJWYLYTtx1C/QK4E+QOlmnEctaIv8zRP6NsYOJInoiBhVXSpxvy0vgD1hK5GcEQ==" workbookSaltValue="dTKJk6HM6sb85sIS0uZxVQ==" workbookSpinCount="100000" lockStructure="1"/>
  <bookViews>
    <workbookView windowWidth="27945" windowHeight="12255" activeTab="1"/>
  </bookViews>
  <sheets>
    <sheet name="说明" sheetId="10" r:id="rId1"/>
    <sheet name="第100章" sheetId="1" r:id="rId2"/>
    <sheet name="第200章" sheetId="6" r:id="rId3"/>
    <sheet name="第300章" sheetId="3" r:id="rId4"/>
    <sheet name="第400章" sheetId="11" r:id="rId5"/>
    <sheet name="第600章" sheetId="8" r:id="rId6"/>
    <sheet name="汇总表" sheetId="9" r:id="rId7"/>
  </sheets>
  <definedNames>
    <definedName name="_xlnm.Print_Area" localSheetId="4">第400章!$A$1:$F$9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Changyuan007</author>
  </authors>
  <commentList>
    <comment ref="E10" authorId="0">
      <text>
        <r>
          <rPr>
            <b/>
            <sz val="9"/>
            <rFont val="宋体"/>
            <charset val="134"/>
          </rPr>
          <t>Changyuan007:</t>
        </r>
        <r>
          <rPr>
            <sz val="9"/>
            <rFont val="宋体"/>
            <charset val="134"/>
          </rPr>
          <t xml:space="preserve">
安全生产费需填入报价，方可显示本章节总价，四舍五入取整计入
</t>
        </r>
      </text>
    </comment>
  </commentList>
</comments>
</file>

<file path=xl/sharedStrings.xml><?xml version="1.0" encoding="utf-8"?>
<sst xmlns="http://schemas.openxmlformats.org/spreadsheetml/2006/main" count="473" uniqueCount="185">
  <si>
    <t xml:space="preserve">第五章  工程量清单
</t>
  </si>
  <si>
    <t>1.工程量清单说明</t>
  </si>
  <si>
    <t xml:space="preserve">    1.1本工程量清单是根据招标文件中包括的、有合同约束力的图纸以及有关工程量清单的国家标准、行业标准、合同条款中约定的工程量计算规则编制。约定计量规则中没有的子目，其工程量按照有合同约束力的图纸所标示尺寸的理论净量计算。计量采用中华人民共和国法定计量单位。</t>
  </si>
  <si>
    <t xml:space="preserve">    1.2本工程量清单应与招标文件中的投标人须知，通用合同条款、专用合同条款、技术规范及图纸等一起阅读和理解。</t>
  </si>
  <si>
    <t xml:space="preserve">    1.3本工程量清单中所列工程数量是估算的或设计的预计数量，仅作为投标报价的共同基础，不能作为最终结算与支付的依据。实际支付应按实际完成的工程量，由承包人按技术规范规定的计量方法，以监理人认可的尺寸、断面计量，按本工程量清单的单价和总额价计算支付金额;或者根据具体情况，按合同条款第15.4款的规定，由监理人确定的单价或总额价计算支付额。</t>
  </si>
  <si>
    <t xml:space="preserve">    1.4工程量清单各章是按第七章“技术规范”的相应章次编号的，因此，工程量清单中各章的工程子目的范围与计量等应与“技术规范”相应章节的范围、计量与支付条款结合起来理解或解释。</t>
  </si>
  <si>
    <t xml:space="preserve">    1.5对作业和材料的一般说明或规定，未重复写入工程量清单内，在给工程量清单各子目标价前，应参阅第七章“技术规范”的有关内容。</t>
  </si>
  <si>
    <t xml:space="preserve">    1.6工程量清单中所列工程量的变动，丝毫不会降低或影响合同条款的效力，也不免除承包人按规定的标准进行施工和修复缺陷的责任。</t>
  </si>
  <si>
    <t xml:space="preserve">    1.7图纸中所列的工程数量表及数量汇总表仅是提供资料，不是工程量清单的外延，图纸与工程量清单所列数量不一致时，以工程量清单所列数量作为报价的依据。</t>
  </si>
  <si>
    <t>2.投标报价的说明</t>
  </si>
  <si>
    <t xml:space="preserve">    2.1工程量清单采取公路工程标准施工招标文件（2018年版本）。</t>
  </si>
  <si>
    <t xml:space="preserve">    2.2工程量清单中的每一子目（有数量）须填入单价或价格，且只允许有一个报价。</t>
  </si>
  <si>
    <t xml:space="preserve">    2.3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</si>
  <si>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2.4工程量清单中投标人没有填入单价或价格的子目，其费用视为已分摊在工程量清单中其他相关子目的单价或价格之中。承包人必须按监理人指令完成工程量清单中未填入单价或价格的子目，但不能得到结算与支付。</t>
  </si>
  <si>
    <t xml:space="preserve">    2.5符合合同条款规定的全部费用应认为已被计入有标价的工程量清单所列各子目之中，未列子目不予计量的工作，其费用应视为已分摊在本合同工程的有关子目的单价或总额价之中。</t>
  </si>
  <si>
    <t xml:space="preserve">    2.6承包人用于本合同工程的各类装备的提供、运输、维护、拆卸、拼装等支付的费用，已包括在工程量清单的单价或总额价之中。</t>
  </si>
  <si>
    <t xml:space="preserve">    2.7工程量清单中各项金额均以人民币(元)结算。</t>
  </si>
  <si>
    <r>
      <rPr>
        <sz val="12"/>
        <color rgb="FF000000"/>
        <rFont val="宋体"/>
        <charset val="134"/>
      </rPr>
      <t xml:space="preserve">    2.8暂列金额(不含计日工总额)的数量及拟用子目的说明:</t>
    </r>
    <r>
      <rPr>
        <u/>
        <sz val="12"/>
        <color rgb="FF000000"/>
        <rFont val="宋体"/>
        <charset val="134"/>
      </rPr>
      <t>不计暂列金。</t>
    </r>
  </si>
  <si>
    <r>
      <rPr>
        <sz val="12"/>
        <color rgb="FF000000"/>
        <rFont val="宋体"/>
        <charset val="134"/>
      </rPr>
      <t xml:space="preserve">    2.9暂估价的数量及拟用子目的说明:</t>
    </r>
    <r>
      <rPr>
        <u/>
        <sz val="12"/>
        <color rgb="FF000000"/>
        <rFont val="宋体"/>
        <charset val="134"/>
      </rPr>
      <t>不计暂估价。</t>
    </r>
  </si>
  <si>
    <t>3.计日工说明:无。</t>
  </si>
  <si>
    <t>4.其它说明</t>
  </si>
  <si>
    <t xml:space="preserve">    4.1建筑工程一切险的投保金额为工程量清单100章至700章的合计金额(除建筑工程一切险和第三者责任险除外)，保险费率为3.0‰;第三者责任险的最低投保金额为100万元，事故次数不限(不计免赔额)，保险费率为4.0‰。保险费由承包人投标报价时列入工程量清单100章内。除上述工程一切险及第三方责任险以外，所投其他保险的保险费均由承包人承担并支付，不在报价中单列。</t>
  </si>
  <si>
    <t xml:space="preserve">    4.2为确保将安全施工措施落到实处，投标人应根据《公路水运工程安全生产监督管理办法》(交通部令2017年第25号)以及《关于印发〈企业安全生产费用提取和使用管理办法〉的通知》(财资[2022]136号)的规定，在投标总价中计入安全生产费用，安全生产费用以固定金额形式计入工程量清单第100章中(安全生产费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</si>
  <si>
    <t xml:space="preserve">    4.3工程量清单中未列工程数量作为附属工作不另行计量与支付，投标人投标报价时应综合考虑分摊在相关子目的单价或总额价中。</t>
  </si>
  <si>
    <t xml:space="preserve">    4.4临时交通设施费用由承包人承担并支付，并包含在工程量清单的单价及总额价中，不单独计量。</t>
  </si>
  <si>
    <t xml:space="preserve">  4.5井口抬高工程中包含井底修复、井盖更换等，其附属工作不另行计量。</t>
  </si>
  <si>
    <t>清单 第100章  总则</t>
  </si>
  <si>
    <t>工程名称：2026年公路修复性养护工程第五标段                                       货币单位: 人民币 元</t>
  </si>
  <si>
    <t>细目录</t>
  </si>
  <si>
    <t>细目录名称</t>
  </si>
  <si>
    <t>单位</t>
  </si>
  <si>
    <t>数量</t>
  </si>
  <si>
    <t>单价(元)</t>
  </si>
  <si>
    <t>合价(元)</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</si>
  <si>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</si>
  <si>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</si>
  <si>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</si>
  <si>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</si>
  <si>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</si>
  <si>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</si>
  <si>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</si>
  <si>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</si>
  <si>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</si>
  <si>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</si>
  <si>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</si>
  <si>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</si>
  <si>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</si>
  <si>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102-3</t>
  </si>
  <si>
    <t>安全生产费</t>
  </si>
  <si>
    <t>清单  第100章合计    人民币（元）</t>
  </si>
  <si>
    <t>清单 第200章  路基</t>
  </si>
  <si>
    <t>工程名称：2026年公路修复性养护工程第五标段                                      货币单位: 人民币 元</t>
  </si>
  <si>
    <t>C949下荒至小古山（K0+000-K3+005段）公路修复性养护工程</t>
  </si>
  <si>
    <t>202</t>
  </si>
  <si>
    <t>场地清理</t>
  </si>
  <si>
    <t>202-2</t>
  </si>
  <si>
    <t>挖除旧路面</t>
  </si>
  <si>
    <t>铣刨旧水泥路面（0.5cm）</t>
  </si>
  <si>
    <t>m3</t>
  </si>
  <si>
    <t>铣刨旧水泥路面（0.5cm-4.0cm）</t>
  </si>
  <si>
    <t>m2</t>
  </si>
  <si>
    <t>-c</t>
  </si>
  <si>
    <t>拆除水泥硬化50cm</t>
  </si>
  <si>
    <t>-d</t>
  </si>
  <si>
    <t>拆除混凝土板</t>
  </si>
  <si>
    <t>202-3</t>
  </si>
  <si>
    <t>拆除结构物</t>
  </si>
  <si>
    <t>拆除原有红砖硬化</t>
  </si>
  <si>
    <t>坡面排水</t>
  </si>
  <si>
    <t>207-7</t>
  </si>
  <si>
    <t>铺砌</t>
  </si>
  <si>
    <t>C30砼修复红砖硬化</t>
  </si>
  <si>
    <t>C828马架子-三十家子（K0+000-K1+189段）公路修复性养护工程</t>
  </si>
  <si>
    <t>C080马架子至三十家子（K0+000-K1+157段）公路修复性养护工程</t>
  </si>
  <si>
    <t>C962马蹄营子至马架子（K0+000-K1+561段）公路修复性养护工程</t>
  </si>
  <si>
    <t>拆除水泥混凝土</t>
  </si>
  <si>
    <t>C087马蹄营子-小孤山（K0+000-K1+872段）公路修复性养护工程</t>
  </si>
  <si>
    <r>
      <rPr>
        <sz val="9"/>
        <color rgb="FF000000"/>
        <rFont val="宋体"/>
        <charset val="134"/>
      </rPr>
      <t>铣刨旧沥青路（</t>
    </r>
    <r>
      <rPr>
        <sz val="9"/>
        <color rgb="FF000000"/>
        <rFont val="SmartSimsun"/>
        <charset val="134"/>
      </rPr>
      <t>1.0</t>
    </r>
    <r>
      <rPr>
        <sz val="9"/>
        <color rgb="FF000000"/>
        <rFont val="宋体"/>
        <charset val="134"/>
      </rPr>
      <t>cm）</t>
    </r>
  </si>
  <si>
    <r>
      <rPr>
        <sz val="9"/>
        <color rgb="FF000000"/>
        <rFont val="宋体"/>
        <charset val="134"/>
      </rPr>
      <t>铣刨旧沥青路（</t>
    </r>
    <r>
      <rPr>
        <sz val="9"/>
        <color rgb="FF000000"/>
        <rFont val="SmartSimsun"/>
        <charset val="134"/>
      </rPr>
      <t>1.0cm-4.0</t>
    </r>
    <r>
      <rPr>
        <sz val="9"/>
        <color rgb="FF000000"/>
        <rFont val="宋体"/>
        <charset val="134"/>
      </rPr>
      <t>cm）</t>
    </r>
  </si>
  <si>
    <t>拆除红砖硬化</t>
  </si>
  <si>
    <t>203</t>
  </si>
  <si>
    <t>挖方路基</t>
  </si>
  <si>
    <t>203-1</t>
  </si>
  <si>
    <t>路基挖方</t>
  </si>
  <si>
    <t>弃土</t>
  </si>
  <si>
    <t>205</t>
  </si>
  <si>
    <t>特殊地区路基处理</t>
  </si>
  <si>
    <t>205-1</t>
  </si>
  <si>
    <t>软土路基处理</t>
  </si>
  <si>
    <t>垫层</t>
  </si>
  <si>
    <t>-c-2</t>
  </si>
  <si>
    <t>回填砂砾</t>
  </si>
  <si>
    <t>清单  第200章合计    人民币（元）</t>
  </si>
  <si>
    <t>清单 第300章  路面</t>
  </si>
  <si>
    <t>308</t>
  </si>
  <si>
    <t>透层和黏层</t>
  </si>
  <si>
    <t>308-2</t>
  </si>
  <si>
    <t>粘层油</t>
  </si>
  <si>
    <t>309</t>
  </si>
  <si>
    <t>热拌沥青混合料面层</t>
  </si>
  <si>
    <t>309-1</t>
  </si>
  <si>
    <t>细粒式沥青混凝土</t>
  </si>
  <si>
    <t>4cm AC-13细粒式沥青混凝土面层</t>
  </si>
  <si>
    <t>3.5cm厚沥青混凝土顺接</t>
  </si>
  <si>
    <t>水泥混凝土面板</t>
  </si>
  <si>
    <t>312-1</t>
  </si>
  <si>
    <t>18cm厚C35水泥混凝土面板</t>
  </si>
  <si>
    <t>313</t>
  </si>
  <si>
    <t>路肩培土、中央分隔带回填土、土路肩加
固及路缘石</t>
  </si>
  <si>
    <t>313-1</t>
  </si>
  <si>
    <t>路肩培土</t>
  </si>
  <si>
    <t>均厚10cm天然砂砾陪路肩</t>
  </si>
  <si>
    <t>均厚15cm天然砂砾陪路肩</t>
  </si>
  <si>
    <t>313-3</t>
  </si>
  <si>
    <t>C30混凝土修复30cm硬化</t>
  </si>
  <si>
    <t>313-5</t>
  </si>
  <si>
    <t>C30混凝土路缘石</t>
  </si>
  <si>
    <t>热沥青灌封</t>
  </si>
  <si>
    <t>m</t>
  </si>
  <si>
    <t>18cm水泥混凝土面板</t>
  </si>
  <si>
    <t>均厚5cm天然砂砾陪路肩</t>
  </si>
  <si>
    <t>水泥混凝土面层</t>
  </si>
  <si>
    <t>3.5cm厚C30混凝土硬化路肩</t>
  </si>
  <si>
    <t>304</t>
  </si>
  <si>
    <t>水泥稳定土底基层、基层</t>
  </si>
  <si>
    <t>304-4</t>
  </si>
  <si>
    <t>20cm厚C20水泥混凝土基层</t>
  </si>
  <si>
    <t>清单  第300章合计    人民币（元）</t>
  </si>
  <si>
    <t>清单 第400章  桥梁、涵洞</t>
  </si>
  <si>
    <t>工程名称：C962马蹄营子至马架子（K0+000-K1+561段）公路修复性养护工程              货币单位: 人民币 元</t>
  </si>
  <si>
    <t>圆管涵及倒虹吸管涵</t>
  </si>
  <si>
    <t>419-1</t>
  </si>
  <si>
    <t>单孔钢筋混凝土圆管涵</t>
  </si>
  <si>
    <t>C30混凝土修复</t>
  </si>
  <si>
    <t>井口抬高（包括井盖换新）</t>
  </si>
  <si>
    <t>个</t>
  </si>
  <si>
    <t>清单  第400章合计    人民币（元）</t>
  </si>
  <si>
    <t>清单 第600章  安全设施及预埋管线</t>
  </si>
  <si>
    <t>604</t>
  </si>
  <si>
    <t>道路交通标志</t>
  </si>
  <si>
    <t>604-1</t>
  </si>
  <si>
    <t>单柱式交通标志</t>
  </si>
  <si>
    <t>警告标志△700（新建）</t>
  </si>
  <si>
    <t>块</t>
  </si>
  <si>
    <t>护栏</t>
  </si>
  <si>
    <t>602-1</t>
  </si>
  <si>
    <t>玻璃钢（护墙、立柱）</t>
  </si>
  <si>
    <t>玻璃钢警示柱</t>
  </si>
  <si>
    <t>根</t>
  </si>
  <si>
    <t>禁令标志D600</t>
  </si>
  <si>
    <t>清单  第600章合计    人民币（元）</t>
  </si>
  <si>
    <t>投标报价汇总表</t>
  </si>
  <si>
    <t>工程名称：C962马蹄营子至马架子（K0+000-K1+561段）公路修复性养护工程     货币单位: 人民币 元</t>
  </si>
  <si>
    <t>序号</t>
  </si>
  <si>
    <t>章次</t>
  </si>
  <si>
    <t>科 目 名 称</t>
  </si>
  <si>
    <t>金额（元）</t>
  </si>
  <si>
    <t>1</t>
  </si>
  <si>
    <t>100</t>
  </si>
  <si>
    <t xml:space="preserve">  总则</t>
  </si>
  <si>
    <t>2</t>
  </si>
  <si>
    <t>200</t>
  </si>
  <si>
    <t xml:space="preserve"> 路基</t>
  </si>
  <si>
    <t>3</t>
  </si>
  <si>
    <t>300</t>
  </si>
  <si>
    <t xml:space="preserve">  路面</t>
  </si>
  <si>
    <t>4</t>
  </si>
  <si>
    <t>桥梁、涵洞</t>
  </si>
  <si>
    <t>5</t>
  </si>
  <si>
    <t>隧道</t>
  </si>
  <si>
    <t>6</t>
  </si>
  <si>
    <t>600</t>
  </si>
  <si>
    <t xml:space="preserve">  安全设施及预埋管线</t>
  </si>
  <si>
    <t>7</t>
  </si>
  <si>
    <t>绿化及环境保护设施</t>
  </si>
  <si>
    <t>8</t>
  </si>
  <si>
    <t>第100章至700章清单合计</t>
  </si>
  <si>
    <t>9</t>
  </si>
  <si>
    <t>已包含在清单合计中的材料、工程设备、专业工程暂估价合计</t>
  </si>
  <si>
    <t>10</t>
  </si>
  <si>
    <t xml:space="preserve">清单合计减去材料、工程设备、专业工程暂估价                             合计（即8-9）=10              </t>
  </si>
  <si>
    <t>11</t>
  </si>
  <si>
    <t>计日工合计</t>
  </si>
  <si>
    <t>暂列金额（不含计日工总额）</t>
  </si>
  <si>
    <t>投标报价（8+11+12）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</si>
</sst>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9">
    <font>
      <sz val="12"/>
      <color indexed="8"/>
      <name val="宋体"/>
      <charset val="134"/>
    </font>
    <font>
      <b/>
      <sz val="24"/>
      <color indexed="8"/>
      <name val="宋体"/>
      <charset val="134"/>
    </font>
    <font>
      <b/>
      <sz val="9"/>
      <color indexed="8"/>
      <name val="宋体"/>
      <charset val="134"/>
    </font>
    <font>
      <sz val="9"/>
      <color indexed="8"/>
      <name val="宋体"/>
      <charset val="134"/>
    </font>
    <font>
      <b/>
      <sz val="13"/>
      <color indexed="8"/>
      <name val="宋体"/>
      <charset val="134"/>
    </font>
    <font>
      <b/>
      <sz val="9"/>
      <color rgb="FF000000"/>
      <name val="宋体"/>
      <charset val="134"/>
    </font>
    <font>
      <sz val="10"/>
      <name val="宋体"/>
      <charset val="134"/>
      <scheme val="minor"/>
    </font>
    <font>
      <sz val="10"/>
      <color indexed="8"/>
      <name val="宋体"/>
      <charset val="134"/>
      <scheme val="minor"/>
    </font>
    <font>
      <b/>
      <sz val="13"/>
      <color rgb="FF000000"/>
      <name val="宋体"/>
      <charset val="134"/>
    </font>
    <font>
      <sz val="9"/>
      <color rgb="FF000000"/>
      <name val="SmartSimsun"/>
      <charset val="134"/>
    </font>
    <font>
      <b/>
      <sz val="12"/>
      <color indexed="8"/>
      <name val="宋体"/>
      <charset val="134"/>
    </font>
    <font>
      <sz val="9"/>
      <color rgb="FF000000"/>
      <name val="宋体"/>
      <charset val="134"/>
    </font>
    <font>
      <sz val="9"/>
      <color indexed="8"/>
      <name val="Arial Narrow"/>
      <charset val="134"/>
    </font>
    <font>
      <b/>
      <sz val="9"/>
      <color indexed="8"/>
      <name val="Arial Narrow"/>
      <charset val="134"/>
    </font>
    <font>
      <b/>
      <sz val="20"/>
      <color indexed="8"/>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rgb="FF000000"/>
      <name val="宋体"/>
      <charset val="134"/>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11"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2" applyNumberFormat="0" applyFill="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4" fillId="0" borderId="0" applyNumberFormat="0" applyFill="0" applyBorder="0" applyAlignment="0" applyProtection="0">
      <alignment vertical="center"/>
    </xf>
    <xf numFmtId="0" fontId="25" fillId="3" borderId="14" applyNumberFormat="0" applyAlignment="0" applyProtection="0">
      <alignment vertical="center"/>
    </xf>
    <xf numFmtId="0" fontId="26" fillId="4" borderId="15" applyNumberFormat="0" applyAlignment="0" applyProtection="0">
      <alignment vertical="center"/>
    </xf>
    <xf numFmtId="0" fontId="27" fillId="4" borderId="14" applyNumberFormat="0" applyAlignment="0" applyProtection="0">
      <alignment vertical="center"/>
    </xf>
    <xf numFmtId="0" fontId="28" fillId="5" borderId="16" applyNumberFormat="0" applyAlignment="0" applyProtection="0">
      <alignment vertical="center"/>
    </xf>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cellStyleXfs>
  <cellXfs count="80">
    <xf numFmtId="0" fontId="0" fillId="0" borderId="0" xfId="0" applyAlignment="1">
      <alignment horizontal="left" wrapText="1"/>
    </xf>
    <xf numFmtId="0" fontId="0" fillId="0" borderId="0" xfId="0" applyAlignment="1" applyProtection="1">
      <alignment horizontal="left" wrapText="1"/>
      <protection hidden="1"/>
    </xf>
    <xf numFmtId="0" fontId="1" fillId="0" borderId="0" xfId="0" applyFont="1" applyAlignment="1" applyProtection="1">
      <alignment horizontal="center" vertical="center" wrapText="1"/>
    </xf>
    <xf numFmtId="0" fontId="2" fillId="0" borderId="0" xfId="0" applyFont="1" applyAlignment="1" applyProtection="1">
      <alignment vertical="center" wrapText="1"/>
    </xf>
    <xf numFmtId="0" fontId="2" fillId="0" borderId="0" xfId="0" applyFont="1" applyAlignment="1" applyProtection="1">
      <alignment vertical="center"/>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shrinkToFit="1"/>
    </xf>
    <xf numFmtId="0" fontId="3" fillId="0" borderId="5" xfId="0" applyFont="1" applyBorder="1" applyAlignment="1" applyProtection="1">
      <alignment horizontal="center" vertical="center" wrapText="1"/>
    </xf>
    <xf numFmtId="176" fontId="3" fillId="0" borderId="6" xfId="0" applyNumberFormat="1" applyFont="1" applyBorder="1" applyAlignment="1" applyProtection="1">
      <alignment horizontal="center" vertical="center" wrapText="1"/>
      <protection hidden="1"/>
    </xf>
    <xf numFmtId="0" fontId="0" fillId="0" borderId="0" xfId="0" applyFill="1" applyAlignment="1" applyProtection="1">
      <alignment horizontal="left" wrapText="1"/>
      <protection hidden="1"/>
    </xf>
    <xf numFmtId="177" fontId="0" fillId="0" borderId="0" xfId="0" applyNumberFormat="1" applyAlignment="1" applyProtection="1">
      <alignment horizontal="left" wrapText="1"/>
      <protection hidden="1"/>
    </xf>
    <xf numFmtId="0" fontId="4" fillId="0" borderId="0" xfId="0" applyFont="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177" fontId="4" fillId="0" borderId="0" xfId="0" applyNumberFormat="1" applyFont="1" applyBorder="1" applyAlignment="1" applyProtection="1">
      <alignment horizontal="center" vertical="center" wrapText="1"/>
    </xf>
    <xf numFmtId="0" fontId="5" fillId="0" borderId="0" xfId="0" applyFont="1" applyBorder="1" applyAlignment="1" applyProtection="1">
      <alignment horizontal="left" vertical="center" wrapText="1"/>
    </xf>
    <xf numFmtId="0" fontId="3" fillId="0" borderId="0" xfId="0" applyFont="1" applyBorder="1" applyAlignment="1" applyProtection="1">
      <alignment horizontal="left" vertical="center" wrapText="1"/>
    </xf>
    <xf numFmtId="0" fontId="3" fillId="0" borderId="0" xfId="0" applyFont="1" applyFill="1" applyBorder="1" applyAlignment="1" applyProtection="1">
      <alignment horizontal="left" vertical="center" wrapText="1"/>
    </xf>
    <xf numFmtId="177" fontId="3" fillId="0" borderId="0"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177" fontId="2" fillId="0" borderId="5" xfId="0" applyNumberFormat="1"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177" fontId="3" fillId="0" borderId="5" xfId="0" applyNumberFormat="1" applyFont="1" applyBorder="1" applyAlignment="1" applyProtection="1">
      <alignment horizontal="center" vertical="center" wrapText="1"/>
    </xf>
    <xf numFmtId="0" fontId="3" fillId="0" borderId="5" xfId="0" applyFont="1" applyBorder="1" applyAlignment="1" applyProtection="1">
      <alignment horizontal="left" vertical="center" wrapText="1"/>
    </xf>
    <xf numFmtId="177" fontId="3" fillId="0" borderId="5" xfId="0" applyNumberFormat="1" applyFont="1" applyFill="1" applyBorder="1" applyAlignment="1" applyProtection="1">
      <alignment horizontal="center" vertical="center" wrapText="1"/>
    </xf>
    <xf numFmtId="177" fontId="3" fillId="0" borderId="5" xfId="0" applyNumberFormat="1" applyFont="1" applyBorder="1" applyAlignment="1" applyProtection="1">
      <alignment horizontal="center" vertical="center" wrapText="1"/>
      <protection locked="0"/>
    </xf>
    <xf numFmtId="0" fontId="6" fillId="0" borderId="5" xfId="0" applyFont="1" applyFill="1" applyBorder="1" applyAlignment="1" applyProtection="1">
      <alignment horizontal="center" vertical="center" shrinkToFit="1"/>
    </xf>
    <xf numFmtId="0" fontId="7" fillId="0" borderId="5" xfId="0" applyFont="1" applyFill="1" applyBorder="1" applyAlignment="1" applyProtection="1">
      <alignment horizontal="left" vertical="center" shrinkToFi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177" fontId="2" fillId="0" borderId="9" xfId="0" applyNumberFormat="1" applyFont="1" applyBorder="1" applyAlignment="1" applyProtection="1">
      <alignment horizontal="center" vertical="center" wrapText="1"/>
    </xf>
    <xf numFmtId="176" fontId="2" fillId="0" borderId="6" xfId="0" applyNumberFormat="1" applyFont="1" applyBorder="1" applyAlignment="1" applyProtection="1">
      <alignment horizontal="center" vertical="center" wrapText="1"/>
      <protection hidden="1"/>
    </xf>
    <xf numFmtId="177" fontId="8" fillId="0" borderId="0" xfId="0" applyNumberFormat="1" applyFont="1" applyBorder="1" applyAlignment="1" applyProtection="1">
      <alignment horizontal="center" vertical="center" wrapText="1"/>
    </xf>
    <xf numFmtId="177" fontId="2" fillId="0" borderId="0" xfId="0" applyNumberFormat="1" applyFont="1" applyBorder="1" applyAlignment="1" applyProtection="1">
      <alignment horizontal="left" vertical="center" wrapText="1"/>
    </xf>
    <xf numFmtId="177" fontId="0" fillId="0" borderId="0" xfId="0" applyNumberFormat="1" applyAlignment="1" applyProtection="1">
      <alignment horizontal="left" wrapText="1"/>
    </xf>
    <xf numFmtId="177" fontId="3" fillId="0" borderId="10" xfId="0" applyNumberFormat="1" applyFont="1" applyBorder="1" applyAlignment="1" applyProtection="1">
      <alignment horizontal="center" vertical="center" wrapText="1"/>
      <protection hidden="1"/>
    </xf>
    <xf numFmtId="177" fontId="3" fillId="0" borderId="5" xfId="0" applyNumberFormat="1" applyFont="1" applyBorder="1" applyAlignment="1" applyProtection="1">
      <alignment horizontal="left" vertical="center" wrapText="1"/>
    </xf>
    <xf numFmtId="177" fontId="3" fillId="0" borderId="5" xfId="0" applyNumberFormat="1" applyFont="1" applyBorder="1" applyAlignment="1" applyProtection="1">
      <alignment horizontal="center" vertical="center" shrinkToFit="1"/>
    </xf>
    <xf numFmtId="177" fontId="3" fillId="0" borderId="5" xfId="0" applyNumberFormat="1" applyFont="1" applyBorder="1" applyAlignment="1" applyProtection="1">
      <alignment horizontal="left" vertical="center" wrapText="1" shrinkToFit="1"/>
    </xf>
    <xf numFmtId="177" fontId="3" fillId="0" borderId="5" xfId="0" applyNumberFormat="1" applyFont="1" applyFill="1" applyBorder="1" applyAlignment="1" applyProtection="1">
      <alignment horizontal="center" vertical="center" shrinkToFit="1"/>
    </xf>
    <xf numFmtId="177" fontId="2" fillId="0" borderId="7" xfId="0" applyNumberFormat="1" applyFont="1" applyBorder="1" applyAlignment="1" applyProtection="1">
      <alignment horizontal="center" vertical="center" wrapText="1"/>
    </xf>
    <xf numFmtId="177" fontId="2" fillId="0" borderId="8" xfId="0" applyNumberFormat="1" applyFont="1" applyBorder="1" applyAlignment="1" applyProtection="1">
      <alignment horizontal="center" vertical="center" wrapText="1"/>
    </xf>
    <xf numFmtId="0" fontId="2" fillId="0" borderId="0" xfId="0" applyFont="1" applyBorder="1" applyAlignment="1" applyProtection="1">
      <alignment horizontal="left" vertical="center" wrapText="1"/>
    </xf>
    <xf numFmtId="0" fontId="2" fillId="0" borderId="0" xfId="0" applyFont="1" applyFill="1" applyBorder="1" applyAlignment="1" applyProtection="1">
      <alignment horizontal="left" vertical="center" wrapText="1"/>
    </xf>
    <xf numFmtId="0" fontId="3" fillId="0" borderId="8"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3" fillId="0" borderId="10" xfId="0" applyFont="1" applyBorder="1" applyAlignment="1" applyProtection="1">
      <alignment horizontal="left" vertical="center" wrapText="1"/>
    </xf>
    <xf numFmtId="177" fontId="3" fillId="0" borderId="10" xfId="0" applyNumberFormat="1" applyFont="1" applyFill="1" applyBorder="1" applyAlignment="1" applyProtection="1">
      <alignment horizontal="center" vertical="center" wrapText="1"/>
    </xf>
    <xf numFmtId="49" fontId="3" fillId="0" borderId="10" xfId="0" applyNumberFormat="1"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9" fillId="0" borderId="5" xfId="0" applyFont="1" applyBorder="1" applyAlignment="1" applyProtection="1">
      <alignment horizontal="left" vertical="center"/>
    </xf>
    <xf numFmtId="0" fontId="10" fillId="0" borderId="0" xfId="0" applyFont="1" applyAlignment="1">
      <alignment horizontal="left" wrapText="1"/>
    </xf>
    <xf numFmtId="0" fontId="2" fillId="0" borderId="9" xfId="0" applyFont="1" applyBorder="1" applyAlignment="1" applyProtection="1">
      <alignment horizontal="center" vertical="center" wrapText="1"/>
    </xf>
    <xf numFmtId="176" fontId="3" fillId="0" borderId="10" xfId="0" applyNumberFormat="1" applyFont="1" applyBorder="1" applyAlignment="1" applyProtection="1">
      <alignment horizontal="center" vertical="center" wrapText="1"/>
      <protection hidden="1"/>
    </xf>
    <xf numFmtId="49" fontId="3" fillId="0" borderId="4" xfId="0" applyNumberFormat="1" applyFont="1" applyBorder="1" applyAlignment="1" applyProtection="1">
      <alignment horizontal="center" vertical="center" wrapText="1"/>
    </xf>
    <xf numFmtId="0" fontId="3" fillId="0" borderId="5" xfId="0" applyFont="1" applyBorder="1" applyAlignment="1" applyProtection="1">
      <alignment horizontal="left" vertical="center" wrapText="1" shrinkToFit="1"/>
    </xf>
    <xf numFmtId="0" fontId="3" fillId="0" borderId="5" xfId="0" applyFont="1" applyBorder="1" applyAlignment="1" applyProtection="1">
      <alignment horizontal="center" vertical="center" shrinkToFit="1"/>
    </xf>
    <xf numFmtId="0" fontId="3" fillId="0" borderId="5" xfId="0" applyFont="1" applyFill="1" applyBorder="1" applyAlignment="1" applyProtection="1">
      <alignment horizontal="center" vertical="center" shrinkToFit="1"/>
    </xf>
    <xf numFmtId="0" fontId="11" fillId="0" borderId="5" xfId="0" applyFont="1" applyBorder="1" applyProtection="1">
      <alignment vertical="center"/>
    </xf>
    <xf numFmtId="0" fontId="11" fillId="0" borderId="0" xfId="0" applyFont="1" applyProtection="1">
      <alignment vertical="center"/>
    </xf>
    <xf numFmtId="49" fontId="6" fillId="0" borderId="5" xfId="0" applyNumberFormat="1" applyFont="1" applyFill="1" applyBorder="1" applyAlignment="1" applyProtection="1">
      <alignment horizontal="center" vertical="center" shrinkToFit="1"/>
    </xf>
    <xf numFmtId="49" fontId="6" fillId="0" borderId="5" xfId="0" applyNumberFormat="1" applyFont="1" applyFill="1" applyBorder="1" applyAlignment="1" applyProtection="1">
      <alignment horizontal="left" vertical="center" shrinkToFit="1"/>
    </xf>
    <xf numFmtId="177" fontId="6" fillId="0" borderId="5" xfId="0" applyNumberFormat="1" applyFont="1" applyFill="1" applyBorder="1" applyAlignment="1" applyProtection="1">
      <alignment horizontal="center" vertical="center" shrinkToFit="1"/>
    </xf>
    <xf numFmtId="0" fontId="12" fillId="0" borderId="5" xfId="0" applyFont="1" applyBorder="1" applyAlignment="1" applyProtection="1">
      <alignment horizontal="center" vertical="center" wrapText="1"/>
    </xf>
    <xf numFmtId="176" fontId="12" fillId="0" borderId="5" xfId="0" applyNumberFormat="1" applyFont="1" applyBorder="1" applyAlignment="1" applyProtection="1">
      <alignment horizontal="center" vertical="center" wrapText="1"/>
    </xf>
    <xf numFmtId="176" fontId="12" fillId="0" borderId="5" xfId="0" applyNumberFormat="1" applyFont="1" applyBorder="1" applyAlignment="1" applyProtection="1">
      <alignment horizontal="center" vertical="center" wrapText="1"/>
      <protection hidden="1"/>
    </xf>
    <xf numFmtId="177" fontId="12" fillId="0" borderId="5" xfId="0" applyNumberFormat="1" applyFont="1" applyBorder="1" applyAlignment="1" applyProtection="1">
      <alignment horizontal="center" vertical="center" wrapText="1"/>
      <protection locked="0"/>
    </xf>
    <xf numFmtId="176" fontId="13" fillId="0" borderId="6" xfId="0" applyNumberFormat="1" applyFont="1" applyBorder="1" applyAlignment="1" applyProtection="1">
      <alignment horizontal="center" vertical="center" wrapText="1"/>
      <protection hidden="1"/>
    </xf>
    <xf numFmtId="177" fontId="14" fillId="0" borderId="0" xfId="0" applyNumberFormat="1" applyFont="1" applyAlignment="1" applyProtection="1">
      <alignment horizontal="center" vertical="center" wrapText="1"/>
      <protection hidden="1"/>
    </xf>
    <xf numFmtId="177" fontId="10" fillId="0" borderId="0" xfId="0" applyNumberFormat="1" applyFont="1" applyAlignment="1" applyProtection="1">
      <alignment horizontal="left" vertical="center" wrapText="1"/>
      <protection hidden="1"/>
    </xf>
    <xf numFmtId="177" fontId="0" fillId="0" borderId="0" xfId="0" applyNumberFormat="1" applyFont="1" applyAlignment="1" applyProtection="1">
      <alignment horizontal="left" vertical="center" wrapText="1"/>
      <protection hidden="1"/>
    </xf>
    <xf numFmtId="177" fontId="15" fillId="0" borderId="0" xfId="0" applyNumberFormat="1" applyFont="1" applyAlignment="1" applyProtection="1">
      <alignment horizontal="left" vertical="center" wrapText="1"/>
      <protection hidden="1"/>
    </xf>
    <xf numFmtId="177" fontId="0" fillId="0" borderId="0" xfId="0" applyNumberFormat="1" applyAlignment="1" applyProtection="1">
      <alignment horizontal="left" vertical="center" wrapText="1"/>
      <protection hidden="1"/>
    </xf>
    <xf numFmtId="0" fontId="3" fillId="0" borderId="4" xfId="0" applyFont="1" applyBorder="1" applyAlignment="1" applyProtection="1" quotePrefix="1">
      <alignment horizontal="center"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view="pageBreakPreview" zoomScaleNormal="100" topLeftCell="A8" workbookViewId="0">
      <selection activeCell="A11" sqref="A11:H11"/>
    </sheetView>
  </sheetViews>
  <sheetFormatPr defaultColWidth="9" defaultRowHeight="14.25" outlineLevelCol="7"/>
  <cols>
    <col min="1" max="9" width="9" style="12"/>
  </cols>
  <sheetData>
    <row r="1" ht="46" customHeight="1" spans="1:8">
      <c r="A1" s="75" t="s">
        <v>0</v>
      </c>
      <c r="B1" s="75"/>
      <c r="C1" s="75"/>
      <c r="D1" s="75"/>
      <c r="E1" s="75"/>
      <c r="F1" s="75"/>
      <c r="G1" s="75"/>
      <c r="H1" s="75"/>
    </row>
    <row r="2" ht="38" customHeight="1" spans="1:8">
      <c r="A2" s="76" t="s">
        <v>1</v>
      </c>
      <c r="B2" s="76"/>
      <c r="C2" s="76"/>
      <c r="D2" s="76"/>
      <c r="E2" s="76"/>
      <c r="F2" s="76"/>
      <c r="G2" s="76"/>
      <c r="H2" s="76"/>
    </row>
    <row r="3" ht="66" customHeight="1" spans="1:8">
      <c r="A3" s="77" t="s">
        <v>2</v>
      </c>
      <c r="B3" s="77"/>
      <c r="C3" s="77"/>
      <c r="D3" s="77"/>
      <c r="E3" s="77"/>
      <c r="F3" s="77"/>
      <c r="G3" s="77"/>
      <c r="H3" s="77"/>
    </row>
    <row r="4" ht="51" customHeight="1" spans="1:8">
      <c r="A4" s="77" t="s">
        <v>3</v>
      </c>
      <c r="B4" s="77"/>
      <c r="C4" s="77"/>
      <c r="D4" s="77"/>
      <c r="E4" s="77"/>
      <c r="F4" s="77"/>
      <c r="G4" s="77"/>
      <c r="H4" s="77"/>
    </row>
    <row r="5" ht="81" customHeight="1" spans="1:8">
      <c r="A5" s="77" t="s">
        <v>4</v>
      </c>
      <c r="B5" s="77"/>
      <c r="C5" s="77"/>
      <c r="D5" s="77"/>
      <c r="E5" s="77"/>
      <c r="F5" s="77"/>
      <c r="G5" s="77"/>
      <c r="H5" s="77"/>
    </row>
    <row r="6" ht="58" customHeight="1" spans="1:8">
      <c r="A6" s="77" t="s">
        <v>5</v>
      </c>
      <c r="B6" s="77"/>
      <c r="C6" s="77"/>
      <c r="D6" s="77"/>
      <c r="E6" s="77"/>
      <c r="F6" s="77"/>
      <c r="G6" s="77"/>
      <c r="H6" s="77"/>
    </row>
    <row r="7" ht="57" customHeight="1" spans="1:8">
      <c r="A7" s="77" t="s">
        <v>6</v>
      </c>
      <c r="B7" s="77"/>
      <c r="C7" s="77"/>
      <c r="D7" s="77"/>
      <c r="E7" s="77"/>
      <c r="F7" s="77"/>
      <c r="G7" s="77"/>
      <c r="H7" s="77"/>
    </row>
    <row r="8" ht="54" customHeight="1" spans="1:8">
      <c r="A8" s="77" t="s">
        <v>7</v>
      </c>
      <c r="B8" s="77"/>
      <c r="C8" s="77"/>
      <c r="D8" s="77"/>
      <c r="E8" s="77"/>
      <c r="F8" s="77"/>
      <c r="G8" s="77"/>
      <c r="H8" s="77"/>
    </row>
    <row r="9" ht="50" customHeight="1" spans="1:8">
      <c r="A9" s="77" t="s">
        <v>8</v>
      </c>
      <c r="B9" s="77"/>
      <c r="C9" s="77"/>
      <c r="D9" s="77"/>
      <c r="E9" s="77"/>
      <c r="F9" s="77"/>
      <c r="G9" s="77"/>
      <c r="H9" s="77"/>
    </row>
    <row r="10" ht="69" customHeight="1" spans="1:8">
      <c r="A10" s="76" t="s">
        <v>9</v>
      </c>
      <c r="B10" s="76"/>
      <c r="C10" s="76"/>
      <c r="D10" s="76"/>
      <c r="E10" s="76"/>
      <c r="F10" s="76"/>
      <c r="G10" s="76"/>
      <c r="H10" s="76"/>
    </row>
    <row r="11" ht="36" customHeight="1" spans="1:8">
      <c r="A11" s="77" t="s">
        <v>10</v>
      </c>
      <c r="B11" s="77"/>
      <c r="C11" s="77"/>
      <c r="D11" s="77"/>
      <c r="E11" s="77"/>
      <c r="F11" s="77"/>
      <c r="G11" s="77"/>
      <c r="H11" s="77"/>
    </row>
    <row r="12" ht="63" customHeight="1" spans="1:8">
      <c r="A12" s="77" t="s">
        <v>11</v>
      </c>
      <c r="B12" s="77"/>
      <c r="C12" s="77"/>
      <c r="D12" s="77"/>
      <c r="E12" s="77"/>
      <c r="F12" s="77"/>
      <c r="G12" s="77"/>
      <c r="H12" s="77"/>
    </row>
    <row r="13" ht="61" customHeight="1" spans="1:8">
      <c r="A13" s="77" t="s">
        <v>12</v>
      </c>
      <c r="B13" s="77"/>
      <c r="C13" s="77"/>
      <c r="D13" s="77"/>
      <c r="E13" s="77"/>
      <c r="F13" s="77"/>
      <c r="G13" s="77"/>
      <c r="H13" s="77"/>
    </row>
    <row r="14" ht="53" customHeight="1" spans="1:8">
      <c r="A14" s="77" t="s">
        <v>13</v>
      </c>
      <c r="B14" s="77"/>
      <c r="C14" s="77"/>
      <c r="D14" s="77"/>
      <c r="E14" s="77"/>
      <c r="F14" s="77"/>
      <c r="G14" s="77"/>
      <c r="H14" s="77"/>
    </row>
    <row r="15" ht="52" customHeight="1" spans="1:8">
      <c r="A15" s="77" t="s">
        <v>14</v>
      </c>
      <c r="B15" s="77"/>
      <c r="C15" s="77"/>
      <c r="D15" s="77"/>
      <c r="E15" s="77"/>
      <c r="F15" s="77"/>
      <c r="G15" s="77"/>
      <c r="H15" s="77"/>
    </row>
    <row r="16" ht="52" customHeight="1" spans="1:8">
      <c r="A16" s="77" t="s">
        <v>15</v>
      </c>
      <c r="B16" s="77"/>
      <c r="C16" s="77"/>
      <c r="D16" s="77"/>
      <c r="E16" s="77"/>
      <c r="F16" s="77"/>
      <c r="G16" s="77"/>
      <c r="H16" s="77"/>
    </row>
    <row r="17" ht="35" customHeight="1" spans="1:8">
      <c r="A17" s="77" t="s">
        <v>16</v>
      </c>
      <c r="B17" s="77"/>
      <c r="C17" s="77"/>
      <c r="D17" s="77"/>
      <c r="E17" s="77"/>
      <c r="F17" s="77"/>
      <c r="G17" s="77"/>
      <c r="H17" s="77"/>
    </row>
    <row r="18" ht="40" customHeight="1" spans="1:8">
      <c r="A18" s="78" t="s">
        <v>17</v>
      </c>
      <c r="B18" s="77"/>
      <c r="C18" s="77"/>
      <c r="D18" s="77"/>
      <c r="E18" s="77"/>
      <c r="F18" s="77"/>
      <c r="G18" s="77"/>
      <c r="H18" s="77"/>
    </row>
    <row r="19" ht="52" customHeight="1" spans="1:8">
      <c r="A19" s="78" t="s">
        <v>18</v>
      </c>
      <c r="B19" s="77"/>
      <c r="C19" s="77"/>
      <c r="D19" s="77"/>
      <c r="E19" s="77"/>
      <c r="F19" s="77"/>
      <c r="G19" s="77"/>
      <c r="H19" s="77"/>
    </row>
    <row r="20" ht="30" customHeight="1" spans="1:8">
      <c r="A20" s="76" t="s">
        <v>19</v>
      </c>
      <c r="B20" s="76"/>
      <c r="C20" s="76"/>
      <c r="D20" s="76"/>
      <c r="E20" s="76"/>
      <c r="F20" s="76"/>
      <c r="G20" s="76"/>
      <c r="H20" s="76"/>
    </row>
    <row r="21" ht="30" customHeight="1" spans="1:8">
      <c r="A21" s="76" t="s">
        <v>20</v>
      </c>
      <c r="B21" s="76"/>
      <c r="C21" s="76"/>
      <c r="D21" s="76"/>
      <c r="E21" s="76"/>
      <c r="F21" s="76"/>
      <c r="G21" s="76"/>
      <c r="H21" s="76"/>
    </row>
    <row r="22" ht="121" customHeight="1" spans="1:8">
      <c r="A22" s="77" t="s">
        <v>21</v>
      </c>
      <c r="B22" s="77"/>
      <c r="C22" s="77"/>
      <c r="D22" s="77"/>
      <c r="E22" s="77"/>
      <c r="F22" s="77"/>
      <c r="G22" s="77"/>
      <c r="H22" s="77"/>
    </row>
    <row r="23" ht="147" customHeight="1" spans="1:8">
      <c r="A23" s="77" t="s">
        <v>22</v>
      </c>
      <c r="B23" s="77"/>
      <c r="C23" s="77"/>
      <c r="D23" s="77"/>
      <c r="E23" s="77"/>
      <c r="F23" s="77"/>
      <c r="G23" s="77"/>
      <c r="H23" s="77"/>
    </row>
    <row r="24" ht="48" customHeight="1" spans="1:8">
      <c r="A24" s="77" t="s">
        <v>23</v>
      </c>
      <c r="B24" s="77"/>
      <c r="C24" s="77"/>
      <c r="D24" s="77"/>
      <c r="E24" s="77"/>
      <c r="F24" s="77"/>
      <c r="G24" s="77"/>
      <c r="H24" s="77"/>
    </row>
    <row r="25" ht="45" customHeight="1" spans="1:8">
      <c r="A25" s="77" t="s">
        <v>24</v>
      </c>
      <c r="B25" s="77"/>
      <c r="C25" s="77"/>
      <c r="D25" s="77"/>
      <c r="E25" s="77"/>
      <c r="F25" s="77"/>
      <c r="G25" s="77"/>
      <c r="H25" s="77"/>
    </row>
    <row r="26" ht="69" customHeight="1" spans="1:8">
      <c r="A26" s="79" t="s">
        <v>25</v>
      </c>
      <c r="B26" s="79"/>
      <c r="C26" s="79"/>
      <c r="D26" s="79"/>
      <c r="E26" s="79"/>
      <c r="F26" s="79"/>
      <c r="G26" s="79"/>
      <c r="H26" s="79"/>
    </row>
    <row r="27" ht="69" customHeight="1"/>
  </sheetData>
  <sheetProtection algorithmName="SHA-512" hashValue="uCvflOPi/UtX8IHfVova9zDVVwygIO6SN53F2xTkW16m6ZD7zNQOJSk1hLgaXIPQzvLEqYaOprhjKRF7ILwk4w==" saltValue="5aLFsmBp+b1Tt2YPpFATag==" spinCount="100000" sheet="1" formatColumns="0" formatRows="0" objects="1"/>
  <mergeCells count="26">
    <mergeCell ref="A1:H1"/>
    <mergeCell ref="A2:H2"/>
    <mergeCell ref="A3:H3"/>
    <mergeCell ref="A4:H4"/>
    <mergeCell ref="A5:H5"/>
    <mergeCell ref="A6:H6"/>
    <mergeCell ref="A7:H7"/>
    <mergeCell ref="A8:H8"/>
    <mergeCell ref="A9:H9"/>
    <mergeCell ref="A10:H10"/>
    <mergeCell ref="A11:H11"/>
    <mergeCell ref="A12:H12"/>
    <mergeCell ref="A13:H13"/>
    <mergeCell ref="A14:H14"/>
    <mergeCell ref="A15:H15"/>
    <mergeCell ref="A16:H16"/>
    <mergeCell ref="A17:H17"/>
    <mergeCell ref="A18:H18"/>
    <mergeCell ref="A19:H19"/>
    <mergeCell ref="A20:H20"/>
    <mergeCell ref="A21:H21"/>
    <mergeCell ref="A22:H22"/>
    <mergeCell ref="A23:H23"/>
    <mergeCell ref="A24:H24"/>
    <mergeCell ref="A25:H25"/>
    <mergeCell ref="A26:H26"/>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Zeros="0" tabSelected="1" view="pageBreakPreview" zoomScaleNormal="100" workbookViewId="0">
      <selection activeCell="A11" sqref="A11:E11"/>
    </sheetView>
  </sheetViews>
  <sheetFormatPr defaultColWidth="9" defaultRowHeight="14.25" outlineLevelCol="5"/>
  <cols>
    <col min="1" max="1" width="6.625" style="1" customWidth="1"/>
    <col min="2" max="2" width="28.625" style="1" customWidth="1"/>
    <col min="3" max="6" width="12.625" style="1" customWidth="1"/>
    <col min="7" max="7" width="10" style="1" customWidth="1"/>
  </cols>
  <sheetData>
    <row r="1" ht="36" customHeight="1" spans="1:6">
      <c r="A1" s="13" t="s">
        <v>26</v>
      </c>
      <c r="B1" s="13"/>
      <c r="C1" s="13"/>
      <c r="D1" s="13"/>
      <c r="E1" s="13"/>
      <c r="F1" s="13"/>
    </row>
    <row r="2" ht="36" customHeight="1" spans="1:6">
      <c r="A2" s="48" t="s">
        <v>27</v>
      </c>
      <c r="B2" s="48"/>
      <c r="C2" s="48"/>
      <c r="D2" s="48"/>
      <c r="E2" s="48"/>
      <c r="F2" s="48"/>
    </row>
    <row r="3" ht="36" customHeight="1" spans="1:6">
      <c r="A3" s="21" t="s">
        <v>28</v>
      </c>
      <c r="B3" s="21" t="s">
        <v>29</v>
      </c>
      <c r="C3" s="21" t="s">
        <v>30</v>
      </c>
      <c r="D3" s="21" t="s">
        <v>31</v>
      </c>
      <c r="E3" s="21" t="s">
        <v>32</v>
      </c>
      <c r="F3" s="21" t="s">
        <v>33</v>
      </c>
    </row>
    <row r="4" ht="36" customHeight="1" spans="1:6">
      <c r="A4" s="9" t="s">
        <v>34</v>
      </c>
      <c r="B4" s="28" t="s">
        <v>35</v>
      </c>
      <c r="C4" s="9"/>
      <c r="D4" s="70"/>
      <c r="E4" s="71"/>
      <c r="F4" s="72" t="str">
        <f>IF(E4&gt;0,ROUND(D4*E4,0),"")</f>
        <v/>
      </c>
    </row>
    <row r="5" ht="36" customHeight="1" spans="1:6">
      <c r="A5" s="25" t="s">
        <v>36</v>
      </c>
      <c r="B5" s="28" t="s">
        <v>37</v>
      </c>
      <c r="C5" s="9"/>
      <c r="D5" s="70"/>
      <c r="E5" s="71"/>
      <c r="F5" s="72" t="str">
        <f t="shared" ref="F5:F10" si="0">IF(E5&gt;0,ROUND(D5*E5,0),"")</f>
        <v/>
      </c>
    </row>
    <row r="6" ht="36" customHeight="1" spans="1:6">
      <c r="A6" s="61" t="s">
        <v>38</v>
      </c>
      <c r="B6" s="28" t="s">
        <v>39</v>
      </c>
      <c r="C6" s="9" t="s">
        <v>40</v>
      </c>
      <c r="D6" s="70">
        <v>1</v>
      </c>
      <c r="E6" s="72">
        <f>IF(E10=0,0,ROUND(SUM(F9:F10,SUM(汇总表!E5:E10))*0.003,0))</f>
        <v>0</v>
      </c>
      <c r="F6" s="72" t="str">
        <f t="shared" si="0"/>
        <v/>
      </c>
    </row>
    <row r="7" ht="36" customHeight="1" spans="1:6">
      <c r="A7" s="25" t="s">
        <v>41</v>
      </c>
      <c r="B7" s="28" t="s">
        <v>42</v>
      </c>
      <c r="C7" s="9" t="s">
        <v>40</v>
      </c>
      <c r="D7" s="70">
        <v>1</v>
      </c>
      <c r="E7" s="72">
        <f>IF(E6=0,0,1000000*0.4%)</f>
        <v>0</v>
      </c>
      <c r="F7" s="72" t="str">
        <f t="shared" si="0"/>
        <v/>
      </c>
    </row>
    <row r="8" ht="36" customHeight="1" spans="1:6">
      <c r="A8" s="25" t="s">
        <v>43</v>
      </c>
      <c r="B8" s="28" t="s">
        <v>44</v>
      </c>
      <c r="C8" s="9"/>
      <c r="D8" s="70"/>
      <c r="E8" s="71"/>
      <c r="F8" s="72" t="str">
        <f t="shared" si="0"/>
        <v/>
      </c>
    </row>
    <row r="9" ht="36" customHeight="1" spans="1:6">
      <c r="A9" s="25" t="s">
        <v>45</v>
      </c>
      <c r="B9" s="28" t="s">
        <v>46</v>
      </c>
      <c r="C9" s="9" t="s">
        <v>40</v>
      </c>
      <c r="D9" s="70">
        <v>1</v>
      </c>
      <c r="E9" s="73"/>
      <c r="F9" s="72" t="str">
        <f t="shared" si="0"/>
        <v/>
      </c>
    </row>
    <row r="10" ht="36" customHeight="1" spans="1:6">
      <c r="A10" s="25" t="s">
        <v>47</v>
      </c>
      <c r="B10" s="28" t="s">
        <v>48</v>
      </c>
      <c r="C10" s="9" t="s">
        <v>40</v>
      </c>
      <c r="D10" s="70">
        <v>1</v>
      </c>
      <c r="E10" s="73"/>
      <c r="F10" s="72" t="str">
        <f t="shared" si="0"/>
        <v/>
      </c>
    </row>
    <row r="11" ht="36" customHeight="1" spans="1:6">
      <c r="A11" s="33" t="s">
        <v>49</v>
      </c>
      <c r="B11" s="34"/>
      <c r="C11" s="34"/>
      <c r="D11" s="34"/>
      <c r="E11" s="59"/>
      <c r="F11" s="74">
        <f>SUM(F4:F10)</f>
        <v>0</v>
      </c>
    </row>
  </sheetData>
  <sheetProtection algorithmName="SHA-512" hashValue="PGtfJOPzhgy9WbxlNnkAQABMzaghVtDLy4yuCa4IEwJHO75ai7rzCL80+UbkMchD8y+RGSKTcNGIr+Pj4SJjXQ==" saltValue="yiUohrghoDBj5NyuBtWjhg==" spinCount="100000" sheet="1" formatColumns="0" formatRows="0" objects="1"/>
  <mergeCells count="3">
    <mergeCell ref="A1:F1"/>
    <mergeCell ref="A2:F2"/>
    <mergeCell ref="A11:E11"/>
  </mergeCells>
  <printOptions horizontalCentered="1" verticalCentered="1"/>
  <pageMargins left="0.50125" right="0.50125" top="0.315" bottom="0.315" header="0" footer="0"/>
  <pageSetup paperSize="9" fitToWidth="0" fitToHeight="0" orientation="portrait"/>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showZeros="0" view="pageBreakPreview" zoomScaleNormal="100" topLeftCell="A4" workbookViewId="0">
      <selection activeCell="E17" sqref="E17"/>
    </sheetView>
  </sheetViews>
  <sheetFormatPr defaultColWidth="9" defaultRowHeight="14.25" outlineLevelCol="5"/>
  <cols>
    <col min="1" max="1" width="6.625" style="1" customWidth="1"/>
    <col min="2" max="2" width="28.625" style="1" customWidth="1"/>
    <col min="3" max="3" width="12.625" style="1" customWidth="1"/>
    <col min="4" max="4" width="12.625" style="11" customWidth="1"/>
    <col min="5" max="5" width="12.625" style="12" customWidth="1"/>
    <col min="6" max="6" width="12.625" style="1" customWidth="1"/>
  </cols>
  <sheetData>
    <row r="1" s="58" customFormat="1" ht="36" customHeight="1" spans="1:6">
      <c r="A1" s="13" t="s">
        <v>50</v>
      </c>
      <c r="B1" s="13"/>
      <c r="C1" s="13"/>
      <c r="D1" s="14"/>
      <c r="E1" s="15"/>
      <c r="F1" s="13"/>
    </row>
    <row r="2" s="58" customFormat="1" ht="36" customHeight="1" spans="1:6">
      <c r="A2" s="48" t="s">
        <v>51</v>
      </c>
      <c r="B2" s="48"/>
      <c r="C2" s="48"/>
      <c r="D2" s="49"/>
      <c r="E2" s="39"/>
      <c r="F2" s="48"/>
    </row>
    <row r="3" s="58" customFormat="1" ht="36" customHeight="1" spans="1:6">
      <c r="A3" s="21" t="s">
        <v>28</v>
      </c>
      <c r="B3" s="21" t="s">
        <v>29</v>
      </c>
      <c r="C3" s="21" t="s">
        <v>30</v>
      </c>
      <c r="D3" s="22" t="s">
        <v>31</v>
      </c>
      <c r="E3" s="23" t="s">
        <v>32</v>
      </c>
      <c r="F3" s="21" t="s">
        <v>33</v>
      </c>
    </row>
    <row r="4" s="58" customFormat="1" ht="36" customHeight="1" spans="1:6">
      <c r="A4" s="59"/>
      <c r="B4" s="21" t="s">
        <v>52</v>
      </c>
      <c r="C4" s="21"/>
      <c r="D4" s="22"/>
      <c r="E4" s="27"/>
      <c r="F4" s="60"/>
    </row>
    <row r="5" s="58" customFormat="1" ht="36" customHeight="1" spans="1:6">
      <c r="A5" s="9" t="s">
        <v>53</v>
      </c>
      <c r="B5" s="28" t="s">
        <v>54</v>
      </c>
      <c r="C5" s="9"/>
      <c r="D5" s="26"/>
      <c r="E5" s="27"/>
      <c r="F5" s="60"/>
    </row>
    <row r="6" s="58" customFormat="1" ht="36" customHeight="1" spans="1:6">
      <c r="A6" s="25" t="s">
        <v>55</v>
      </c>
      <c r="B6" s="28" t="s">
        <v>56</v>
      </c>
      <c r="C6" s="9"/>
      <c r="D6" s="26"/>
      <c r="E6" s="27"/>
      <c r="F6" s="60"/>
    </row>
    <row r="7" s="58" customFormat="1" ht="36" customHeight="1" spans="1:6">
      <c r="A7" s="25" t="s">
        <v>38</v>
      </c>
      <c r="B7" s="28" t="s">
        <v>57</v>
      </c>
      <c r="C7" s="9" t="s">
        <v>58</v>
      </c>
      <c r="D7" s="26">
        <v>68.3285</v>
      </c>
      <c r="E7" s="30"/>
      <c r="F7" s="10">
        <f>D7*E7</f>
        <v>0</v>
      </c>
    </row>
    <row r="8" s="58" customFormat="1" ht="36" customHeight="1" spans="1:6">
      <c r="A8" s="25" t="s">
        <v>41</v>
      </c>
      <c r="B8" s="28" t="s">
        <v>59</v>
      </c>
      <c r="C8" s="9" t="s">
        <v>60</v>
      </c>
      <c r="D8" s="29">
        <v>191</v>
      </c>
      <c r="E8" s="30"/>
      <c r="F8" s="10">
        <f>D8*E8</f>
        <v>0</v>
      </c>
    </row>
    <row r="9" s="58" customFormat="1" ht="36" customHeight="1" spans="1:6">
      <c r="A9" s="61" t="s">
        <v>61</v>
      </c>
      <c r="B9" s="28" t="s">
        <v>62</v>
      </c>
      <c r="C9" s="9" t="s">
        <v>58</v>
      </c>
      <c r="D9" s="29">
        <v>3.3</v>
      </c>
      <c r="E9" s="30"/>
      <c r="F9" s="10">
        <f>D9*E9</f>
        <v>0</v>
      </c>
    </row>
    <row r="10" s="58" customFormat="1" ht="36" customHeight="1" spans="1:6">
      <c r="A10" s="61" t="s">
        <v>63</v>
      </c>
      <c r="B10" s="28" t="s">
        <v>64</v>
      </c>
      <c r="C10" s="9" t="s">
        <v>58</v>
      </c>
      <c r="D10" s="29">
        <v>134.4</v>
      </c>
      <c r="E10" s="30"/>
      <c r="F10" s="10">
        <f>D10*E10</f>
        <v>0</v>
      </c>
    </row>
    <row r="11" s="58" customFormat="1" ht="36" customHeight="1" spans="1:6">
      <c r="A11" s="25" t="s">
        <v>65</v>
      </c>
      <c r="B11" s="28" t="s">
        <v>66</v>
      </c>
      <c r="C11" s="9"/>
      <c r="D11" s="26"/>
      <c r="E11" s="27"/>
      <c r="F11" s="10"/>
    </row>
    <row r="12" s="58" customFormat="1" ht="36" customHeight="1" spans="1:6">
      <c r="A12" s="80" t="s">
        <v>61</v>
      </c>
      <c r="B12" s="62" t="s">
        <v>67</v>
      </c>
      <c r="C12" s="63" t="s">
        <v>58</v>
      </c>
      <c r="D12" s="64">
        <v>0.9</v>
      </c>
      <c r="E12" s="30"/>
      <c r="F12" s="10">
        <f>D12*E12</f>
        <v>0</v>
      </c>
    </row>
    <row r="13" s="58" customFormat="1" ht="36" customHeight="1" spans="1:6">
      <c r="A13" s="8">
        <v>207</v>
      </c>
      <c r="B13" s="62" t="s">
        <v>68</v>
      </c>
      <c r="C13" s="63"/>
      <c r="D13" s="64"/>
      <c r="E13" s="27"/>
      <c r="F13" s="10"/>
    </row>
    <row r="14" s="58" customFormat="1" ht="36" customHeight="1" spans="1:6">
      <c r="A14" s="8" t="s">
        <v>69</v>
      </c>
      <c r="B14" s="62" t="s">
        <v>70</v>
      </c>
      <c r="C14" s="63"/>
      <c r="D14" s="64"/>
      <c r="E14" s="27"/>
      <c r="F14" s="10"/>
    </row>
    <row r="15" s="58" customFormat="1" ht="36" customHeight="1" spans="1:6">
      <c r="A15" s="25" t="s">
        <v>38</v>
      </c>
      <c r="B15" s="28" t="s">
        <v>71</v>
      </c>
      <c r="C15" s="63" t="s">
        <v>58</v>
      </c>
      <c r="D15" s="64">
        <v>1.2</v>
      </c>
      <c r="E15" s="30"/>
      <c r="F15" s="10">
        <f>D15*E15</f>
        <v>0</v>
      </c>
    </row>
    <row r="16" s="58" customFormat="1" ht="36" customHeight="1" spans="1:6">
      <c r="A16" s="59"/>
      <c r="B16" s="21" t="s">
        <v>72</v>
      </c>
      <c r="C16" s="21"/>
      <c r="D16" s="22"/>
      <c r="E16" s="27"/>
      <c r="F16" s="10"/>
    </row>
    <row r="17" s="58" customFormat="1" ht="36" customHeight="1" spans="1:6">
      <c r="A17" s="9" t="s">
        <v>53</v>
      </c>
      <c r="B17" s="28" t="s">
        <v>54</v>
      </c>
      <c r="C17" s="9"/>
      <c r="D17" s="26"/>
      <c r="E17" s="27"/>
      <c r="F17" s="10"/>
    </row>
    <row r="18" s="58" customFormat="1" ht="36" customHeight="1" spans="1:6">
      <c r="A18" s="25" t="s">
        <v>55</v>
      </c>
      <c r="B18" s="28" t="s">
        <v>56</v>
      </c>
      <c r="C18" s="9"/>
      <c r="D18" s="26"/>
      <c r="E18" s="27"/>
      <c r="F18" s="10"/>
    </row>
    <row r="19" s="58" customFormat="1" ht="36" customHeight="1" spans="1:6">
      <c r="A19" s="25" t="s">
        <v>38</v>
      </c>
      <c r="B19" s="28" t="s">
        <v>57</v>
      </c>
      <c r="C19" s="9" t="s">
        <v>58</v>
      </c>
      <c r="D19" s="26">
        <v>23.25</v>
      </c>
      <c r="E19" s="30"/>
      <c r="F19" s="10">
        <f>D19*E19</f>
        <v>0</v>
      </c>
    </row>
    <row r="20" s="58" customFormat="1" ht="36" customHeight="1" spans="1:6">
      <c r="A20" s="25" t="s">
        <v>41</v>
      </c>
      <c r="B20" s="28" t="s">
        <v>64</v>
      </c>
      <c r="C20" s="9" t="s">
        <v>58</v>
      </c>
      <c r="D20" s="29">
        <v>33.2</v>
      </c>
      <c r="E20" s="30"/>
      <c r="F20" s="10">
        <f>D20*E20</f>
        <v>0</v>
      </c>
    </row>
    <row r="21" s="58" customFormat="1" ht="36" customHeight="1" spans="1:6">
      <c r="A21" s="80" t="s">
        <v>61</v>
      </c>
      <c r="B21" s="28" t="s">
        <v>59</v>
      </c>
      <c r="C21" s="9" t="s">
        <v>60</v>
      </c>
      <c r="D21" s="29">
        <v>35</v>
      </c>
      <c r="E21" s="30"/>
      <c r="F21" s="10">
        <f>D21*E21</f>
        <v>0</v>
      </c>
    </row>
    <row r="22" s="58" customFormat="1" ht="36" customHeight="1" spans="1:6">
      <c r="A22" s="59"/>
      <c r="B22" s="21" t="s">
        <v>73</v>
      </c>
      <c r="C22" s="21"/>
      <c r="D22" s="22"/>
      <c r="E22" s="27"/>
      <c r="F22" s="10"/>
    </row>
    <row r="23" s="58" customFormat="1" ht="36" customHeight="1" spans="1:6">
      <c r="A23" s="9" t="s">
        <v>53</v>
      </c>
      <c r="B23" s="28" t="s">
        <v>54</v>
      </c>
      <c r="C23" s="9"/>
      <c r="D23" s="26"/>
      <c r="E23" s="27"/>
      <c r="F23" s="10"/>
    </row>
    <row r="24" s="58" customFormat="1" ht="36" customHeight="1" spans="1:6">
      <c r="A24" s="25" t="s">
        <v>55</v>
      </c>
      <c r="B24" s="28" t="s">
        <v>56</v>
      </c>
      <c r="C24" s="9"/>
      <c r="D24" s="26"/>
      <c r="E24" s="27"/>
      <c r="F24" s="10"/>
    </row>
    <row r="25" s="58" customFormat="1" ht="36" customHeight="1" spans="1:6">
      <c r="A25" s="25" t="s">
        <v>38</v>
      </c>
      <c r="B25" s="28" t="s">
        <v>57</v>
      </c>
      <c r="C25" s="9" t="s">
        <v>58</v>
      </c>
      <c r="D25" s="26">
        <v>26.265</v>
      </c>
      <c r="E25" s="30"/>
      <c r="F25" s="10">
        <f>D25*E25</f>
        <v>0</v>
      </c>
    </row>
    <row r="26" s="58" customFormat="1" ht="36" customHeight="1" spans="1:6">
      <c r="A26" s="25" t="s">
        <v>41</v>
      </c>
      <c r="B26" s="28" t="s">
        <v>64</v>
      </c>
      <c r="C26" s="9" t="s">
        <v>58</v>
      </c>
      <c r="D26" s="29">
        <v>22.2</v>
      </c>
      <c r="E26" s="30"/>
      <c r="F26" s="10">
        <f>D26*E26</f>
        <v>0</v>
      </c>
    </row>
    <row r="27" s="58" customFormat="1" ht="36" customHeight="1" spans="1:6">
      <c r="A27" s="59"/>
      <c r="B27" s="21" t="s">
        <v>74</v>
      </c>
      <c r="C27" s="21"/>
      <c r="D27" s="22"/>
      <c r="E27" s="27"/>
      <c r="F27" s="10"/>
    </row>
    <row r="28" s="58" customFormat="1" ht="36" customHeight="1" spans="1:6">
      <c r="A28" s="25" t="s">
        <v>53</v>
      </c>
      <c r="B28" s="28" t="s">
        <v>54</v>
      </c>
      <c r="C28" s="9"/>
      <c r="D28" s="26"/>
      <c r="E28" s="27"/>
      <c r="F28" s="10"/>
    </row>
    <row r="29" s="58" customFormat="1" ht="36" customHeight="1" spans="1:6">
      <c r="A29" s="25" t="s">
        <v>55</v>
      </c>
      <c r="B29" s="28" t="s">
        <v>56</v>
      </c>
      <c r="C29" s="9"/>
      <c r="D29" s="26"/>
      <c r="E29" s="27"/>
      <c r="F29" s="10"/>
    </row>
    <row r="30" s="58" customFormat="1" ht="36" customHeight="1" spans="1:6">
      <c r="A30" s="25" t="s">
        <v>38</v>
      </c>
      <c r="B30" s="28" t="s">
        <v>57</v>
      </c>
      <c r="C30" s="9" t="s">
        <v>58</v>
      </c>
      <c r="D30" s="26">
        <v>34.15</v>
      </c>
      <c r="E30" s="30"/>
      <c r="F30" s="10">
        <f>D30*E30</f>
        <v>0</v>
      </c>
    </row>
    <row r="31" s="58" customFormat="1" ht="36" customHeight="1" spans="1:6">
      <c r="A31" s="25" t="s">
        <v>41</v>
      </c>
      <c r="B31" s="28" t="s">
        <v>59</v>
      </c>
      <c r="C31" s="9" t="s">
        <v>60</v>
      </c>
      <c r="D31" s="29">
        <v>98</v>
      </c>
      <c r="E31" s="30"/>
      <c r="F31" s="10">
        <f>D31*E31</f>
        <v>0</v>
      </c>
    </row>
    <row r="32" s="58" customFormat="1" ht="36" customHeight="1" spans="1:6">
      <c r="A32" s="8" t="s">
        <v>61</v>
      </c>
      <c r="B32" s="28" t="s">
        <v>64</v>
      </c>
      <c r="C32" s="9" t="s">
        <v>58</v>
      </c>
      <c r="D32" s="29">
        <v>193.1</v>
      </c>
      <c r="E32" s="30"/>
      <c r="F32" s="10">
        <f>D32*E32</f>
        <v>0</v>
      </c>
    </row>
    <row r="33" s="58" customFormat="1" ht="36" customHeight="1" spans="1:6">
      <c r="A33" s="25" t="s">
        <v>65</v>
      </c>
      <c r="B33" s="28" t="s">
        <v>66</v>
      </c>
      <c r="C33" s="9"/>
      <c r="D33" s="26"/>
      <c r="E33" s="27"/>
      <c r="F33" s="10"/>
    </row>
    <row r="34" s="58" customFormat="1" ht="36" customHeight="1" spans="1:6">
      <c r="A34" s="25" t="s">
        <v>41</v>
      </c>
      <c r="B34" s="28" t="s">
        <v>75</v>
      </c>
      <c r="C34" s="9" t="s">
        <v>58</v>
      </c>
      <c r="D34" s="26">
        <v>0.4</v>
      </c>
      <c r="E34" s="30"/>
      <c r="F34" s="10">
        <f>D34*E34</f>
        <v>0</v>
      </c>
    </row>
    <row r="35" s="58" customFormat="1" ht="36" customHeight="1" spans="1:6">
      <c r="A35" s="59"/>
      <c r="B35" s="21" t="s">
        <v>76</v>
      </c>
      <c r="C35" s="21"/>
      <c r="D35" s="22"/>
      <c r="E35" s="27"/>
      <c r="F35" s="10"/>
    </row>
    <row r="36" s="58" customFormat="1" ht="36" customHeight="1" spans="1:6">
      <c r="A36" s="9" t="s">
        <v>53</v>
      </c>
      <c r="B36" s="28" t="s">
        <v>54</v>
      </c>
      <c r="C36" s="9"/>
      <c r="D36" s="26"/>
      <c r="E36" s="27"/>
      <c r="F36" s="10"/>
    </row>
    <row r="37" s="58" customFormat="1" ht="36" customHeight="1" spans="1:6">
      <c r="A37" s="25" t="s">
        <v>55</v>
      </c>
      <c r="B37" s="28" t="s">
        <v>56</v>
      </c>
      <c r="C37" s="9"/>
      <c r="D37" s="26"/>
      <c r="E37" s="27"/>
      <c r="F37" s="10"/>
    </row>
    <row r="38" s="58" customFormat="1" ht="36" customHeight="1" spans="1:6">
      <c r="A38" s="25" t="s">
        <v>38</v>
      </c>
      <c r="B38" s="65" t="s">
        <v>57</v>
      </c>
      <c r="C38" s="9" t="s">
        <v>58</v>
      </c>
      <c r="D38" s="26">
        <v>15.18</v>
      </c>
      <c r="E38" s="30"/>
      <c r="F38" s="10">
        <f>D38*E38</f>
        <v>0</v>
      </c>
    </row>
    <row r="39" ht="36" customHeight="1" spans="1:6">
      <c r="A39" s="25" t="s">
        <v>41</v>
      </c>
      <c r="B39" s="65" t="s">
        <v>77</v>
      </c>
      <c r="C39" s="9" t="s">
        <v>58</v>
      </c>
      <c r="D39" s="26">
        <v>26.85</v>
      </c>
      <c r="E39" s="30"/>
      <c r="F39" s="10">
        <f>D39*E39</f>
        <v>0</v>
      </c>
    </row>
    <row r="40" ht="36" customHeight="1" spans="1:6">
      <c r="A40" s="8" t="s">
        <v>61</v>
      </c>
      <c r="B40" s="65" t="s">
        <v>78</v>
      </c>
      <c r="C40" s="9" t="s">
        <v>60</v>
      </c>
      <c r="D40" s="29">
        <v>50</v>
      </c>
      <c r="E40" s="30"/>
      <c r="F40" s="10">
        <f>D40*E40</f>
        <v>0</v>
      </c>
    </row>
    <row r="41" ht="36" customHeight="1" spans="1:6">
      <c r="A41" s="61" t="s">
        <v>63</v>
      </c>
      <c r="B41" s="28" t="s">
        <v>64</v>
      </c>
      <c r="C41" s="9" t="s">
        <v>58</v>
      </c>
      <c r="D41" s="29">
        <v>28.8</v>
      </c>
      <c r="E41" s="30"/>
      <c r="F41" s="10">
        <f>D41*E41</f>
        <v>0</v>
      </c>
    </row>
    <row r="42" ht="36" customHeight="1" spans="1:6">
      <c r="A42" s="25" t="s">
        <v>65</v>
      </c>
      <c r="B42" s="28" t="s">
        <v>66</v>
      </c>
      <c r="C42" s="9"/>
      <c r="D42" s="26"/>
      <c r="E42" s="27"/>
      <c r="F42" s="10"/>
    </row>
    <row r="43" ht="36" customHeight="1" spans="1:6">
      <c r="A43" s="8" t="s">
        <v>61</v>
      </c>
      <c r="B43" s="66" t="s">
        <v>79</v>
      </c>
      <c r="C43" s="9" t="s">
        <v>58</v>
      </c>
      <c r="D43" s="29">
        <v>23.3</v>
      </c>
      <c r="E43" s="30"/>
      <c r="F43" s="10">
        <f>D43*E43</f>
        <v>0</v>
      </c>
    </row>
    <row r="44" ht="36" customHeight="1" spans="1:6">
      <c r="A44" s="67" t="s">
        <v>80</v>
      </c>
      <c r="B44" s="68" t="s">
        <v>81</v>
      </c>
      <c r="C44" s="31"/>
      <c r="D44" s="69">
        <v>0</v>
      </c>
      <c r="E44" s="27"/>
      <c r="F44" s="10"/>
    </row>
    <row r="45" ht="36" customHeight="1" spans="1:6">
      <c r="A45" s="67" t="s">
        <v>82</v>
      </c>
      <c r="B45" s="68" t="s">
        <v>83</v>
      </c>
      <c r="C45" s="31"/>
      <c r="D45" s="69">
        <v>0</v>
      </c>
      <c r="E45" s="27"/>
      <c r="F45" s="10"/>
    </row>
    <row r="46" ht="36" customHeight="1" spans="1:6">
      <c r="A46" s="67" t="s">
        <v>38</v>
      </c>
      <c r="B46" s="68" t="s">
        <v>84</v>
      </c>
      <c r="C46" s="31" t="s">
        <v>58</v>
      </c>
      <c r="D46" s="69">
        <v>77</v>
      </c>
      <c r="E46" s="30"/>
      <c r="F46" s="10">
        <f>D46*E46</f>
        <v>0</v>
      </c>
    </row>
    <row r="47" ht="36" customHeight="1" spans="1:6">
      <c r="A47" s="25" t="s">
        <v>85</v>
      </c>
      <c r="B47" s="28" t="s">
        <v>86</v>
      </c>
      <c r="C47" s="9"/>
      <c r="D47" s="26"/>
      <c r="E47" s="27"/>
      <c r="F47" s="10"/>
    </row>
    <row r="48" ht="36" customHeight="1" spans="1:6">
      <c r="A48" s="25" t="s">
        <v>87</v>
      </c>
      <c r="B48" s="28" t="s">
        <v>88</v>
      </c>
      <c r="C48" s="9"/>
      <c r="D48" s="26"/>
      <c r="E48" s="27"/>
      <c r="F48" s="10"/>
    </row>
    <row r="49" ht="36" customHeight="1" spans="1:6">
      <c r="A49" s="25" t="s">
        <v>61</v>
      </c>
      <c r="B49" s="28" t="s">
        <v>89</v>
      </c>
      <c r="C49" s="9"/>
      <c r="D49" s="26"/>
      <c r="E49" s="27"/>
      <c r="F49" s="10"/>
    </row>
    <row r="50" ht="36" customHeight="1" spans="1:6">
      <c r="A50" s="25" t="s">
        <v>90</v>
      </c>
      <c r="B50" s="28" t="s">
        <v>91</v>
      </c>
      <c r="C50" s="9" t="s">
        <v>58</v>
      </c>
      <c r="D50" s="26">
        <v>77</v>
      </c>
      <c r="E50" s="30"/>
      <c r="F50" s="10">
        <f>D50*E50</f>
        <v>0</v>
      </c>
    </row>
    <row r="51" ht="36" customHeight="1" spans="1:6">
      <c r="A51" s="8">
        <v>207</v>
      </c>
      <c r="B51" s="62" t="s">
        <v>68</v>
      </c>
      <c r="C51" s="63"/>
      <c r="D51" s="64"/>
      <c r="E51" s="27"/>
      <c r="F51" s="10"/>
    </row>
    <row r="52" ht="36" customHeight="1" spans="1:6">
      <c r="A52" s="8" t="s">
        <v>69</v>
      </c>
      <c r="B52" s="62" t="s">
        <v>70</v>
      </c>
      <c r="C52" s="63"/>
      <c r="D52" s="64"/>
      <c r="E52" s="27"/>
      <c r="F52" s="10"/>
    </row>
    <row r="53" ht="36" customHeight="1" spans="1:6">
      <c r="A53" s="25" t="s">
        <v>38</v>
      </c>
      <c r="B53" s="28" t="s">
        <v>71</v>
      </c>
      <c r="C53" s="63" t="s">
        <v>58</v>
      </c>
      <c r="D53" s="45">
        <v>29.1</v>
      </c>
      <c r="E53" s="30"/>
      <c r="F53" s="10">
        <f>D53*E53</f>
        <v>0</v>
      </c>
    </row>
    <row r="54" ht="36" customHeight="1" spans="1:6">
      <c r="A54" s="33" t="s">
        <v>92</v>
      </c>
      <c r="B54" s="34"/>
      <c r="C54" s="34"/>
      <c r="D54" s="35"/>
      <c r="E54" s="36"/>
      <c r="F54" s="37">
        <f>SUM(F4:F53)</f>
        <v>0</v>
      </c>
    </row>
  </sheetData>
  <sheetProtection algorithmName="SHA-512" hashValue="KCJkemUHKxhk/CKeMZLvwrU0UHDoIT6J13jl1A/m4/l2tndq7iQQTdI6Lj0rypm9bT7OQntxtlRQtTL/HvsDSQ==" saltValue="OyaPLo5Gt4fCgUtzKLSrfA==" spinCount="100000" sheet="1" formatColumns="0" formatRows="0" objects="1"/>
  <mergeCells count="3">
    <mergeCell ref="A1:F1"/>
    <mergeCell ref="A2:F2"/>
    <mergeCell ref="A54:E54"/>
  </mergeCells>
  <printOptions horizontalCentered="1" verticalCentered="1"/>
  <pageMargins left="0.50125" right="0.50125" top="0.315" bottom="0.315" header="0" footer="0"/>
  <pageSetup paperSize="9"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8"/>
  <sheetViews>
    <sheetView showZeros="0" view="pageBreakPreview" zoomScale="130" zoomScaleNormal="100" topLeftCell="A3" workbookViewId="0">
      <selection activeCell="E12" sqref="E12"/>
    </sheetView>
  </sheetViews>
  <sheetFormatPr defaultColWidth="9" defaultRowHeight="14.25" outlineLevelCol="5"/>
  <cols>
    <col min="1" max="1" width="6.625" style="1" customWidth="1"/>
    <col min="2" max="2" width="28.625" style="1" customWidth="1"/>
    <col min="3" max="3" width="12.625" style="1" customWidth="1"/>
    <col min="4" max="4" width="12.625" style="11" customWidth="1"/>
    <col min="5" max="5" width="12.625" style="12" customWidth="1"/>
    <col min="6" max="6" width="12.625" style="1" customWidth="1"/>
    <col min="7" max="7" width="10" customWidth="1"/>
  </cols>
  <sheetData>
    <row r="1" ht="36" customHeight="1" spans="1:6">
      <c r="A1" s="13" t="s">
        <v>93</v>
      </c>
      <c r="B1" s="13"/>
      <c r="C1" s="13"/>
      <c r="D1" s="14"/>
      <c r="E1" s="15"/>
      <c r="F1" s="13"/>
    </row>
    <row r="2" ht="36" customHeight="1" spans="1:6">
      <c r="A2" s="48" t="s">
        <v>51</v>
      </c>
      <c r="B2" s="48"/>
      <c r="C2" s="48"/>
      <c r="D2" s="49"/>
      <c r="E2" s="39"/>
      <c r="F2" s="48"/>
    </row>
    <row r="3" ht="36" customHeight="1" spans="1:6">
      <c r="A3" s="20" t="s">
        <v>28</v>
      </c>
      <c r="B3" s="21" t="s">
        <v>29</v>
      </c>
      <c r="C3" s="21" t="s">
        <v>30</v>
      </c>
      <c r="D3" s="22" t="s">
        <v>31</v>
      </c>
      <c r="E3" s="23" t="s">
        <v>32</v>
      </c>
      <c r="F3" s="24" t="s">
        <v>33</v>
      </c>
    </row>
    <row r="4" ht="36" customHeight="1" spans="1:6">
      <c r="A4" s="50"/>
      <c r="B4" s="21" t="s">
        <v>52</v>
      </c>
      <c r="C4" s="51"/>
      <c r="D4" s="52"/>
      <c r="E4" s="27"/>
      <c r="F4" s="10"/>
    </row>
    <row r="5" ht="36" customHeight="1" spans="1:6">
      <c r="A5" s="51" t="s">
        <v>94</v>
      </c>
      <c r="B5" s="53" t="s">
        <v>95</v>
      </c>
      <c r="C5" s="51"/>
      <c r="D5" s="52"/>
      <c r="E5" s="27"/>
      <c r="F5" s="10"/>
    </row>
    <row r="6" ht="36" customHeight="1" spans="1:6">
      <c r="A6" s="51" t="s">
        <v>96</v>
      </c>
      <c r="B6" s="53" t="s">
        <v>97</v>
      </c>
      <c r="C6" s="51" t="s">
        <v>60</v>
      </c>
      <c r="D6" s="54">
        <v>13951.7</v>
      </c>
      <c r="E6" s="30"/>
      <c r="F6" s="10">
        <f>D6*E6</f>
        <v>0</v>
      </c>
    </row>
    <row r="7" ht="36" customHeight="1" spans="1:6">
      <c r="A7" s="51" t="s">
        <v>98</v>
      </c>
      <c r="B7" s="53" t="s">
        <v>99</v>
      </c>
      <c r="C7" s="51"/>
      <c r="D7" s="54"/>
      <c r="E7" s="27"/>
      <c r="F7" s="10"/>
    </row>
    <row r="8" ht="36" customHeight="1" spans="1:6">
      <c r="A8" s="51" t="s">
        <v>100</v>
      </c>
      <c r="B8" s="53" t="s">
        <v>101</v>
      </c>
      <c r="C8" s="51"/>
      <c r="D8" s="54"/>
      <c r="E8" s="27"/>
      <c r="F8" s="10"/>
    </row>
    <row r="9" ht="36" customHeight="1" spans="1:6">
      <c r="A9" s="51" t="s">
        <v>38</v>
      </c>
      <c r="B9" s="53" t="s">
        <v>102</v>
      </c>
      <c r="C9" s="51" t="s">
        <v>60</v>
      </c>
      <c r="D9" s="54">
        <v>13855.7</v>
      </c>
      <c r="E9" s="30"/>
      <c r="F9" s="10">
        <f>D9*E9</f>
        <v>0</v>
      </c>
    </row>
    <row r="10" ht="36" customHeight="1" spans="1:6">
      <c r="A10" s="55" t="s">
        <v>41</v>
      </c>
      <c r="B10" s="53" t="s">
        <v>103</v>
      </c>
      <c r="C10" s="51" t="s">
        <v>60</v>
      </c>
      <c r="D10" s="54">
        <v>95.6</v>
      </c>
      <c r="E10" s="30"/>
      <c r="F10" s="10">
        <f>D10*E10</f>
        <v>0</v>
      </c>
    </row>
    <row r="11" ht="36" customHeight="1" spans="1:6">
      <c r="A11" s="51">
        <v>312</v>
      </c>
      <c r="B11" s="53" t="s">
        <v>104</v>
      </c>
      <c r="C11" s="51"/>
      <c r="D11" s="54"/>
      <c r="E11" s="27"/>
      <c r="F11" s="10"/>
    </row>
    <row r="12" ht="36" customHeight="1" spans="1:6">
      <c r="A12" s="51" t="s">
        <v>105</v>
      </c>
      <c r="B12" s="53" t="s">
        <v>104</v>
      </c>
      <c r="C12" s="51"/>
      <c r="D12" s="54"/>
      <c r="E12" s="27"/>
      <c r="F12" s="10"/>
    </row>
    <row r="13" ht="36" customHeight="1" spans="1:6">
      <c r="A13" s="51" t="s">
        <v>38</v>
      </c>
      <c r="B13" s="53" t="s">
        <v>106</v>
      </c>
      <c r="C13" s="51" t="s">
        <v>58</v>
      </c>
      <c r="D13" s="54">
        <v>134.46</v>
      </c>
      <c r="E13" s="30"/>
      <c r="F13" s="10">
        <f>D13*E13</f>
        <v>0</v>
      </c>
    </row>
    <row r="14" ht="36" customHeight="1" spans="1:6">
      <c r="A14" s="51" t="s">
        <v>107</v>
      </c>
      <c r="B14" s="53" t="s">
        <v>108</v>
      </c>
      <c r="C14" s="51"/>
      <c r="D14" s="54"/>
      <c r="E14" s="27"/>
      <c r="F14" s="10"/>
    </row>
    <row r="15" ht="36" customHeight="1" spans="1:6">
      <c r="A15" s="51" t="s">
        <v>109</v>
      </c>
      <c r="B15" s="53" t="s">
        <v>110</v>
      </c>
      <c r="C15" s="51"/>
      <c r="D15" s="54"/>
      <c r="E15" s="27"/>
      <c r="F15" s="10"/>
    </row>
    <row r="16" ht="36" customHeight="1" spans="1:6">
      <c r="A16" s="51" t="s">
        <v>38</v>
      </c>
      <c r="B16" s="53" t="s">
        <v>111</v>
      </c>
      <c r="C16" s="51" t="s">
        <v>58</v>
      </c>
      <c r="D16" s="54">
        <v>80.8</v>
      </c>
      <c r="E16" s="30"/>
      <c r="F16" s="10">
        <f>D16*E16</f>
        <v>0</v>
      </c>
    </row>
    <row r="17" ht="36" customHeight="1" spans="1:6">
      <c r="A17" s="55" t="s">
        <v>41</v>
      </c>
      <c r="B17" s="53" t="s">
        <v>112</v>
      </c>
      <c r="C17" s="51" t="s">
        <v>58</v>
      </c>
      <c r="D17" s="54">
        <v>332.4</v>
      </c>
      <c r="E17" s="30"/>
      <c r="F17" s="10">
        <f>D17*E17</f>
        <v>0</v>
      </c>
    </row>
    <row r="18" ht="36" customHeight="1" spans="1:6">
      <c r="A18" s="51" t="s">
        <v>113</v>
      </c>
      <c r="B18" s="53" t="s">
        <v>114</v>
      </c>
      <c r="C18" s="51" t="s">
        <v>58</v>
      </c>
      <c r="D18" s="54">
        <v>2</v>
      </c>
      <c r="E18" s="30"/>
      <c r="F18" s="10">
        <f>D18*E18</f>
        <v>0</v>
      </c>
    </row>
    <row r="19" ht="36" customHeight="1" spans="1:6">
      <c r="A19" s="51" t="s">
        <v>115</v>
      </c>
      <c r="B19" s="53" t="s">
        <v>116</v>
      </c>
      <c r="C19" s="51" t="s">
        <v>58</v>
      </c>
      <c r="D19" s="54">
        <v>50.7</v>
      </c>
      <c r="E19" s="30"/>
      <c r="F19" s="10">
        <f>D19*E19</f>
        <v>0</v>
      </c>
    </row>
    <row r="20" ht="36" customHeight="1" spans="1:6">
      <c r="A20" s="50">
        <v>315</v>
      </c>
      <c r="B20" s="53" t="s">
        <v>117</v>
      </c>
      <c r="C20" s="51" t="s">
        <v>118</v>
      </c>
      <c r="D20" s="54">
        <v>1001</v>
      </c>
      <c r="E20" s="30"/>
      <c r="F20" s="10">
        <f>D20*E20</f>
        <v>0</v>
      </c>
    </row>
    <row r="21" ht="36" customHeight="1" spans="1:6">
      <c r="A21" s="50"/>
      <c r="B21" s="56" t="s">
        <v>72</v>
      </c>
      <c r="C21" s="51"/>
      <c r="D21" s="54"/>
      <c r="E21" s="27"/>
      <c r="F21" s="10"/>
    </row>
    <row r="22" ht="36" customHeight="1" spans="1:6">
      <c r="A22" s="9" t="s">
        <v>94</v>
      </c>
      <c r="B22" s="28" t="s">
        <v>95</v>
      </c>
      <c r="C22" s="9"/>
      <c r="D22" s="29"/>
      <c r="E22" s="27"/>
      <c r="F22" s="10"/>
    </row>
    <row r="23" ht="36" customHeight="1" spans="1:6">
      <c r="A23" s="9" t="s">
        <v>96</v>
      </c>
      <c r="B23" s="28" t="s">
        <v>97</v>
      </c>
      <c r="C23" s="9" t="s">
        <v>60</v>
      </c>
      <c r="D23" s="29">
        <v>4685</v>
      </c>
      <c r="E23" s="30"/>
      <c r="F23" s="10">
        <f>D23*E23</f>
        <v>0</v>
      </c>
    </row>
    <row r="24" ht="36" customHeight="1" spans="1:6">
      <c r="A24" s="51" t="s">
        <v>98</v>
      </c>
      <c r="B24" s="53" t="s">
        <v>99</v>
      </c>
      <c r="C24" s="9"/>
      <c r="D24" s="26"/>
      <c r="E24" s="27"/>
      <c r="F24" s="10"/>
    </row>
    <row r="25" ht="36" customHeight="1" spans="1:6">
      <c r="A25" s="51" t="s">
        <v>100</v>
      </c>
      <c r="B25" s="53" t="s">
        <v>101</v>
      </c>
      <c r="C25" s="9"/>
      <c r="D25" s="26"/>
      <c r="E25" s="27"/>
      <c r="F25" s="10"/>
    </row>
    <row r="26" ht="36" customHeight="1" spans="1:6">
      <c r="A26" s="9" t="s">
        <v>38</v>
      </c>
      <c r="B26" s="28" t="s">
        <v>102</v>
      </c>
      <c r="C26" s="9" t="s">
        <v>60</v>
      </c>
      <c r="D26" s="29">
        <v>4685</v>
      </c>
      <c r="E26" s="30"/>
      <c r="F26" s="10">
        <f>D26*E26</f>
        <v>0</v>
      </c>
    </row>
    <row r="27" ht="36" customHeight="1" spans="1:6">
      <c r="A27" s="9">
        <v>312</v>
      </c>
      <c r="B27" s="28" t="s">
        <v>104</v>
      </c>
      <c r="C27" s="9"/>
      <c r="D27" s="26"/>
      <c r="E27" s="27"/>
      <c r="F27" s="10"/>
    </row>
    <row r="28" ht="36" customHeight="1" spans="1:6">
      <c r="A28" s="9" t="s">
        <v>105</v>
      </c>
      <c r="B28" s="28" t="s">
        <v>119</v>
      </c>
      <c r="C28" s="9"/>
      <c r="D28" s="29"/>
      <c r="E28" s="27"/>
      <c r="F28" s="10"/>
    </row>
    <row r="29" ht="36" customHeight="1" spans="1:6">
      <c r="A29" s="9" t="s">
        <v>38</v>
      </c>
      <c r="B29" s="28" t="s">
        <v>106</v>
      </c>
      <c r="C29" s="9" t="s">
        <v>58</v>
      </c>
      <c r="D29" s="29">
        <v>33.3</v>
      </c>
      <c r="E29" s="30"/>
      <c r="F29" s="10">
        <f>D29*E29</f>
        <v>0</v>
      </c>
    </row>
    <row r="30" ht="36" customHeight="1" spans="1:6">
      <c r="A30" s="9" t="s">
        <v>107</v>
      </c>
      <c r="B30" s="28" t="s">
        <v>108</v>
      </c>
      <c r="C30" s="9"/>
      <c r="D30" s="29"/>
      <c r="E30" s="27"/>
      <c r="F30" s="10"/>
    </row>
    <row r="31" ht="36" customHeight="1" spans="1:6">
      <c r="A31" s="9" t="s">
        <v>109</v>
      </c>
      <c r="B31" s="53" t="s">
        <v>120</v>
      </c>
      <c r="C31" s="9" t="s">
        <v>58</v>
      </c>
      <c r="D31" s="29">
        <v>59.4</v>
      </c>
      <c r="E31" s="30"/>
      <c r="F31" s="10">
        <f>D31*E31</f>
        <v>0</v>
      </c>
    </row>
    <row r="32" ht="36" customHeight="1" spans="1:6">
      <c r="A32" s="9" t="s">
        <v>115</v>
      </c>
      <c r="B32" s="28" t="s">
        <v>116</v>
      </c>
      <c r="C32" s="9" t="s">
        <v>58</v>
      </c>
      <c r="D32" s="29">
        <v>19.9</v>
      </c>
      <c r="E32" s="30"/>
      <c r="F32" s="10">
        <f>D32*E32</f>
        <v>0</v>
      </c>
    </row>
    <row r="33" ht="36" customHeight="1" spans="1:6">
      <c r="A33" s="50">
        <v>315</v>
      </c>
      <c r="B33" s="53" t="s">
        <v>117</v>
      </c>
      <c r="C33" s="51" t="s">
        <v>118</v>
      </c>
      <c r="D33" s="54">
        <v>360</v>
      </c>
      <c r="E33" s="30"/>
      <c r="F33" s="10">
        <f>D33*E33</f>
        <v>0</v>
      </c>
    </row>
    <row r="34" ht="36" customHeight="1" spans="1:6">
      <c r="A34" s="50"/>
      <c r="B34" s="21" t="s">
        <v>73</v>
      </c>
      <c r="C34" s="51"/>
      <c r="D34" s="52"/>
      <c r="E34" s="27"/>
      <c r="F34" s="10"/>
    </row>
    <row r="35" ht="36" customHeight="1" spans="1:6">
      <c r="A35" s="51" t="s">
        <v>94</v>
      </c>
      <c r="B35" s="53" t="s">
        <v>95</v>
      </c>
      <c r="C35" s="51"/>
      <c r="D35" s="52"/>
      <c r="E35" s="27"/>
      <c r="F35" s="10"/>
    </row>
    <row r="36" ht="36" customHeight="1" spans="1:6">
      <c r="A36" s="51" t="s">
        <v>96</v>
      </c>
      <c r="B36" s="57" t="s">
        <v>97</v>
      </c>
      <c r="C36" s="51" t="s">
        <v>60</v>
      </c>
      <c r="D36" s="52">
        <v>5253</v>
      </c>
      <c r="E36" s="30"/>
      <c r="F36" s="10">
        <f>D36*E36</f>
        <v>0</v>
      </c>
    </row>
    <row r="37" ht="36" customHeight="1" spans="1:6">
      <c r="A37" s="51" t="s">
        <v>98</v>
      </c>
      <c r="B37" s="53" t="s">
        <v>99</v>
      </c>
      <c r="C37" s="51"/>
      <c r="D37" s="52"/>
      <c r="E37" s="27"/>
      <c r="F37" s="10"/>
    </row>
    <row r="38" ht="36" customHeight="1" spans="1:6">
      <c r="A38" s="51" t="s">
        <v>100</v>
      </c>
      <c r="B38" s="53" t="s">
        <v>101</v>
      </c>
      <c r="C38" s="51"/>
      <c r="D38" s="52"/>
      <c r="E38" s="27"/>
      <c r="F38" s="10"/>
    </row>
    <row r="39" ht="36" customHeight="1" spans="1:6">
      <c r="A39" s="51" t="s">
        <v>38</v>
      </c>
      <c r="B39" s="53" t="s">
        <v>102</v>
      </c>
      <c r="C39" s="51" t="s">
        <v>60</v>
      </c>
      <c r="D39" s="52">
        <v>5253</v>
      </c>
      <c r="E39" s="30"/>
      <c r="F39" s="10">
        <f t="shared" ref="F39:F70" si="0">D39*E39</f>
        <v>0</v>
      </c>
    </row>
    <row r="40" ht="36" customHeight="1" spans="1:6">
      <c r="A40" s="51">
        <v>312</v>
      </c>
      <c r="B40" s="53" t="s">
        <v>104</v>
      </c>
      <c r="C40" s="51"/>
      <c r="D40" s="52"/>
      <c r="E40" s="27"/>
      <c r="F40" s="10"/>
    </row>
    <row r="41" ht="36" customHeight="1" spans="1:6">
      <c r="A41" s="51" t="s">
        <v>105</v>
      </c>
      <c r="B41" s="53" t="s">
        <v>121</v>
      </c>
      <c r="C41" s="51"/>
      <c r="D41" s="52"/>
      <c r="E41" s="27"/>
      <c r="F41" s="10"/>
    </row>
    <row r="42" ht="36" customHeight="1" spans="1:6">
      <c r="A42" s="9" t="s">
        <v>38</v>
      </c>
      <c r="B42" s="28" t="s">
        <v>106</v>
      </c>
      <c r="C42" s="9" t="s">
        <v>58</v>
      </c>
      <c r="D42" s="29">
        <v>22.68</v>
      </c>
      <c r="E42" s="30"/>
      <c r="F42" s="10">
        <f t="shared" si="0"/>
        <v>0</v>
      </c>
    </row>
    <row r="43" ht="36" customHeight="1" spans="1:6">
      <c r="A43" s="51" t="s">
        <v>107</v>
      </c>
      <c r="B43" s="53" t="s">
        <v>108</v>
      </c>
      <c r="C43" s="51"/>
      <c r="D43" s="52"/>
      <c r="E43" s="27"/>
      <c r="F43" s="10"/>
    </row>
    <row r="44" ht="36" customHeight="1" spans="1:6">
      <c r="A44" s="9" t="s">
        <v>109</v>
      </c>
      <c r="B44" s="53" t="s">
        <v>111</v>
      </c>
      <c r="C44" s="51" t="s">
        <v>58</v>
      </c>
      <c r="D44" s="52">
        <v>116.3</v>
      </c>
      <c r="E44" s="30"/>
      <c r="F44" s="10">
        <f t="shared" si="0"/>
        <v>0</v>
      </c>
    </row>
    <row r="45" ht="36" customHeight="1" spans="1:6">
      <c r="A45" s="51" t="s">
        <v>115</v>
      </c>
      <c r="B45" s="53" t="s">
        <v>116</v>
      </c>
      <c r="C45" s="51" t="s">
        <v>58</v>
      </c>
      <c r="D45" s="52">
        <v>19.6</v>
      </c>
      <c r="E45" s="30"/>
      <c r="F45" s="10">
        <f t="shared" si="0"/>
        <v>0</v>
      </c>
    </row>
    <row r="46" ht="36" customHeight="1" spans="1:6">
      <c r="A46" s="51">
        <v>315</v>
      </c>
      <c r="B46" s="53" t="s">
        <v>117</v>
      </c>
      <c r="C46" s="51" t="s">
        <v>118</v>
      </c>
      <c r="D46" s="52">
        <v>360</v>
      </c>
      <c r="E46" s="30"/>
      <c r="F46" s="10">
        <f t="shared" si="0"/>
        <v>0</v>
      </c>
    </row>
    <row r="47" ht="36" customHeight="1" spans="1:6">
      <c r="A47" s="50"/>
      <c r="B47" s="21" t="s">
        <v>74</v>
      </c>
      <c r="C47" s="51"/>
      <c r="D47" s="52"/>
      <c r="E47" s="27"/>
      <c r="F47" s="10"/>
    </row>
    <row r="48" ht="36" customHeight="1" spans="1:6">
      <c r="A48" s="51" t="s">
        <v>94</v>
      </c>
      <c r="B48" s="53" t="s">
        <v>95</v>
      </c>
      <c r="C48" s="51"/>
      <c r="D48" s="52"/>
      <c r="E48" s="27"/>
      <c r="F48" s="10"/>
    </row>
    <row r="49" ht="36" customHeight="1" spans="1:6">
      <c r="A49" s="51" t="s">
        <v>96</v>
      </c>
      <c r="B49" s="57" t="s">
        <v>97</v>
      </c>
      <c r="C49" s="51" t="s">
        <v>60</v>
      </c>
      <c r="D49" s="52">
        <v>6928</v>
      </c>
      <c r="E49" s="30"/>
      <c r="F49" s="10">
        <f t="shared" si="0"/>
        <v>0</v>
      </c>
    </row>
    <row r="50" ht="36" customHeight="1" spans="1:6">
      <c r="A50" s="51" t="s">
        <v>98</v>
      </c>
      <c r="B50" s="53" t="s">
        <v>99</v>
      </c>
      <c r="C50" s="51"/>
      <c r="D50" s="52"/>
      <c r="E50" s="27"/>
      <c r="F50" s="10"/>
    </row>
    <row r="51" ht="36" customHeight="1" spans="1:6">
      <c r="A51" s="51" t="s">
        <v>100</v>
      </c>
      <c r="B51" s="53" t="s">
        <v>101</v>
      </c>
      <c r="C51" s="51"/>
      <c r="D51" s="52"/>
      <c r="E51" s="27"/>
      <c r="F51" s="10"/>
    </row>
    <row r="52" ht="36" customHeight="1" spans="1:6">
      <c r="A52" s="51" t="s">
        <v>38</v>
      </c>
      <c r="B52" s="53" t="s">
        <v>102</v>
      </c>
      <c r="C52" s="51" t="s">
        <v>60</v>
      </c>
      <c r="D52" s="52">
        <v>6928</v>
      </c>
      <c r="E52" s="30"/>
      <c r="F52" s="10">
        <f t="shared" si="0"/>
        <v>0</v>
      </c>
    </row>
    <row r="53" ht="36" customHeight="1" spans="1:6">
      <c r="A53" s="51">
        <v>312</v>
      </c>
      <c r="B53" s="53" t="s">
        <v>104</v>
      </c>
      <c r="C53" s="51"/>
      <c r="D53" s="52"/>
      <c r="E53" s="27"/>
      <c r="F53" s="10"/>
    </row>
    <row r="54" ht="36" customHeight="1" spans="1:6">
      <c r="A54" s="51" t="s">
        <v>105</v>
      </c>
      <c r="B54" s="53" t="s">
        <v>121</v>
      </c>
      <c r="C54" s="51"/>
      <c r="D54" s="52"/>
      <c r="E54" s="27"/>
      <c r="F54" s="10"/>
    </row>
    <row r="55" ht="36" customHeight="1" spans="1:6">
      <c r="A55" s="9" t="s">
        <v>38</v>
      </c>
      <c r="B55" s="28" t="s">
        <v>106</v>
      </c>
      <c r="C55" s="9" t="s">
        <v>58</v>
      </c>
      <c r="D55" s="52">
        <v>193.32</v>
      </c>
      <c r="E55" s="30"/>
      <c r="F55" s="10">
        <f t="shared" si="0"/>
        <v>0</v>
      </c>
    </row>
    <row r="56" ht="36" customHeight="1" spans="1:6">
      <c r="A56" s="51" t="s">
        <v>107</v>
      </c>
      <c r="B56" s="53" t="s">
        <v>108</v>
      </c>
      <c r="C56" s="51"/>
      <c r="D56" s="52"/>
      <c r="E56" s="27"/>
      <c r="F56" s="10"/>
    </row>
    <row r="57" ht="36" customHeight="1" spans="1:6">
      <c r="A57" s="9" t="s">
        <v>109</v>
      </c>
      <c r="B57" s="53" t="s">
        <v>112</v>
      </c>
      <c r="C57" s="51" t="s">
        <v>58</v>
      </c>
      <c r="D57" s="54">
        <v>211.6</v>
      </c>
      <c r="E57" s="30"/>
      <c r="F57" s="10">
        <f t="shared" si="0"/>
        <v>0</v>
      </c>
    </row>
    <row r="58" ht="36" customHeight="1" spans="1:6">
      <c r="A58" s="51" t="s">
        <v>113</v>
      </c>
      <c r="B58" s="53" t="s">
        <v>122</v>
      </c>
      <c r="C58" s="51" t="s">
        <v>58</v>
      </c>
      <c r="D58" s="54">
        <v>33.6175</v>
      </c>
      <c r="E58" s="30"/>
      <c r="F58" s="10">
        <f t="shared" si="0"/>
        <v>0</v>
      </c>
    </row>
    <row r="59" ht="36" customHeight="1" spans="1:6">
      <c r="A59" s="51" t="s">
        <v>115</v>
      </c>
      <c r="B59" s="53" t="s">
        <v>116</v>
      </c>
      <c r="C59" s="51" t="s">
        <v>58</v>
      </c>
      <c r="D59" s="54">
        <v>15.6</v>
      </c>
      <c r="E59" s="30"/>
      <c r="F59" s="10">
        <f t="shared" si="0"/>
        <v>0</v>
      </c>
    </row>
    <row r="60" ht="36" customHeight="1" spans="1:6">
      <c r="A60" s="51">
        <v>315</v>
      </c>
      <c r="B60" s="53" t="s">
        <v>117</v>
      </c>
      <c r="C60" s="51" t="s">
        <v>118</v>
      </c>
      <c r="D60" s="54">
        <v>440</v>
      </c>
      <c r="E60" s="30"/>
      <c r="F60" s="10">
        <f t="shared" si="0"/>
        <v>0</v>
      </c>
    </row>
    <row r="61" ht="36" customHeight="1" spans="1:6">
      <c r="A61" s="50"/>
      <c r="B61" s="21" t="s">
        <v>76</v>
      </c>
      <c r="C61" s="51"/>
      <c r="D61" s="52"/>
      <c r="E61" s="27"/>
      <c r="F61" s="10"/>
    </row>
    <row r="62" ht="36" customHeight="1" spans="1:6">
      <c r="A62" s="51" t="s">
        <v>123</v>
      </c>
      <c r="B62" s="53" t="s">
        <v>124</v>
      </c>
      <c r="C62" s="51"/>
      <c r="D62" s="52"/>
      <c r="E62" s="27"/>
      <c r="F62" s="10"/>
    </row>
    <row r="63" ht="36" customHeight="1" spans="1:6">
      <c r="A63" s="51" t="s">
        <v>125</v>
      </c>
      <c r="B63" s="53" t="s">
        <v>126</v>
      </c>
      <c r="C63" s="51" t="s">
        <v>58</v>
      </c>
      <c r="D63" s="54">
        <v>1.2</v>
      </c>
      <c r="E63" s="30"/>
      <c r="F63" s="10">
        <f t="shared" si="0"/>
        <v>0</v>
      </c>
    </row>
    <row r="64" ht="36" customHeight="1" spans="1:6">
      <c r="A64" s="51" t="s">
        <v>94</v>
      </c>
      <c r="B64" s="53" t="s">
        <v>95</v>
      </c>
      <c r="C64" s="51"/>
      <c r="D64" s="52"/>
      <c r="E64" s="27"/>
      <c r="F64" s="10"/>
    </row>
    <row r="65" ht="36" customHeight="1" spans="1:6">
      <c r="A65" s="51" t="s">
        <v>96</v>
      </c>
      <c r="B65" s="57" t="s">
        <v>97</v>
      </c>
      <c r="C65" s="51" t="s">
        <v>60</v>
      </c>
      <c r="D65" s="52">
        <v>7674</v>
      </c>
      <c r="E65" s="30"/>
      <c r="F65" s="10">
        <f t="shared" si="0"/>
        <v>0</v>
      </c>
    </row>
    <row r="66" ht="36" customHeight="1" spans="1:6">
      <c r="A66" s="51" t="s">
        <v>98</v>
      </c>
      <c r="B66" s="53" t="s">
        <v>99</v>
      </c>
      <c r="C66" s="51"/>
      <c r="D66" s="52"/>
      <c r="E66" s="27"/>
      <c r="F66" s="10"/>
    </row>
    <row r="67" ht="36" customHeight="1" spans="1:6">
      <c r="A67" s="51" t="s">
        <v>100</v>
      </c>
      <c r="B67" s="53" t="s">
        <v>101</v>
      </c>
      <c r="C67" s="51"/>
      <c r="D67" s="52"/>
      <c r="E67" s="27"/>
      <c r="F67" s="10"/>
    </row>
    <row r="68" ht="36" customHeight="1" spans="1:6">
      <c r="A68" s="51" t="s">
        <v>38</v>
      </c>
      <c r="B68" s="53" t="s">
        <v>102</v>
      </c>
      <c r="C68" s="51" t="s">
        <v>60</v>
      </c>
      <c r="D68" s="52">
        <v>7506</v>
      </c>
      <c r="E68" s="30"/>
      <c r="F68" s="10">
        <f t="shared" si="0"/>
        <v>0</v>
      </c>
    </row>
    <row r="69" ht="36" customHeight="1" spans="1:6">
      <c r="A69" s="55" t="s">
        <v>41</v>
      </c>
      <c r="B69" s="53" t="s">
        <v>103</v>
      </c>
      <c r="C69" s="51" t="s">
        <v>60</v>
      </c>
      <c r="D69" s="54">
        <v>167.7</v>
      </c>
      <c r="E69" s="30"/>
      <c r="F69" s="10">
        <f t="shared" si="0"/>
        <v>0</v>
      </c>
    </row>
    <row r="70" ht="36" customHeight="1" spans="1:6">
      <c r="A70" s="51">
        <v>312</v>
      </c>
      <c r="B70" s="53" t="s">
        <v>104</v>
      </c>
      <c r="C70" s="51"/>
      <c r="D70" s="52"/>
      <c r="E70" s="27"/>
      <c r="F70" s="10"/>
    </row>
    <row r="71" ht="36" customHeight="1" spans="1:6">
      <c r="A71" s="51" t="s">
        <v>105</v>
      </c>
      <c r="B71" s="53" t="s">
        <v>121</v>
      </c>
      <c r="C71" s="51"/>
      <c r="D71" s="52"/>
      <c r="E71" s="27"/>
      <c r="F71" s="10"/>
    </row>
    <row r="72" ht="36" customHeight="1" spans="1:6">
      <c r="A72" s="9" t="s">
        <v>38</v>
      </c>
      <c r="B72" s="28" t="s">
        <v>106</v>
      </c>
      <c r="C72" s="9" t="s">
        <v>58</v>
      </c>
      <c r="D72" s="52">
        <v>25.74</v>
      </c>
      <c r="E72" s="30"/>
      <c r="F72" s="10">
        <f>D72*E72</f>
        <v>0</v>
      </c>
    </row>
    <row r="73" ht="36" customHeight="1" spans="1:6">
      <c r="A73" s="51" t="s">
        <v>107</v>
      </c>
      <c r="B73" s="53" t="s">
        <v>108</v>
      </c>
      <c r="C73" s="51"/>
      <c r="D73" s="52"/>
      <c r="E73" s="27"/>
      <c r="F73" s="10"/>
    </row>
    <row r="74" ht="36" customHeight="1" spans="1:6">
      <c r="A74" s="9" t="s">
        <v>109</v>
      </c>
      <c r="B74" s="53" t="s">
        <v>111</v>
      </c>
      <c r="C74" s="51" t="s">
        <v>58</v>
      </c>
      <c r="D74" s="54">
        <v>2.7</v>
      </c>
      <c r="E74" s="30"/>
      <c r="F74" s="10">
        <f>D74*E74</f>
        <v>0</v>
      </c>
    </row>
    <row r="75" ht="36" customHeight="1" spans="1:6">
      <c r="A75" s="51" t="s">
        <v>113</v>
      </c>
      <c r="B75" s="53" t="s">
        <v>122</v>
      </c>
      <c r="C75" s="51" t="s">
        <v>58</v>
      </c>
      <c r="D75" s="54">
        <v>72.695</v>
      </c>
      <c r="E75" s="30"/>
      <c r="F75" s="10">
        <f>D75*E75</f>
        <v>0</v>
      </c>
    </row>
    <row r="76" ht="36" customHeight="1" spans="1:6">
      <c r="A76" s="51" t="s">
        <v>115</v>
      </c>
      <c r="B76" s="53" t="s">
        <v>116</v>
      </c>
      <c r="C76" s="51" t="s">
        <v>58</v>
      </c>
      <c r="D76" s="54">
        <v>8.6</v>
      </c>
      <c r="E76" s="30"/>
      <c r="F76" s="10">
        <f>D76*E76</f>
        <v>0</v>
      </c>
    </row>
    <row r="77" ht="36" customHeight="1" spans="1:6">
      <c r="A77" s="51">
        <v>315</v>
      </c>
      <c r="B77" s="53" t="s">
        <v>117</v>
      </c>
      <c r="C77" s="51" t="s">
        <v>118</v>
      </c>
      <c r="D77" s="54">
        <v>563</v>
      </c>
      <c r="E77" s="30"/>
      <c r="F77" s="10">
        <f>D77*E77</f>
        <v>0</v>
      </c>
    </row>
    <row r="78" ht="36" customHeight="1" spans="1:6">
      <c r="A78" s="33" t="s">
        <v>127</v>
      </c>
      <c r="B78" s="34"/>
      <c r="C78" s="34"/>
      <c r="D78" s="35"/>
      <c r="E78" s="36"/>
      <c r="F78" s="37">
        <f>SUM(F6:F77)</f>
        <v>0</v>
      </c>
    </row>
  </sheetData>
  <sheetProtection algorithmName="SHA-512" hashValue="Op6NyM9x+3RJT4PC7B9x52w/sjBMtjBbs3mBGTcy5ygFC46IQbOV1XqCSLsTMGpbj5RcvqlPAnYCeEY8OD21lA==" saltValue="yPrOkdBft8lzo+EHBvMH6w==" spinCount="100000" sheet="1" formatColumns="0" formatRows="0" objects="1"/>
  <mergeCells count="3">
    <mergeCell ref="A1:F1"/>
    <mergeCell ref="A2:F2"/>
    <mergeCell ref="A78:E78"/>
  </mergeCells>
  <printOptions horizontalCentered="1" verticalCentered="1"/>
  <pageMargins left="0.50125" right="0.50125" top="0.315" bottom="0.315" header="0" footer="0"/>
  <pageSetup paperSize="9" fitToWidth="0" fitToHeight="0"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Zeros="0" view="pageBreakPreview" zoomScaleNormal="100" defaultGridColor="0" colorId="9" workbookViewId="0">
      <selection activeCell="E8" sqref="E8"/>
    </sheetView>
  </sheetViews>
  <sheetFormatPr defaultColWidth="9" defaultRowHeight="14.25" outlineLevelCol="5"/>
  <cols>
    <col min="1" max="1" width="6.625" style="12" customWidth="1"/>
    <col min="2" max="2" width="28.625" style="12" customWidth="1"/>
    <col min="3" max="6" width="12.625" style="12" customWidth="1"/>
  </cols>
  <sheetData>
    <row r="1" ht="36" customHeight="1" spans="1:6">
      <c r="A1" s="38" t="s">
        <v>128</v>
      </c>
      <c r="B1" s="15"/>
      <c r="C1" s="15"/>
      <c r="D1" s="15"/>
      <c r="E1" s="15"/>
      <c r="F1" s="15"/>
    </row>
    <row r="2" ht="36" customHeight="1" spans="1:6">
      <c r="A2" s="39" t="s">
        <v>129</v>
      </c>
      <c r="B2" s="39"/>
      <c r="C2" s="39"/>
      <c r="D2" s="39"/>
      <c r="E2" s="39"/>
      <c r="F2" s="39"/>
    </row>
    <row r="3" ht="36" customHeight="1" spans="1:6">
      <c r="A3" s="23" t="s">
        <v>28</v>
      </c>
      <c r="B3" s="23" t="s">
        <v>29</v>
      </c>
      <c r="C3" s="23" t="s">
        <v>30</v>
      </c>
      <c r="D3" s="23" t="s">
        <v>31</v>
      </c>
      <c r="E3" s="23" t="s">
        <v>32</v>
      </c>
      <c r="F3" s="23" t="s">
        <v>33</v>
      </c>
    </row>
    <row r="4" ht="36" customHeight="1" spans="1:6">
      <c r="A4" s="27"/>
      <c r="B4" s="23" t="s">
        <v>74</v>
      </c>
      <c r="C4" s="27"/>
      <c r="D4" s="27"/>
      <c r="E4" s="40"/>
      <c r="F4" s="41"/>
    </row>
    <row r="5" ht="36" customHeight="1" spans="1:6">
      <c r="A5" s="27">
        <v>419</v>
      </c>
      <c r="B5" s="42" t="s">
        <v>130</v>
      </c>
      <c r="C5" s="27"/>
      <c r="D5" s="27"/>
      <c r="E5" s="27"/>
      <c r="F5" s="41"/>
    </row>
    <row r="6" ht="36" customHeight="1" spans="1:6">
      <c r="A6" s="27" t="s">
        <v>131</v>
      </c>
      <c r="B6" s="42" t="s">
        <v>132</v>
      </c>
      <c r="C6" s="27"/>
      <c r="D6" s="27"/>
      <c r="E6" s="27"/>
      <c r="F6" s="41"/>
    </row>
    <row r="7" ht="36" customHeight="1" spans="1:6">
      <c r="A7" s="27" t="s">
        <v>38</v>
      </c>
      <c r="B7" s="42" t="s">
        <v>133</v>
      </c>
      <c r="C7" s="27" t="s">
        <v>58</v>
      </c>
      <c r="D7" s="29">
        <v>0.6</v>
      </c>
      <c r="E7" s="30"/>
      <c r="F7" s="10">
        <f>D7*E7</f>
        <v>0</v>
      </c>
    </row>
    <row r="8" ht="36" customHeight="1" spans="1:6">
      <c r="A8" s="43">
        <v>422</v>
      </c>
      <c r="B8" s="44" t="s">
        <v>134</v>
      </c>
      <c r="C8" s="43" t="s">
        <v>135</v>
      </c>
      <c r="D8" s="45">
        <v>1</v>
      </c>
      <c r="E8" s="30"/>
      <c r="F8" s="10">
        <f>D8*E8</f>
        <v>0</v>
      </c>
    </row>
    <row r="9" ht="36" customHeight="1" spans="1:6">
      <c r="A9" s="46" t="s">
        <v>136</v>
      </c>
      <c r="B9" s="47"/>
      <c r="C9" s="47"/>
      <c r="D9" s="47"/>
      <c r="E9" s="36"/>
      <c r="F9" s="37">
        <f>SUM(F4:F8)</f>
        <v>0</v>
      </c>
    </row>
  </sheetData>
  <sheetProtection algorithmName="SHA-512" hashValue="uZuonQzI/4aWWn18LjR7L0vRGwPnonmr+EML7boUkwQamYnlsiZO5BZL7K5WoZQyuxpHLoCH5N+wfqhj7duVpA==" saltValue="BCFLyfxeUVJ2RupbtgIRDA==" spinCount="100000" sheet="1" formatColumns="0" formatRows="0" objects="1"/>
  <mergeCells count="3">
    <mergeCell ref="A1:F1"/>
    <mergeCell ref="A2:F2"/>
    <mergeCell ref="A9:E9"/>
  </mergeCells>
  <pageMargins left="0.75" right="0.75" top="1" bottom="1" header="0.5" footer="0.5"/>
  <pageSetup paperSize="9" scale="9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showZeros="0" view="pageBreakPreview" zoomScaleNormal="100" workbookViewId="0">
      <selection activeCell="E15" sqref="E15"/>
    </sheetView>
  </sheetViews>
  <sheetFormatPr defaultColWidth="9" defaultRowHeight="14.25" outlineLevelCol="5"/>
  <cols>
    <col min="1" max="1" width="6.625" style="1" customWidth="1"/>
    <col min="2" max="2" width="28.625" style="1" customWidth="1"/>
    <col min="3" max="3" width="12.625" style="1" customWidth="1"/>
    <col min="4" max="4" width="12.625" style="11" customWidth="1"/>
    <col min="5" max="5" width="12.625" style="12" customWidth="1"/>
    <col min="6" max="6" width="12.625" style="1" customWidth="1"/>
    <col min="7" max="7" width="10" customWidth="1"/>
  </cols>
  <sheetData>
    <row r="1" ht="36" customHeight="1" spans="1:6">
      <c r="A1" s="13" t="s">
        <v>137</v>
      </c>
      <c r="B1" s="13"/>
      <c r="C1" s="13"/>
      <c r="D1" s="14"/>
      <c r="E1" s="15"/>
      <c r="F1" s="13"/>
    </row>
    <row r="2" ht="36" customHeight="1" spans="1:6">
      <c r="A2" s="16" t="s">
        <v>129</v>
      </c>
      <c r="B2" s="17"/>
      <c r="C2" s="17"/>
      <c r="D2" s="18"/>
      <c r="E2" s="19"/>
      <c r="F2" s="17"/>
    </row>
    <row r="3" ht="36" customHeight="1" spans="1:6">
      <c r="A3" s="20" t="s">
        <v>28</v>
      </c>
      <c r="B3" s="21" t="s">
        <v>29</v>
      </c>
      <c r="C3" s="21" t="s">
        <v>30</v>
      </c>
      <c r="D3" s="22" t="s">
        <v>31</v>
      </c>
      <c r="E3" s="23" t="s">
        <v>32</v>
      </c>
      <c r="F3" s="24" t="s">
        <v>33</v>
      </c>
    </row>
    <row r="4" ht="36" customHeight="1" spans="1:6">
      <c r="A4" s="25"/>
      <c r="B4" s="21" t="s">
        <v>52</v>
      </c>
      <c r="C4" s="9"/>
      <c r="D4" s="26"/>
      <c r="E4" s="27"/>
      <c r="F4" s="10"/>
    </row>
    <row r="5" ht="36" customHeight="1" spans="1:6">
      <c r="A5" s="25" t="s">
        <v>138</v>
      </c>
      <c r="B5" s="28" t="s">
        <v>139</v>
      </c>
      <c r="C5" s="9"/>
      <c r="D5" s="26"/>
      <c r="E5" s="27"/>
      <c r="F5" s="10"/>
    </row>
    <row r="6" ht="36" customHeight="1" spans="1:6">
      <c r="A6" s="25" t="s">
        <v>140</v>
      </c>
      <c r="B6" s="28" t="s">
        <v>141</v>
      </c>
      <c r="C6" s="9"/>
      <c r="D6" s="26"/>
      <c r="E6" s="27"/>
      <c r="F6" s="10"/>
    </row>
    <row r="7" ht="36" customHeight="1" spans="1:6">
      <c r="A7" s="25" t="s">
        <v>38</v>
      </c>
      <c r="B7" s="28" t="s">
        <v>142</v>
      </c>
      <c r="C7" s="9" t="s">
        <v>143</v>
      </c>
      <c r="D7" s="29">
        <v>7</v>
      </c>
      <c r="E7" s="30"/>
      <c r="F7" s="10">
        <f>D7*E7</f>
        <v>0</v>
      </c>
    </row>
    <row r="8" ht="36" customHeight="1" spans="1:6">
      <c r="A8" s="25">
        <v>602</v>
      </c>
      <c r="B8" s="28" t="s">
        <v>144</v>
      </c>
      <c r="C8" s="9"/>
      <c r="D8" s="26"/>
      <c r="E8" s="27"/>
      <c r="F8" s="10"/>
    </row>
    <row r="9" ht="36" customHeight="1" spans="1:6">
      <c r="A9" s="25" t="s">
        <v>145</v>
      </c>
      <c r="B9" s="28" t="s">
        <v>146</v>
      </c>
      <c r="C9" s="9"/>
      <c r="D9" s="26"/>
      <c r="E9" s="27"/>
      <c r="F9" s="10"/>
    </row>
    <row r="10" ht="36" customHeight="1" spans="1:6">
      <c r="A10" s="25" t="s">
        <v>38</v>
      </c>
      <c r="B10" s="28" t="s">
        <v>147</v>
      </c>
      <c r="C10" s="9" t="s">
        <v>148</v>
      </c>
      <c r="D10" s="29">
        <v>4</v>
      </c>
      <c r="E10" s="30"/>
      <c r="F10" s="10">
        <f>D10*E10</f>
        <v>0</v>
      </c>
    </row>
    <row r="11" ht="36" customHeight="1" spans="1:6">
      <c r="A11" s="25"/>
      <c r="B11" s="21" t="s">
        <v>72</v>
      </c>
      <c r="C11" s="9"/>
      <c r="D11" s="29"/>
      <c r="E11" s="27"/>
      <c r="F11" s="10"/>
    </row>
    <row r="12" ht="36" customHeight="1" spans="1:6">
      <c r="A12" s="25" t="s">
        <v>138</v>
      </c>
      <c r="B12" s="28" t="s">
        <v>139</v>
      </c>
      <c r="C12" s="9"/>
      <c r="D12" s="29"/>
      <c r="E12" s="27"/>
      <c r="F12" s="10"/>
    </row>
    <row r="13" ht="36" customHeight="1" spans="1:6">
      <c r="A13" s="25" t="s">
        <v>140</v>
      </c>
      <c r="B13" s="28" t="s">
        <v>141</v>
      </c>
      <c r="C13" s="9"/>
      <c r="D13" s="29"/>
      <c r="E13" s="27"/>
      <c r="F13" s="10"/>
    </row>
    <row r="14" ht="36" customHeight="1" spans="1:6">
      <c r="A14" s="25" t="s">
        <v>38</v>
      </c>
      <c r="B14" s="28" t="s">
        <v>142</v>
      </c>
      <c r="C14" s="9" t="s">
        <v>143</v>
      </c>
      <c r="D14" s="29">
        <v>4</v>
      </c>
      <c r="E14" s="30"/>
      <c r="F14" s="10">
        <f t="shared" ref="F14:F19" si="0">D14*E14</f>
        <v>0</v>
      </c>
    </row>
    <row r="15" ht="36" customHeight="1" spans="1:6">
      <c r="A15" s="25"/>
      <c r="B15" s="21" t="s">
        <v>73</v>
      </c>
      <c r="C15" s="9"/>
      <c r="D15" s="29"/>
      <c r="E15" s="27"/>
      <c r="F15" s="10"/>
    </row>
    <row r="16" ht="36" customHeight="1" spans="1:6">
      <c r="A16" s="25" t="s">
        <v>138</v>
      </c>
      <c r="B16" s="28" t="s">
        <v>139</v>
      </c>
      <c r="C16" s="9"/>
      <c r="D16" s="29"/>
      <c r="E16" s="27"/>
      <c r="F16" s="10"/>
    </row>
    <row r="17" ht="36" customHeight="1" spans="1:6">
      <c r="A17" s="25" t="s">
        <v>140</v>
      </c>
      <c r="B17" s="28" t="s">
        <v>141</v>
      </c>
      <c r="C17" s="9"/>
      <c r="D17" s="29"/>
      <c r="E17" s="27"/>
      <c r="F17" s="10"/>
    </row>
    <row r="18" ht="36" customHeight="1" spans="1:6">
      <c r="A18" s="25" t="s">
        <v>38</v>
      </c>
      <c r="B18" s="28" t="s">
        <v>142</v>
      </c>
      <c r="C18" s="9" t="s">
        <v>143</v>
      </c>
      <c r="D18" s="29">
        <v>4</v>
      </c>
      <c r="E18" s="30"/>
      <c r="F18" s="10">
        <f t="shared" si="0"/>
        <v>0</v>
      </c>
    </row>
    <row r="19" ht="36" customHeight="1" spans="1:6">
      <c r="A19" s="31" t="s">
        <v>41</v>
      </c>
      <c r="B19" s="32" t="s">
        <v>149</v>
      </c>
      <c r="C19" s="9" t="s">
        <v>143</v>
      </c>
      <c r="D19" s="29">
        <v>1</v>
      </c>
      <c r="E19" s="30"/>
      <c r="F19" s="10">
        <f t="shared" si="0"/>
        <v>0</v>
      </c>
    </row>
    <row r="20" ht="36" customHeight="1" spans="1:6">
      <c r="A20" s="25">
        <v>602</v>
      </c>
      <c r="B20" s="28" t="s">
        <v>144</v>
      </c>
      <c r="C20" s="9"/>
      <c r="D20" s="29"/>
      <c r="E20" s="27"/>
      <c r="F20" s="10"/>
    </row>
    <row r="21" ht="36" customHeight="1" spans="1:6">
      <c r="A21" s="25" t="s">
        <v>145</v>
      </c>
      <c r="B21" s="28" t="s">
        <v>146</v>
      </c>
      <c r="C21" s="9"/>
      <c r="D21" s="29"/>
      <c r="E21" s="27"/>
      <c r="F21" s="10"/>
    </row>
    <row r="22" ht="36" customHeight="1" spans="1:6">
      <c r="A22" s="25" t="s">
        <v>38</v>
      </c>
      <c r="B22" s="28" t="s">
        <v>147</v>
      </c>
      <c r="C22" s="9" t="s">
        <v>148</v>
      </c>
      <c r="D22" s="29">
        <v>4</v>
      </c>
      <c r="E22" s="30"/>
      <c r="F22" s="10">
        <f>D22*E22</f>
        <v>0</v>
      </c>
    </row>
    <row r="23" ht="36" customHeight="1" spans="1:6">
      <c r="A23" s="25"/>
      <c r="B23" s="21" t="s">
        <v>74</v>
      </c>
      <c r="C23" s="9"/>
      <c r="D23" s="26"/>
      <c r="E23" s="27"/>
      <c r="F23" s="10"/>
    </row>
    <row r="24" ht="36" customHeight="1" spans="1:6">
      <c r="A24" s="25" t="s">
        <v>138</v>
      </c>
      <c r="B24" s="28" t="s">
        <v>139</v>
      </c>
      <c r="C24" s="9"/>
      <c r="D24" s="26"/>
      <c r="E24" s="27"/>
      <c r="F24" s="10"/>
    </row>
    <row r="25" ht="36" customHeight="1" spans="1:6">
      <c r="A25" s="25" t="s">
        <v>140</v>
      </c>
      <c r="B25" s="28" t="s">
        <v>141</v>
      </c>
      <c r="C25" s="9"/>
      <c r="D25" s="26"/>
      <c r="E25" s="27"/>
      <c r="F25" s="10"/>
    </row>
    <row r="26" ht="36" customHeight="1" spans="1:6">
      <c r="A26" s="25" t="s">
        <v>38</v>
      </c>
      <c r="B26" s="28" t="s">
        <v>142</v>
      </c>
      <c r="C26" s="9" t="s">
        <v>143</v>
      </c>
      <c r="D26" s="29">
        <v>4</v>
      </c>
      <c r="E26" s="30"/>
      <c r="F26" s="10">
        <f>D26*E26</f>
        <v>0</v>
      </c>
    </row>
    <row r="27" ht="36" customHeight="1" spans="1:6">
      <c r="A27" s="25"/>
      <c r="B27" s="21" t="s">
        <v>76</v>
      </c>
      <c r="C27" s="9"/>
      <c r="D27" s="26"/>
      <c r="E27" s="27"/>
      <c r="F27" s="10"/>
    </row>
    <row r="28" ht="36" customHeight="1" spans="1:6">
      <c r="A28" s="25" t="s">
        <v>138</v>
      </c>
      <c r="B28" s="28" t="s">
        <v>139</v>
      </c>
      <c r="C28" s="9"/>
      <c r="D28" s="26"/>
      <c r="E28" s="27"/>
      <c r="F28" s="10"/>
    </row>
    <row r="29" ht="36" customHeight="1" spans="1:6">
      <c r="A29" s="25" t="s">
        <v>140</v>
      </c>
      <c r="B29" s="28" t="s">
        <v>141</v>
      </c>
      <c r="C29" s="9"/>
      <c r="D29" s="26"/>
      <c r="E29" s="27"/>
      <c r="F29" s="10"/>
    </row>
    <row r="30" ht="36" customHeight="1" spans="1:6">
      <c r="A30" s="25" t="s">
        <v>38</v>
      </c>
      <c r="B30" s="28" t="s">
        <v>142</v>
      </c>
      <c r="C30" s="9" t="s">
        <v>143</v>
      </c>
      <c r="D30" s="29">
        <v>4</v>
      </c>
      <c r="E30" s="30"/>
      <c r="F30" s="10">
        <f>D30*E30</f>
        <v>0</v>
      </c>
    </row>
    <row r="31" ht="36" customHeight="1" spans="1:6">
      <c r="A31" s="33" t="s">
        <v>150</v>
      </c>
      <c r="B31" s="34"/>
      <c r="C31" s="34"/>
      <c r="D31" s="35"/>
      <c r="E31" s="36"/>
      <c r="F31" s="37">
        <f>SUM(F4:F30)</f>
        <v>0</v>
      </c>
    </row>
  </sheetData>
  <sheetProtection algorithmName="SHA-512" hashValue="fC3G55aupKIWdKPhKXsnxqHRrw427CK6/jglcB1afnNGDLn3J5s+QGh6IfYzKJKLnwOvqY1IPj4/ZAGQdcpV7g==" saltValue="f862IraMw87D8sydbYs2Yw==" spinCount="100000" sheet="1" formatColumns="0" formatRows="0" objects="1"/>
  <mergeCells count="3">
    <mergeCell ref="A1:F1"/>
    <mergeCell ref="A2:F2"/>
    <mergeCell ref="A31:E31"/>
  </mergeCells>
  <printOptions horizontalCentered="1" verticalCentered="1"/>
  <pageMargins left="0.50125" right="0.50125" top="0.315" bottom="0.315" header="0" footer="0"/>
  <pageSetup paperSize="9" fitToWidth="0" fitToHeight="0"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showZeros="0" view="pageBreakPreview" zoomScaleNormal="100" topLeftCell="A6" workbookViewId="0">
      <selection activeCell="B15" sqref="B15:D15"/>
    </sheetView>
  </sheetViews>
  <sheetFormatPr defaultColWidth="9" defaultRowHeight="14.25" outlineLevelCol="4"/>
  <cols>
    <col min="1" max="5" width="15.625" style="1" customWidth="1"/>
  </cols>
  <sheetData>
    <row r="1" ht="40" customHeight="1" spans="1:5">
      <c r="A1" s="2" t="s">
        <v>151</v>
      </c>
      <c r="B1" s="2"/>
      <c r="C1" s="2"/>
      <c r="D1" s="2"/>
      <c r="E1" s="2"/>
    </row>
    <row r="2" ht="40" customHeight="1" spans="1:5">
      <c r="A2" s="3" t="s">
        <v>152</v>
      </c>
      <c r="B2" s="4"/>
      <c r="C2" s="4"/>
      <c r="D2" s="4"/>
      <c r="E2" s="4"/>
    </row>
    <row r="3" ht="40" customHeight="1" spans="1:5">
      <c r="A3" s="5" t="s">
        <v>153</v>
      </c>
      <c r="B3" s="6" t="s">
        <v>154</v>
      </c>
      <c r="C3" s="6" t="s">
        <v>155</v>
      </c>
      <c r="D3" s="6"/>
      <c r="E3" s="7" t="s">
        <v>156</v>
      </c>
    </row>
    <row r="4" ht="40" customHeight="1" spans="1:5">
      <c r="A4" s="8" t="s">
        <v>157</v>
      </c>
      <c r="B4" s="9" t="s">
        <v>158</v>
      </c>
      <c r="C4" s="9" t="s">
        <v>159</v>
      </c>
      <c r="D4" s="9"/>
      <c r="E4" s="10">
        <f>第100章!F11</f>
        <v>0</v>
      </c>
    </row>
    <row r="5" ht="40" customHeight="1" spans="1:5">
      <c r="A5" s="8" t="s">
        <v>160</v>
      </c>
      <c r="B5" s="9" t="s">
        <v>161</v>
      </c>
      <c r="C5" s="9" t="s">
        <v>162</v>
      </c>
      <c r="D5" s="9"/>
      <c r="E5" s="10">
        <f>第200章!F54</f>
        <v>0</v>
      </c>
    </row>
    <row r="6" ht="40" customHeight="1" spans="1:5">
      <c r="A6" s="8" t="s">
        <v>163</v>
      </c>
      <c r="B6" s="9" t="s">
        <v>164</v>
      </c>
      <c r="C6" s="9" t="s">
        <v>165</v>
      </c>
      <c r="D6" s="9"/>
      <c r="E6" s="10">
        <f>第300章!F78</f>
        <v>0</v>
      </c>
    </row>
    <row r="7" ht="40" customHeight="1" spans="1:5">
      <c r="A7" s="8" t="s">
        <v>166</v>
      </c>
      <c r="B7" s="9">
        <v>400</v>
      </c>
      <c r="C7" s="9" t="s">
        <v>167</v>
      </c>
      <c r="D7" s="9"/>
      <c r="E7" s="10">
        <f>第400章!F9</f>
        <v>0</v>
      </c>
    </row>
    <row r="8" ht="40" customHeight="1" spans="1:5">
      <c r="A8" s="8" t="s">
        <v>168</v>
      </c>
      <c r="B8" s="9">
        <v>500</v>
      </c>
      <c r="C8" s="9" t="s">
        <v>169</v>
      </c>
      <c r="D8" s="9"/>
      <c r="E8" s="10"/>
    </row>
    <row r="9" ht="40" customHeight="1" spans="1:5">
      <c r="A9" s="8" t="s">
        <v>170</v>
      </c>
      <c r="B9" s="9" t="s">
        <v>171</v>
      </c>
      <c r="C9" s="9" t="s">
        <v>172</v>
      </c>
      <c r="D9" s="9"/>
      <c r="E9" s="10">
        <f>第600章!F31</f>
        <v>0</v>
      </c>
    </row>
    <row r="10" ht="40" customHeight="1" spans="1:5">
      <c r="A10" s="8" t="s">
        <v>173</v>
      </c>
      <c r="B10" s="9">
        <v>700</v>
      </c>
      <c r="C10" s="9" t="s">
        <v>174</v>
      </c>
      <c r="D10" s="9"/>
      <c r="E10" s="10"/>
    </row>
    <row r="11" ht="40" customHeight="1" spans="1:5">
      <c r="A11" s="8" t="s">
        <v>175</v>
      </c>
      <c r="B11" s="9" t="s">
        <v>176</v>
      </c>
      <c r="C11" s="9"/>
      <c r="D11" s="9"/>
      <c r="E11" s="10">
        <f>E4+E5+E6+E7+E8+E9+E10</f>
        <v>0</v>
      </c>
    </row>
    <row r="12" ht="40" customHeight="1" spans="1:5">
      <c r="A12" s="8" t="s">
        <v>177</v>
      </c>
      <c r="B12" s="9" t="s">
        <v>178</v>
      </c>
      <c r="C12" s="9"/>
      <c r="D12" s="9"/>
      <c r="E12" s="10"/>
    </row>
    <row r="13" ht="59" customHeight="1" spans="1:5">
      <c r="A13" s="8" t="s">
        <v>179</v>
      </c>
      <c r="B13" s="9" t="s">
        <v>180</v>
      </c>
      <c r="C13" s="9"/>
      <c r="D13" s="9"/>
      <c r="E13" s="10">
        <f>E11-E12</f>
        <v>0</v>
      </c>
    </row>
    <row r="14" ht="40" customHeight="1" spans="1:5">
      <c r="A14" s="8" t="s">
        <v>181</v>
      </c>
      <c r="B14" s="9" t="s">
        <v>182</v>
      </c>
      <c r="C14" s="9"/>
      <c r="D14" s="9"/>
      <c r="E14" s="10">
        <v>0</v>
      </c>
    </row>
    <row r="15" ht="40" customHeight="1" spans="1:5">
      <c r="A15" s="8">
        <v>12</v>
      </c>
      <c r="B15" s="9" t="s">
        <v>183</v>
      </c>
      <c r="C15" s="9"/>
      <c r="D15" s="9"/>
      <c r="E15" s="10"/>
    </row>
    <row r="16" ht="40" customHeight="1" spans="1:5">
      <c r="A16" s="8">
        <v>13</v>
      </c>
      <c r="B16" s="9" t="s">
        <v>184</v>
      </c>
      <c r="C16" s="9"/>
      <c r="D16" s="9"/>
      <c r="E16" s="10">
        <f>E11+E14+E15</f>
        <v>0</v>
      </c>
    </row>
  </sheetData>
  <sheetProtection algorithmName="SHA-512" hashValue="zLSt1ogLcB9J/xy3P2qWwOzgeOzZNUJvCrvEEN9DCkAgHWAG7n07HcoFech2nF4KdqwEJIVYSHXS7/hoMay+yQ==" saltValue="VLS0KO9/gI0KlMU/+gNYGw==" spinCount="100000" sheet="1" formatColumns="0" formatRows="0" objects="1"/>
  <mergeCells count="16">
    <mergeCell ref="A1:E1"/>
    <mergeCell ref="A2:E2"/>
    <mergeCell ref="C3:D3"/>
    <mergeCell ref="C4:D4"/>
    <mergeCell ref="C5:D5"/>
    <mergeCell ref="C6:D6"/>
    <mergeCell ref="C7:D7"/>
    <mergeCell ref="C8:D8"/>
    <mergeCell ref="C9:D9"/>
    <mergeCell ref="C10:D10"/>
    <mergeCell ref="B11:D11"/>
    <mergeCell ref="B12:D12"/>
    <mergeCell ref="B13:D13"/>
    <mergeCell ref="B14:D14"/>
    <mergeCell ref="B15:D15"/>
    <mergeCell ref="B16:D16"/>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0" master="" otherUserPermission="visible"/>
  <rangeList sheetStid="1" master="" otherUserPermission="visible"/>
  <rangeList sheetStid="6" master="" otherUserPermission="visible"/>
  <rangeList sheetStid="3" master="" otherUserPermission="visible"/>
  <rangeList sheetStid="11" master="" otherUserPermission="visible"/>
  <rangeList sheetStid="8" master="" otherUserPermission="visible"/>
  <rangeList sheetStid="9"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7</vt:i4>
      </vt:variant>
    </vt:vector>
  </HeadingPairs>
  <TitlesOfParts>
    <vt:vector size="7" baseType="lpstr">
      <vt:lpstr>说明</vt:lpstr>
      <vt:lpstr>第100章</vt:lpstr>
      <vt:lpstr>第200章</vt:lpstr>
      <vt:lpstr>第300章</vt:lpstr>
      <vt:lpstr>第400章</vt:lpstr>
      <vt:lpstr>第600章</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晓明</cp:lastModifiedBy>
  <dcterms:created xsi:type="dcterms:W3CDTF">2026-04-24T14:59:00Z</dcterms:created>
  <dcterms:modified xsi:type="dcterms:W3CDTF">2026-06-06T02:45:14Z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55EA9E7551D34567B3AF8FEDE611B6C7_13</vt:lpwstr>
  </property>
  <property fmtid="{D5CDD505-2E9C-101B-9397-08002B2CF9AE}" pid="3" name="KSOProductBuildVer">
    <vt:lpwstr>2052-12.1.0.26895</vt:lpwstr>
  </property>
  <property fmtid="{D5CDD505-2E9C-101B-9397-08002B2CF9AE}" pid="4" name="CalculationRule">
    <vt:i4>0</vt:i4>
  </property>
</Properties>
</file>