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<sst xmlns="http://schemas.openxmlformats.org/spreadsheetml/2006/main" count="69" uniqueCount="55">
  <si>
    <t>阿尔山雪村2026年民宿项目</t>
  </si>
  <si>
    <t>地 点</t>
  </si>
  <si>
    <t>类 型</t>
  </si>
  <si>
    <t>名 称</t>
  </si>
  <si>
    <t>规 格</t>
  </si>
  <si>
    <t>数 量</t>
  </si>
  <si>
    <t xml:space="preserve">面积  (㎡) </t>
  </si>
  <si>
    <t>单价（元/m²）</t>
  </si>
  <si>
    <t>小计（元）</t>
  </si>
  <si>
    <t>备注（配备内容）</t>
  </si>
  <si>
    <t>阿尔山雪村</t>
  </si>
  <si>
    <t>装配式建筑</t>
  </si>
  <si>
    <t>1#民宿</t>
  </si>
  <si>
    <t>14.4m*12.5m</t>
  </si>
  <si>
    <t>配置：结构形式为钢框架结构,外墙均为300厚ASA复合保温墙板,内墙除特别注明者外采用200（100）厚聚苯颗粒水泥条板,楼板钢骨架轻型楼板,外墙采用仿木花纹塑木饰面板,合成树脂瓦屋面，70系列单框三玻断桥铝合金窗，70系列单框三玻断桥铝合金门。室内配备洗漱台、座便器、暖风机换气扇、空调、冰箱、电视、热水器、家居智能系统等；</t>
  </si>
  <si>
    <t>2#、3#、5#、7#、9#、11#民宿</t>
  </si>
  <si>
    <t>10m*7.7m</t>
  </si>
  <si>
    <t>配置：结构形式为钢框架结构,外墙均为300厚ASA复合保温墙板,内墙除特别注明者外采用200（100）厚聚苯颗粒水泥条板,楼板钢骨架轻型楼板,外墙采用仿木花纹塑木饰面板,合成树脂瓦屋面，70系列单框三玻断桥铝合金窗，71系列单框三玻断桥铝合金门。,室内配备洗漱台、座便器、暖风机换气扇、空调、冰箱、电视、热水器、家居智能系统等；</t>
  </si>
  <si>
    <t>4#、8#民宿</t>
  </si>
  <si>
    <t>16.4m*9.9m</t>
  </si>
  <si>
    <t>配置：结构形式为钢框架结构,外墙均为300厚ASA复合保温墙板,内墙除特别注明者外采用200（100）厚聚苯颗粒水泥条板,楼板钢骨架轻型楼板,外墙采用仿木花纹塑木饰面板,合成树脂瓦屋面，70系列单框三玻断桥铝合金窗，72系列单框三玻断桥铝合金门。,室内配备洗漱台、座便器、暖风机换气扇、空调、冰箱、电视、热水器、家居智能系统等；</t>
  </si>
  <si>
    <t>6#、10#、12#民宿</t>
  </si>
  <si>
    <t>10.25m*8.3m</t>
  </si>
  <si>
    <t>配置：结构形式为钢框架结构,外墙均为300厚ASA复合保温墙板,内墙除特别注明者外采用200（100）厚聚苯颗粒水泥条板,楼板钢骨架轻型楼板,外墙采用仿木花纹塑木饰面板,合成树脂瓦屋面，70系列单框三玻断桥铝合金窗，73系列单框三玻断桥铝合金门。,室内配备洗漱台、座便器、暖风机换气扇、空调、冰箱、电视、热水器、家居智能系统等；</t>
  </si>
  <si>
    <t>13#民宿</t>
  </si>
  <si>
    <t>17m*8.3m</t>
  </si>
  <si>
    <t>配置：结构形式为钢框架结构,外墙均为300厚ASA复合保温墙板,内墙除特别注明者外采用200（100）厚聚苯颗粒水泥条板,楼板钢骨架轻型楼板,外墙采用仿木花纹塑木饰面板,合成树脂瓦屋面，70系列单框三玻断桥铝合金窗，74系列单框三玻断桥铝合金门。,室内配备洗漱台、座便器、暖风机换气扇、空调、冰箱、电视、热水器、家居智能系统等；</t>
  </si>
  <si>
    <t>S1#商业</t>
  </si>
  <si>
    <t>11.2m*6.2m</t>
  </si>
  <si>
    <t>配置：结构形式为钢框架结构,外墙均为300厚ASA复合保温墙板,内墙除特别注明者外采用200（100）厚聚苯颗粒水泥条板,楼板钢骨架轻型楼板,外墙采用仿木花纹塑木饰面板,合成树脂瓦屋面，70系列单框三玻断桥铝合金窗，70系列单框三玻断桥铝合金门。室内配备暖风机换气扇、空调；</t>
  </si>
  <si>
    <t>S2#商业</t>
  </si>
  <si>
    <t>12.4m*12.4m</t>
  </si>
  <si>
    <t>配置：结构形式为钢框架结构,外墙均为300厚ASA复合保温墙板,内墙除特别注明者外采用200（100）厚聚苯颗粒水泥条板,楼板钢骨架轻型楼板,外墙采用仿木花纹塑木饰面板,合成树脂瓦屋面，70系列单框三玻断桥铝合金窗，74系列单框三玻断桥铝合金门。,室内配备洗漱台、座便器、暖风机换气扇、空调；</t>
  </si>
  <si>
    <t>S3#、S7#商业</t>
  </si>
  <si>
    <t>17m*16m</t>
  </si>
  <si>
    <t>S5#商业</t>
  </si>
  <si>
    <t>30m*15m</t>
  </si>
  <si>
    <t>S6#商业</t>
  </si>
  <si>
    <t>18m*16m</t>
  </si>
  <si>
    <t>设备用房</t>
  </si>
  <si>
    <t>10m*6m</t>
  </si>
  <si>
    <t>配置：结构形式为钢框架结构,外墙均为300厚ASA复合保温墙板,内墙除特别注明者外采用200（100）厚聚苯颗粒水泥条板,楼板钢骨架轻型楼板,外墙采用仿木花纹塑木饰面板,合成树脂瓦屋面，70系列单框三玻断桥铝合金窗，70系列单框三玻断桥铝合金门。内部包含设备：管网叠压给水设备供水流量Q=15t/h扬程H=47m给水泵功率P=2.2kW</t>
  </si>
  <si>
    <t>景观亮化工程</t>
  </si>
  <si>
    <t>-</t>
  </si>
  <si>
    <t>配置：防冻型LED投光灯，太阳能庭院景观灯，地埋式星光灯，24V低压防冻LED灯带，雪村主题发光雕塑灯，智能集中管控系统，耐寒线缆与辅材。</t>
  </si>
  <si>
    <t>景观木栈道</t>
  </si>
  <si>
    <t>配置：景区级深度碳化木，抗冻融栈道板。</t>
  </si>
  <si>
    <t>景观木围栏</t>
  </si>
  <si>
    <t>225m*1.5m</t>
  </si>
  <si>
    <t>配置：1.5米高围栏配套板材、立柱，高温碳化处理，适配户外景观场景耐腐蚀防水防潮。</t>
  </si>
  <si>
    <t>景观构筑物</t>
  </si>
  <si>
    <t>配置：移动式零售铺位，景观小品，节点景观雕塑，标识。</t>
  </si>
  <si>
    <t>箱式变压器</t>
  </si>
  <si>
    <t>两组400KVA箱式变压器</t>
  </si>
  <si>
    <t>总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</si>
</sst>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&quot; &quot;"/>
  </numFmts>
  <fonts count="27">
    <font>
      <sz val="12"/>
      <color indexed="8"/>
      <name val="SimSun"/>
      <charset val="134"/>
    </font>
    <font>
      <b/>
      <sz val="20"/>
      <color indexed="8"/>
      <name val="SimSun"/>
      <charset val="134"/>
    </font>
    <font>
      <b/>
      <sz val="12"/>
      <color indexed="8"/>
      <name val="SimSun"/>
      <charset val="134"/>
    </font>
    <font>
      <b/>
      <sz val="12"/>
      <name val="SimSun"/>
      <charset val="134"/>
    </font>
    <font>
      <sz val="11"/>
      <color indexed="8"/>
      <name val="SimSun"/>
      <charset val="134"/>
    </font>
    <font>
      <sz val="10"/>
      <color indexed="8"/>
      <name val="SimSun"/>
      <charset val="134"/>
    </font>
    <font>
      <b/>
      <sz val="10"/>
      <color indexed="8"/>
      <name val="SimSun"/>
      <charset val="134"/>
    </font>
    <font>
      <sz val="11"/>
      <color theme="1"/>
      <name val="Helvetica Neue"/>
      <charset val="134"/>
      <scheme val="minor"/>
    </font>
    <font>
      <sz val="11"/>
      <color theme="1"/>
      <name val="Helvetica Neue"/>
      <charset val="0"/>
      <scheme val="minor"/>
    </font>
    <font>
      <sz val="11"/>
      <color rgb="FF3F3F76"/>
      <name val="Helvetica Neue"/>
      <charset val="0"/>
      <scheme val="minor"/>
    </font>
    <font>
      <sz val="11"/>
      <color rgb="FF9C0006"/>
      <name val="Helvetica Neue"/>
      <charset val="0"/>
      <scheme val="minor"/>
    </font>
    <font>
      <sz val="11"/>
      <color theme="0"/>
      <name val="Helvetica Neue"/>
      <charset val="0"/>
      <scheme val="minor"/>
    </font>
    <font>
      <u/>
      <sz val="11"/>
      <color rgb="FF0000FF"/>
      <name val="Helvetica Neue"/>
      <charset val="0"/>
      <scheme val="minor"/>
    </font>
    <font>
      <u/>
      <sz val="11"/>
      <color rgb="FF800080"/>
      <name val="Helvetica Neue"/>
      <charset val="0"/>
      <scheme val="minor"/>
    </font>
    <font>
      <b/>
      <sz val="11"/>
      <color theme="3"/>
      <name val="Helvetica Neue"/>
      <charset val="134"/>
      <scheme val="minor"/>
    </font>
    <font>
      <sz val="11"/>
      <color rgb="FFFF0000"/>
      <name val="Helvetica Neue"/>
      <charset val="0"/>
      <scheme val="minor"/>
    </font>
    <font>
      <b/>
      <sz val="18"/>
      <color theme="3"/>
      <name val="Helvetica Neue"/>
      <charset val="134"/>
      <scheme val="minor"/>
    </font>
    <font>
      <i/>
      <sz val="11"/>
      <color rgb="FF7F7F7F"/>
      <name val="Helvetica Neue"/>
      <charset val="0"/>
      <scheme val="minor"/>
    </font>
    <font>
      <b/>
      <sz val="15"/>
      <color theme="3"/>
      <name val="Helvetica Neue"/>
      <charset val="134"/>
      <scheme val="minor"/>
    </font>
    <font>
      <b/>
      <sz val="13"/>
      <color theme="3"/>
      <name val="Helvetica Neue"/>
      <charset val="134"/>
      <scheme val="minor"/>
    </font>
    <font>
      <b/>
      <sz val="11"/>
      <color rgb="FF3F3F3F"/>
      <name val="Helvetica Neue"/>
      <charset val="0"/>
      <scheme val="minor"/>
    </font>
    <font>
      <b/>
      <sz val="11"/>
      <color rgb="FFFA7D00"/>
      <name val="Helvetica Neue"/>
      <charset val="0"/>
      <scheme val="minor"/>
    </font>
    <font>
      <b/>
      <sz val="11"/>
      <color rgb="FFFFFFFF"/>
      <name val="Helvetica Neue"/>
      <charset val="0"/>
      <scheme val="minor"/>
    </font>
    <font>
      <sz val="11"/>
      <color rgb="FFFA7D00"/>
      <name val="Helvetica Neue"/>
      <charset val="0"/>
      <scheme val="minor"/>
    </font>
    <font>
      <b/>
      <sz val="11"/>
      <color theme="1"/>
      <name val="Helvetica Neue"/>
      <charset val="0"/>
      <scheme val="minor"/>
    </font>
    <font>
      <sz val="11"/>
      <color rgb="FF006100"/>
      <name val="Helvetica Neue"/>
      <charset val="0"/>
      <scheme val="minor"/>
    </font>
    <font>
      <sz val="11"/>
      <color rgb="FF9C6500"/>
      <name val="Helvetica Neue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ill="0" applyBorder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8" borderId="4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21" fillId="12" borderId="3" applyNumberFormat="0" applyAlignment="0" applyProtection="0">
      <alignment vertical="center"/>
    </xf>
    <xf numFmtId="0" fontId="22" fillId="13" borderId="8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1" xfId="0" applyBorder="1">
      <alignment vertical="center"/>
    </xf>
    <xf numFmtId="49" fontId="1" fillId="2" borderId="2" xfId="0" applyNumberFormat="1" applyFont="1" applyFill="1" applyBorder="1" applyAlignment="1">
      <alignment horizontal="center" vertical="center"/>
    </xf>
    <xf numFmtId="176" fontId="1" fillId="2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0" fontId="0" fillId="2" borderId="2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right" vertical="center"/>
    </xf>
    <xf numFmtId="176" fontId="4" fillId="2" borderId="2" xfId="0" applyNumberFormat="1" applyFont="1" applyFill="1" applyBorder="1" applyAlignment="1">
      <alignment horizontal="right" vertical="center"/>
    </xf>
    <xf numFmtId="0" fontId="3" fillId="2" borderId="2" xfId="0" applyFont="1" applyFill="1" applyBorder="1">
      <alignment vertical="center"/>
    </xf>
    <xf numFmtId="0" fontId="0" fillId="2" borderId="2" xfId="0" applyFill="1" applyBorder="1">
      <alignment vertical="center"/>
    </xf>
    <xf numFmtId="49" fontId="0" fillId="2" borderId="2" xfId="0" applyNumberFormat="1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righ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AAAAAA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00FF"/>
      </a:hlink>
      <a:folHlink>
        <a:srgbClr val="FF00FF"/>
      </a:folHlink>
    </a:clrScheme>
    <a:fontScheme name="WPS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WP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reflection stA="50000" endPos="40000" dir="5400000" sy="-100000" algn="bl" rotWithShape="0"/>
          </a:effectLst>
        </a:effectStyle>
        <a:effectStyle>
          <a:effectLst>
            <a:reflection stA="50000" endPos="40000" dir="5400000" sy="-100000" algn="bl" rotWithShape="0"/>
          </a:effectLst>
        </a:effectStyle>
        <a:effectStyle>
          <a:effectLst>
            <a:outerShdw blurRad="101600" dist="50800" dir="5400000" rotWithShape="0">
              <a:schemeClr val="accent3">
                <a:alpha val="60000"/>
              </a:scheme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>
          <a:reflection stA="50000" endPos="40000" dir="5400000" sy="-100000" algn="bl" rotWithShape="0"/>
        </a:effectLst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 panose="020F0502020204030204"/>
            <a:ea typeface="Calibri" panose="020F0502020204030204"/>
            <a:cs typeface="Calibri" panose="020F0502020204030204"/>
            <a:sym typeface="Calibri" panose="020F0502020204030204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>
          <a:outerShdw blurRad="101600" dist="50800" dir="5400000" rotWithShape="0">
            <a:schemeClr val="accent1">
              <a:alpha val="60000"/>
            </a:schemeClr>
          </a:outerShdw>
        </a:effectLst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 panose="020F0502020204030204"/>
            <a:ea typeface="Calibri" panose="020F0502020204030204"/>
            <a:cs typeface="Calibri" panose="020F0502020204030204"/>
            <a:sym typeface="Calibri" panose="020F0502020204030204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9"/>
  <sheetViews>
    <sheetView showGridLines="0" tabSelected="1" zoomScale="85" zoomScaleNormal="85" workbookViewId="0">
      <selection activeCell="G3" sqref="G3:H19"/>
    </sheetView>
  </sheetViews>
  <sheetFormatPr defaultColWidth="6" defaultRowHeight="14.25" customHeight="1"/>
  <cols>
    <col min="1" max="1" width="15.5" style="1" customWidth="1"/>
    <col min="2" max="2" width="11.5" style="1" customWidth="1"/>
    <col min="3" max="3" width="32.5" style="1" customWidth="1"/>
    <col min="4" max="4" width="23" style="1" customWidth="1"/>
    <col min="5" max="5" width="10.375" style="1" customWidth="1"/>
    <col min="6" max="6" width="14.875" style="1" customWidth="1"/>
    <col min="7" max="7" width="16.875" style="1" customWidth="1"/>
    <col min="8" max="8" width="19.5" style="1" customWidth="1"/>
    <col min="9" max="9" width="71.875" style="1" customWidth="1"/>
    <col min="10" max="10" width="6" style="1" customWidth="1"/>
    <col min="11" max="16384" width="6" style="1"/>
  </cols>
  <sheetData>
    <row r="1" ht="34.5" customHeight="1" spans="1:9">
      <c r="A1" s="3" t="s">
        <v>0</v>
      </c>
      <c r="B1" s="4"/>
      <c r="C1" s="4"/>
      <c r="D1" s="4"/>
      <c r="E1" s="4"/>
      <c r="F1" s="4"/>
      <c r="G1" s="4"/>
      <c r="H1" s="4"/>
      <c r="I1" s="4"/>
    </row>
    <row r="2" ht="36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6" t="s">
        <v>7</v>
      </c>
      <c r="H2" s="6" t="s">
        <v>8</v>
      </c>
      <c r="I2" s="5" t="s">
        <v>9</v>
      </c>
    </row>
    <row r="3" ht="49.5" customHeight="1" spans="1:9">
      <c r="A3" s="7" t="s">
        <v>10</v>
      </c>
      <c r="B3" s="5" t="s">
        <v>11</v>
      </c>
      <c r="C3" s="8" t="s">
        <v>12</v>
      </c>
      <c r="D3" s="8" t="s">
        <v>13</v>
      </c>
      <c r="E3" s="9">
        <v>1</v>
      </c>
      <c r="F3" s="10">
        <v>317.44</v>
      </c>
      <c r="G3" s="11"/>
      <c r="H3" s="10"/>
      <c r="I3" s="18" t="s">
        <v>14</v>
      </c>
    </row>
    <row r="4" ht="48" customHeight="1" spans="1:9">
      <c r="A4" s="12"/>
      <c r="B4" s="5"/>
      <c r="C4" s="8" t="s">
        <v>15</v>
      </c>
      <c r="D4" s="8" t="s">
        <v>16</v>
      </c>
      <c r="E4" s="9">
        <v>6</v>
      </c>
      <c r="F4" s="10">
        <f t="array" ref="F4">65.4*E4</f>
        <v>392.4</v>
      </c>
      <c r="G4" s="11"/>
      <c r="H4" s="10"/>
      <c r="I4" s="18" t="s">
        <v>17</v>
      </c>
    </row>
    <row r="5" ht="48" customHeight="1" spans="1:9">
      <c r="A5" s="12"/>
      <c r="B5" s="5"/>
      <c r="C5" s="8" t="s">
        <v>18</v>
      </c>
      <c r="D5" s="8" t="s">
        <v>19</v>
      </c>
      <c r="E5" s="9">
        <v>2</v>
      </c>
      <c r="F5" s="10">
        <f t="array" ref="F5">154.76*E5</f>
        <v>309.52</v>
      </c>
      <c r="G5" s="11"/>
      <c r="H5" s="10"/>
      <c r="I5" s="18" t="s">
        <v>20</v>
      </c>
    </row>
    <row r="6" ht="48" customHeight="1" spans="1:9">
      <c r="A6" s="12"/>
      <c r="B6" s="5"/>
      <c r="C6" s="8" t="s">
        <v>21</v>
      </c>
      <c r="D6" s="8" t="s">
        <v>22</v>
      </c>
      <c r="E6" s="9">
        <v>3</v>
      </c>
      <c r="F6" s="10">
        <f t="array" ref="F6">123.98*E6</f>
        <v>371.94</v>
      </c>
      <c r="G6" s="11"/>
      <c r="H6" s="10"/>
      <c r="I6" s="18" t="s">
        <v>23</v>
      </c>
    </row>
    <row r="7" ht="48" customHeight="1" spans="1:9">
      <c r="A7" s="12"/>
      <c r="B7" s="5"/>
      <c r="C7" s="8" t="s">
        <v>24</v>
      </c>
      <c r="D7" s="8" t="s">
        <v>25</v>
      </c>
      <c r="E7" s="9">
        <v>1</v>
      </c>
      <c r="F7" s="10">
        <v>130.46</v>
      </c>
      <c r="G7" s="11"/>
      <c r="H7" s="10"/>
      <c r="I7" s="18" t="s">
        <v>26</v>
      </c>
    </row>
    <row r="8" ht="48" customHeight="1" spans="1:9">
      <c r="A8" s="12"/>
      <c r="B8" s="5"/>
      <c r="C8" s="8" t="s">
        <v>27</v>
      </c>
      <c r="D8" s="8" t="s">
        <v>28</v>
      </c>
      <c r="E8" s="9">
        <v>1</v>
      </c>
      <c r="F8" s="10">
        <v>69.44</v>
      </c>
      <c r="G8" s="11"/>
      <c r="H8" s="10"/>
      <c r="I8" s="18" t="s">
        <v>29</v>
      </c>
    </row>
    <row r="9" ht="48" customHeight="1" spans="1:9">
      <c r="A9" s="12"/>
      <c r="B9" s="5"/>
      <c r="C9" s="8" t="s">
        <v>30</v>
      </c>
      <c r="D9" s="8" t="s">
        <v>31</v>
      </c>
      <c r="E9" s="9">
        <v>1</v>
      </c>
      <c r="F9" s="10">
        <v>153.76</v>
      </c>
      <c r="G9" s="11"/>
      <c r="H9" s="10"/>
      <c r="I9" s="18" t="s">
        <v>32</v>
      </c>
    </row>
    <row r="10" ht="48" customHeight="1" spans="1:9">
      <c r="A10" s="12"/>
      <c r="B10" s="5"/>
      <c r="C10" s="8" t="s">
        <v>33</v>
      </c>
      <c r="D10" s="8" t="s">
        <v>34</v>
      </c>
      <c r="E10" s="9">
        <v>2</v>
      </c>
      <c r="F10" s="10">
        <f t="array" ref="F10">384*2</f>
        <v>768</v>
      </c>
      <c r="G10" s="11"/>
      <c r="H10" s="10"/>
      <c r="I10" s="18" t="s">
        <v>32</v>
      </c>
    </row>
    <row r="11" ht="48" customHeight="1" spans="1:9">
      <c r="A11" s="12"/>
      <c r="B11" s="5"/>
      <c r="C11" s="8" t="s">
        <v>35</v>
      </c>
      <c r="D11" s="8" t="s">
        <v>36</v>
      </c>
      <c r="E11" s="9">
        <v>1</v>
      </c>
      <c r="F11" s="10">
        <v>694</v>
      </c>
      <c r="G11" s="11"/>
      <c r="H11" s="10"/>
      <c r="I11" s="18" t="s">
        <v>32</v>
      </c>
    </row>
    <row r="12" ht="48" customHeight="1" spans="1:9">
      <c r="A12" s="12"/>
      <c r="B12" s="5"/>
      <c r="C12" s="8" t="s">
        <v>37</v>
      </c>
      <c r="D12" s="8" t="s">
        <v>38</v>
      </c>
      <c r="E12" s="9">
        <v>1</v>
      </c>
      <c r="F12" s="10">
        <v>400</v>
      </c>
      <c r="G12" s="11"/>
      <c r="H12" s="10"/>
      <c r="I12" s="18" t="s">
        <v>32</v>
      </c>
    </row>
    <row r="13" ht="48" customHeight="1" spans="1:9">
      <c r="A13" s="12"/>
      <c r="B13" s="5"/>
      <c r="C13" s="8" t="s">
        <v>39</v>
      </c>
      <c r="D13" s="8" t="s">
        <v>40</v>
      </c>
      <c r="E13" s="9">
        <v>1</v>
      </c>
      <c r="F13" s="10">
        <v>60</v>
      </c>
      <c r="G13" s="11"/>
      <c r="H13" s="10"/>
      <c r="I13" s="18" t="s">
        <v>41</v>
      </c>
    </row>
    <row r="14" ht="36" customHeight="1" spans="1:9">
      <c r="A14" s="12"/>
      <c r="B14" s="13"/>
      <c r="C14" s="8" t="s">
        <v>42</v>
      </c>
      <c r="D14" s="8" t="s">
        <v>43</v>
      </c>
      <c r="E14" s="9" t="s">
        <v>43</v>
      </c>
      <c r="F14" s="10">
        <v>16052.39</v>
      </c>
      <c r="G14" s="10"/>
      <c r="H14" s="10"/>
      <c r="I14" s="18" t="s">
        <v>44</v>
      </c>
    </row>
    <row r="15" ht="36" customHeight="1" spans="1:9">
      <c r="A15" s="12"/>
      <c r="B15" s="13"/>
      <c r="C15" s="8" t="s">
        <v>45</v>
      </c>
      <c r="D15" s="8" t="s">
        <v>43</v>
      </c>
      <c r="E15" s="9" t="s">
        <v>43</v>
      </c>
      <c r="F15" s="10">
        <v>445</v>
      </c>
      <c r="G15" s="10"/>
      <c r="H15" s="10"/>
      <c r="I15" s="18" t="s">
        <v>46</v>
      </c>
    </row>
    <row r="16" ht="36" customHeight="1" spans="1:9">
      <c r="A16" s="12"/>
      <c r="B16" s="13"/>
      <c r="C16" s="8" t="s">
        <v>47</v>
      </c>
      <c r="D16" s="8" t="s">
        <v>48</v>
      </c>
      <c r="E16" s="9" t="s">
        <v>43</v>
      </c>
      <c r="F16" s="10" t="s">
        <v>43</v>
      </c>
      <c r="G16" s="10"/>
      <c r="H16" s="10"/>
      <c r="I16" s="18" t="s">
        <v>49</v>
      </c>
    </row>
    <row r="17" ht="36" customHeight="1" spans="1:9">
      <c r="A17" s="12"/>
      <c r="B17" s="13"/>
      <c r="C17" s="8" t="s">
        <v>50</v>
      </c>
      <c r="D17" s="8" t="s">
        <v>43</v>
      </c>
      <c r="E17" s="9" t="s">
        <v>43</v>
      </c>
      <c r="F17" s="10" t="s">
        <v>43</v>
      </c>
      <c r="G17" s="10"/>
      <c r="H17" s="10"/>
      <c r="I17" s="18" t="s">
        <v>51</v>
      </c>
    </row>
    <row r="18" ht="36" customHeight="1" spans="1:9">
      <c r="A18" s="12"/>
      <c r="B18" s="13"/>
      <c r="C18" s="14" t="s">
        <v>52</v>
      </c>
      <c r="D18" s="8" t="s">
        <v>43</v>
      </c>
      <c r="E18" s="9">
        <v>2</v>
      </c>
      <c r="F18" s="10" t="s">
        <v>43</v>
      </c>
      <c r="G18" s="10"/>
      <c r="H18" s="10"/>
      <c r="I18" s="19" t="s">
        <v>53</v>
      </c>
    </row>
    <row r="19" ht="36" customHeight="1" spans="1:9">
      <c r="A19" s="5" t="s">
        <v>54</v>
      </c>
      <c r="B19" s="15"/>
      <c r="C19" s="15"/>
      <c r="D19" s="15"/>
      <c r="E19" s="16" t="s">
        <v>43</v>
      </c>
      <c r="F19" s="17">
        <f t="array" ref="F19">SUM(F3:F17)</f>
        <v>20164.35</v>
      </c>
      <c r="G19" s="17"/>
      <c r="H19" s="17"/>
      <c r="I19" s="20"/>
    </row>
  </sheetData>
  <mergeCells count="4">
    <mergeCell ref="A1:I1"/>
    <mergeCell ref="A19:B19"/>
    <mergeCell ref="A3:A18"/>
    <mergeCell ref="B3:B13"/>
  </mergeCells>
  <pageMargins left="0.25" right="0.25" top="0.75" bottom="0.75" header="0.3" footer="0.3"/>
  <pageSetup paperSize="8" scale="87" fitToWidth="0" orientation="landscape"/>
  <headerFooter>
    <oddFooter>&amp;C&amp;"Helvetica Neue,Regular"&amp;11&amp;K000000&amp;P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showGridLines="0" workbookViewId="0">
      <selection activeCell="A1" sqref="A1"/>
    </sheetView>
  </sheetViews>
  <sheetFormatPr defaultColWidth="6" defaultRowHeight="14.25" customHeight="1" outlineLevelCol="4"/>
  <cols>
    <col min="1" max="6" width="6" style="1" customWidth="1"/>
    <col min="7" max="16384" width="6" style="1"/>
  </cols>
  <sheetData>
    <row r="1" ht="15" customHeight="1" spans="1:5">
      <c r="A1" s="2"/>
      <c r="B1" s="2"/>
      <c r="C1" s="2"/>
      <c r="D1" s="2"/>
      <c r="E1" s="2"/>
    </row>
    <row r="2" ht="15" customHeight="1" spans="1:5">
      <c r="A2" s="2"/>
      <c r="B2" s="2"/>
      <c r="C2" s="2"/>
      <c r="D2" s="2"/>
      <c r="E2" s="2"/>
    </row>
    <row r="3" ht="15" customHeight="1" spans="1:5">
      <c r="A3" s="2"/>
      <c r="B3" s="2"/>
      <c r="C3" s="2"/>
      <c r="D3" s="2"/>
      <c r="E3" s="2"/>
    </row>
    <row r="4" ht="15" customHeight="1" spans="1:5">
      <c r="A4" s="2"/>
      <c r="B4" s="2"/>
      <c r="C4" s="2"/>
      <c r="D4" s="2"/>
      <c r="E4" s="2"/>
    </row>
    <row r="5" ht="15" customHeight="1" spans="1:5">
      <c r="A5" s="2"/>
      <c r="B5" s="2"/>
      <c r="C5" s="2"/>
      <c r="D5" s="2"/>
      <c r="E5" s="2"/>
    </row>
    <row r="6" ht="15" customHeight="1" spans="1:5">
      <c r="A6" s="2"/>
      <c r="B6" s="2"/>
      <c r="C6" s="2"/>
      <c r="D6" s="2"/>
      <c r="E6" s="2"/>
    </row>
    <row r="7" ht="15" customHeight="1" spans="1:5">
      <c r="A7" s="2"/>
      <c r="B7" s="2"/>
      <c r="C7" s="2"/>
      <c r="D7" s="2"/>
      <c r="E7" s="2"/>
    </row>
    <row r="8" ht="15" customHeight="1" spans="1:5">
      <c r="A8" s="2"/>
      <c r="B8" s="2"/>
      <c r="C8" s="2"/>
      <c r="D8" s="2"/>
      <c r="E8" s="2"/>
    </row>
    <row r="9" ht="15" customHeight="1" spans="1:5">
      <c r="A9" s="2"/>
      <c r="B9" s="2"/>
      <c r="C9" s="2"/>
      <c r="D9" s="2"/>
      <c r="E9" s="2"/>
    </row>
    <row r="10" ht="15" customHeight="1" spans="1:5">
      <c r="A10" s="2"/>
      <c r="B10" s="2"/>
      <c r="C10" s="2"/>
      <c r="D10" s="2"/>
      <c r="E10" s="2"/>
    </row>
  </sheetData>
  <pageMargins left="0.75" right="0.75" top="1" bottom="1" header="0.511806" footer="0.511806"/>
  <pageSetup paperSize="1" orientation="portrait"/>
  <headerFooter>
    <oddFooter>&amp;C&amp;"Helvetica Neue,Regular"&amp;11&amp;K000000&amp;P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showGridLines="0" workbookViewId="0">
      <selection activeCell="A1" sqref="A1"/>
    </sheetView>
  </sheetViews>
  <sheetFormatPr defaultColWidth="6" defaultRowHeight="14.25" customHeight="1" outlineLevelCol="4"/>
  <cols>
    <col min="1" max="6" width="6" style="1" customWidth="1"/>
    <col min="7" max="16384" width="6" style="1"/>
  </cols>
  <sheetData>
    <row r="1" ht="15" customHeight="1" spans="1:5">
      <c r="A1" s="2"/>
      <c r="B1" s="2"/>
      <c r="C1" s="2"/>
      <c r="D1" s="2"/>
      <c r="E1" s="2"/>
    </row>
    <row r="2" ht="15" customHeight="1" spans="1:5">
      <c r="A2" s="2"/>
      <c r="B2" s="2"/>
      <c r="C2" s="2"/>
      <c r="D2" s="2"/>
      <c r="E2" s="2"/>
    </row>
    <row r="3" ht="15" customHeight="1" spans="1:5">
      <c r="A3" s="2"/>
      <c r="B3" s="2"/>
      <c r="C3" s="2"/>
      <c r="D3" s="2"/>
      <c r="E3" s="2"/>
    </row>
    <row r="4" ht="15" customHeight="1" spans="1:5">
      <c r="A4" s="2"/>
      <c r="B4" s="2"/>
      <c r="C4" s="2"/>
      <c r="D4" s="2"/>
      <c r="E4" s="2"/>
    </row>
    <row r="5" ht="15" customHeight="1" spans="1:5">
      <c r="A5" s="2"/>
      <c r="B5" s="2"/>
      <c r="C5" s="2"/>
      <c r="D5" s="2"/>
      <c r="E5" s="2"/>
    </row>
    <row r="6" ht="15" customHeight="1" spans="1:5">
      <c r="A6" s="2"/>
      <c r="B6" s="2"/>
      <c r="C6" s="2"/>
      <c r="D6" s="2"/>
      <c r="E6" s="2"/>
    </row>
    <row r="7" ht="15" customHeight="1" spans="1:5">
      <c r="A7" s="2"/>
      <c r="B7" s="2"/>
      <c r="C7" s="2"/>
      <c r="D7" s="2"/>
      <c r="E7" s="2"/>
    </row>
    <row r="8" ht="15" customHeight="1" spans="1:5">
      <c r="A8" s="2"/>
      <c r="B8" s="2"/>
      <c r="C8" s="2"/>
      <c r="D8" s="2"/>
      <c r="E8" s="2"/>
    </row>
    <row r="9" ht="15" customHeight="1" spans="1:5">
      <c r="A9" s="2"/>
      <c r="B9" s="2"/>
      <c r="C9" s="2"/>
      <c r="D9" s="2"/>
      <c r="E9" s="2"/>
    </row>
    <row r="10" ht="15" customHeight="1" spans="1:5">
      <c r="A10" s="2"/>
      <c r="B10" s="2"/>
      <c r="C10" s="2"/>
      <c r="D10" s="2"/>
      <c r="E10" s="2"/>
    </row>
  </sheetData>
  <pageMargins left="0.75" right="0.75" top="1" bottom="1" header="0.511806" footer="0.511806"/>
  <pageSetup paperSize="1" orientation="portrait"/>
  <headerFooter>
    <oddFooter>&amp;C&amp;"Helvetica Neue,Regular"&amp;11&amp;K000000&amp;P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2026-08-25T01:06:00Z</dcterms:created>
  <cp:lastPrinted>2026-08-27T03:02:00Z</cp:lastPrinted>
  <dcterms:modified xsi:type="dcterms:W3CDTF">2026-08-28T05:03:44Z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468012FC35844DC1B6BDA22D350B9040</vt:lpwstr>
  </property>
  <property fmtid="{D5CDD505-2E9C-101B-9397-08002B2CF9AE}" pid="3" name="KSOProductBuildVer">
    <vt:lpwstr>2052-11.1.0.11830</vt:lpwstr>
  </property>
</Properties>
</file>