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U2\2026年\建设项目\招标\26年养护服务\"/>
    </mc:Choice>
  </mc:AlternateContent>
  <bookViews>
    <workbookView windowHeight="17655" firstSheet="1" activeTab="6"/>
  </bookViews>
  <sheets>
    <sheet name="CDKOHSL" sheetId="20" state="hidden" r:id="rId1"/>
    <sheet name="说明" sheetId="18" r:id="rId2"/>
    <sheet name="100章" sheetId="4" r:id="rId3"/>
    <sheet name="200章" sheetId="21" r:id="rId4"/>
    <sheet name="300章" sheetId="22" r:id="rId5"/>
    <sheet name="400章" sheetId="23" r:id="rId6"/>
    <sheet name="600章" sheetId="16" r:id="rId7"/>
    <sheet name="汇总表" sheetId="3" r:id="rId8"/>
  </sheets>
  <definedNames>
    <definedName name="_xlnm.Print_Area" localSheetId="2">'100章'!$A$1:$F$15</definedName>
    <definedName name="_xlnm.Print_Area" localSheetId="1">说明!$A$1:$A$29</definedName>
    <definedName name="_xlnm.Print_Titles" localSheetId="2">'100章'!$2:$5</definedName>
    <definedName name="_xlnm.Print_Titles" localSheetId="3">'200章'!$1:$4</definedName>
    <definedName name="_xlnm.Print_Titles" localSheetId="4">'300章'!$1:$4</definedName>
    <definedName name="_xlnm.Print_Titles" localSheetId="5">'400章'!$1:$4</definedName>
    <definedName name="_xlnm.Print_Titles" localSheetId="6">'600章'!$1:$4</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<sst xmlns="http://schemas.openxmlformats.org/spreadsheetml/2006/main" count="215" uniqueCount="147">
  <si>
    <r>
      <rPr>
        <b/>
        <sz val="15"/>
        <rFont val="宋体"/>
        <charset val="134"/>
      </rPr>
      <t>第五章</t>
    </r>
    <r>
      <rPr>
        <b/>
        <sz val="15"/>
        <rFont val="Arial"/>
        <charset val="134"/>
      </rPr>
      <t xml:space="preserve">  </t>
    </r>
    <r>
      <rPr>
        <b/>
        <sz val="15"/>
        <rFont val="宋体"/>
        <charset val="134"/>
      </rPr>
      <t>工程量清单</t>
    </r>
  </si>
  <si>
    <r>
      <rPr>
        <b/>
        <sz val="12"/>
        <rFont val="Arial"/>
        <charset val="134"/>
      </rPr>
      <t xml:space="preserve">1. </t>
    </r>
    <r>
      <rPr>
        <b/>
        <sz val="12"/>
        <rFont val="宋体"/>
        <charset val="134"/>
      </rPr>
      <t>工程量清单说明</t>
    </r>
  </si>
  <si>
    <r>
      <rPr>
        <sz val="12"/>
        <rFont val="Arial"/>
        <charset val="134"/>
      </rPr>
      <t xml:space="preserve">        1.1  </t>
    </r>
    <r>
      <rPr>
        <sz val="12"/>
        <rFont val="宋体"/>
        <charset val="134"/>
      </rPr>
      <t xml:space="preserve">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r>
  </si>
  <si>
    <r>
      <rPr>
        <sz val="12"/>
        <rFont val="Arial"/>
        <charset val="134"/>
      </rPr>
      <t xml:space="preserve">        1.2  </t>
    </r>
    <r>
      <rPr>
        <sz val="12"/>
        <rFont val="宋体"/>
        <charset val="134"/>
      </rPr>
      <t xml:space="preserve">本工程量清单应与招标文件中的投标人须知，通用合同条款、专用合同条款、工程量清单计量规则、技术规范及图纸等一起阅读和理解。
</t>
    </r>
  </si>
  <si>
    <r>
      <rPr>
        <sz val="12"/>
        <rFont val="Arial"/>
        <charset val="134"/>
      </rPr>
      <t xml:space="preserve">        1.3  </t>
    </r>
    <r>
      <rPr>
        <sz val="12"/>
        <rFont val="宋体"/>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t>
    </r>
    <r>
      <rPr>
        <sz val="12"/>
        <rFont val="Arial"/>
        <charset val="134"/>
      </rPr>
      <t>15.4</t>
    </r>
    <r>
      <rPr>
        <sz val="12"/>
        <rFont val="宋体"/>
        <charset val="134"/>
      </rPr>
      <t xml:space="preserve">款的规定，按监理人确定的单价或总额价计算支付额。
</t>
    </r>
  </si>
  <si>
    <r>
      <rPr>
        <sz val="12"/>
        <rFont val="Arial"/>
        <charset val="134"/>
      </rPr>
      <t xml:space="preserve">        1.4  </t>
    </r>
    <r>
      <rPr>
        <sz val="12"/>
        <rFont val="宋体"/>
        <charset val="134"/>
      </rPr>
      <t xml:space="preserve">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
</t>
    </r>
  </si>
  <si>
    <r>
      <rPr>
        <sz val="12"/>
        <rFont val="Arial"/>
        <charset val="134"/>
      </rPr>
      <t xml:space="preserve">        1.5  </t>
    </r>
    <r>
      <rPr>
        <sz val="12"/>
        <rFont val="宋体"/>
        <charset val="134"/>
      </rPr>
      <t xml:space="preserve">对作业和材料的一般说明或规定，未重复写入工程量清单内，在给工程量清单各子目标价前，应参阅第七章“技术规范”的有关内容。
</t>
    </r>
  </si>
  <si>
    <r>
      <rPr>
        <sz val="12"/>
        <rFont val="Arial"/>
        <charset val="134"/>
      </rPr>
      <t xml:space="preserve">        1.6  </t>
    </r>
    <r>
      <rPr>
        <sz val="12"/>
        <rFont val="宋体"/>
        <charset val="134"/>
      </rPr>
      <t xml:space="preserve">工程量清单中所列工程量的变动，丝毫不会降低或影响合同条款的效力，也不免除承包人按规定的标准进行施工和修复缺陷的责任。
</t>
    </r>
  </si>
  <si>
    <r>
      <rPr>
        <sz val="12"/>
        <rFont val="Arial"/>
        <charset val="134"/>
      </rPr>
      <t xml:space="preserve">        1.7  </t>
    </r>
    <r>
      <rPr>
        <sz val="12"/>
        <rFont val="宋体"/>
        <charset val="134"/>
      </rPr>
      <t>图纸中所列的工程数量表及数量汇总表仅是提供资料，不是工程量清单的外延。当图纸与工程量清单所列数量不一致时，以工程量清单所列数量作为报价的依据。</t>
    </r>
  </si>
  <si>
    <r>
      <rPr>
        <b/>
        <sz val="12"/>
        <rFont val="Arial"/>
        <charset val="134"/>
      </rPr>
      <t xml:space="preserve">2. </t>
    </r>
    <r>
      <rPr>
        <b/>
        <sz val="12"/>
        <rFont val="宋体"/>
        <charset val="134"/>
      </rPr>
      <t>投标报价的说明</t>
    </r>
  </si>
  <si>
    <r>
      <rPr>
        <sz val="12"/>
        <rFont val="Arial"/>
        <charset val="134"/>
      </rPr>
      <t xml:space="preserve">        2.1  </t>
    </r>
    <r>
      <rPr>
        <sz val="12"/>
        <rFont val="宋体"/>
        <charset val="134"/>
      </rPr>
      <t xml:space="preserve">工程量清单中的每一子目（有数量）须填入单价或价格，且只允许有一个报价。
</t>
    </r>
  </si>
  <si>
    <r>
      <rPr>
        <sz val="12"/>
        <rFont val="Arial"/>
        <charset val="134"/>
      </rPr>
      <t xml:space="preserve">        2.2  </t>
    </r>
    <r>
      <rPr>
        <sz val="12"/>
        <rFont val="宋体"/>
        <charset val="134"/>
      </rPr>
      <t xml:space="preserve">除非合同另有规定，工程量清单中有标价的单价和总额价均已包括了为实施和完成合同工程所需的劳务、材料、机械、质检（自检）、安装、缺陷修复、管理、保险、税费、利润等费用，以及合同明示或暗示的所有责任、义务和一般风险。
</t>
    </r>
  </si>
  <si>
    <r>
      <rPr>
        <sz val="12"/>
        <rFont val="Arial"/>
        <charset val="134"/>
      </rPr>
      <t xml:space="preserve">        2.3  </t>
    </r>
    <r>
      <rPr>
        <sz val="12"/>
        <rFont val="宋体"/>
        <charset val="134"/>
      </rPr>
      <t xml:space="preserve">工程量清单中投标人没有填入单价或价格的子目，其费用视为已分摊在工程量清单中其他相关子目的单价或价格之中。承包人必须按监理人指令完成工程量清单中未填入单价或价格的子目，但不能得到结算与支付。
</t>
    </r>
  </si>
  <si>
    <r>
      <rPr>
        <sz val="12"/>
        <rFont val="Arial"/>
        <charset val="134"/>
      </rPr>
      <t xml:space="preserve">        2.4</t>
    </r>
    <r>
      <rPr>
        <sz val="12"/>
        <rFont val="宋体"/>
        <charset val="134"/>
      </rPr>
      <t xml:space="preserve">符合合同条款规定的全部费用应认为已被计入有标价的工程量清单所列各子目之中，未列子目不予计量的工作，其费用应视为已分摊在本合同工程的有关子目的单价或总额价之中。
</t>
    </r>
  </si>
  <si>
    <r>
      <rPr>
        <sz val="12"/>
        <rFont val="Arial"/>
        <charset val="134"/>
      </rPr>
      <t xml:space="preserve">        2.5  </t>
    </r>
    <r>
      <rPr>
        <sz val="12"/>
        <rFont val="宋体"/>
        <charset val="134"/>
      </rPr>
      <t xml:space="preserve">承包人用于本合同工程的各类装备的提供、运输、维护、拆卸、拼装等支付的费用，已包括在工程量清单的单价或总额价之中。
</t>
    </r>
  </si>
  <si>
    <r>
      <rPr>
        <sz val="12"/>
        <rFont val="Arial"/>
        <charset val="134"/>
      </rPr>
      <t xml:space="preserve">        2.6  </t>
    </r>
    <r>
      <rPr>
        <sz val="12"/>
        <rFont val="宋体"/>
        <charset val="134"/>
      </rPr>
      <t>工程量清单中各项金额均以人民币（元）结算。</t>
    </r>
  </si>
  <si>
    <r>
      <rPr>
        <sz val="12"/>
        <rFont val="Arial"/>
        <charset val="134"/>
      </rPr>
      <t xml:space="preserve">        2.7  </t>
    </r>
    <r>
      <rPr>
        <sz val="12"/>
        <rFont val="宋体"/>
        <charset val="134"/>
      </rPr>
      <t>暂列金额（不含计日工总额）的数量及拟用子目的说明：</t>
    </r>
    <r>
      <rPr>
        <b/>
        <u/>
        <sz val="12"/>
        <rFont val="宋体"/>
        <charset val="134"/>
      </rPr>
      <t>本项目不予考虑</t>
    </r>
    <r>
      <rPr>
        <sz val="12"/>
        <rFont val="宋体"/>
        <charset val="134"/>
      </rPr>
      <t>。</t>
    </r>
    <r>
      <rPr>
        <sz val="12"/>
        <rFont val="Arial"/>
        <charset val="134"/>
      </rPr>
      <t xml:space="preserve"> </t>
    </r>
  </si>
  <si>
    <r>
      <rPr>
        <b/>
        <sz val="12"/>
        <rFont val="Arial"/>
        <charset val="134"/>
      </rPr>
      <t xml:space="preserve">3. </t>
    </r>
    <r>
      <rPr>
        <b/>
        <sz val="12"/>
        <rFont val="宋体"/>
        <charset val="134"/>
      </rPr>
      <t>计日工说明</t>
    </r>
  </si>
  <si>
    <r>
      <rPr>
        <b/>
        <sz val="12"/>
        <rFont val="Arial"/>
        <charset val="134"/>
      </rPr>
      <t xml:space="preserve">4. </t>
    </r>
    <r>
      <rPr>
        <b/>
        <sz val="12"/>
        <rFont val="宋体"/>
        <charset val="134"/>
      </rPr>
      <t>其它说明</t>
    </r>
  </si>
  <si>
    <r>
      <rPr>
        <sz val="12"/>
        <rFont val="Arial"/>
        <charset val="134"/>
      </rPr>
      <t xml:space="preserve">         4.1</t>
    </r>
    <r>
      <rPr>
        <sz val="12"/>
        <rFont val="宋体"/>
        <charset val="134"/>
      </rPr>
      <t>工程一切险和第三方责任险应由承包人以承包人与发包人联名投保，保险费已列入工程量清单</t>
    </r>
    <r>
      <rPr>
        <sz val="12"/>
        <rFont val="Arial"/>
        <charset val="134"/>
      </rPr>
      <t>100</t>
    </r>
    <r>
      <rPr>
        <sz val="12"/>
        <rFont val="宋体"/>
        <charset val="134"/>
      </rPr>
      <t>章内。工程一切险的投保金额为工程量清单第</t>
    </r>
    <r>
      <rPr>
        <sz val="12"/>
        <rFont val="Arial"/>
        <charset val="134"/>
      </rPr>
      <t>100</t>
    </r>
    <r>
      <rPr>
        <sz val="12"/>
        <rFont val="宋体"/>
        <charset val="134"/>
      </rPr>
      <t>章（不含建筑工程一切险及第三方责任险的保险费）至</t>
    </r>
    <r>
      <rPr>
        <sz val="12"/>
        <rFont val="Arial"/>
        <charset val="134"/>
      </rPr>
      <t>700</t>
    </r>
    <r>
      <rPr>
        <sz val="12"/>
        <rFont val="宋体"/>
        <charset val="134"/>
      </rPr>
      <t>章合计金额，保险费率暂定为</t>
    </r>
    <r>
      <rPr>
        <sz val="12"/>
        <rFont val="Arial"/>
        <charset val="134"/>
      </rPr>
      <t>3</t>
    </r>
    <r>
      <rPr>
        <sz val="12"/>
        <rFont val="宋体"/>
        <charset val="134"/>
      </rPr>
      <t>‰；第三方责任险的最低投保金额为</t>
    </r>
    <r>
      <rPr>
        <sz val="12"/>
        <rFont val="Arial"/>
        <charset val="134"/>
      </rPr>
      <t>100</t>
    </r>
    <r>
      <rPr>
        <sz val="12"/>
        <rFont val="宋体"/>
        <charset val="134"/>
      </rPr>
      <t>万元，保险费率暂定为</t>
    </r>
    <r>
      <rPr>
        <sz val="12"/>
        <rFont val="Arial"/>
        <charset val="134"/>
      </rPr>
      <t>4</t>
    </r>
    <r>
      <rPr>
        <sz val="12"/>
        <rFont val="宋体"/>
        <charset val="134"/>
      </rPr>
      <t xml:space="preserve">‰。发包人在接到保险单后，将按照保险单的实际费用支付给承包人。如出现保险事故，保险金不足以补偿损失的，应由承包人自行负责补偿。
</t>
    </r>
  </si>
  <si>
    <r>
      <rPr>
        <sz val="12"/>
        <rFont val="Arial"/>
        <charset val="134"/>
      </rPr>
      <t xml:space="preserve">         4.2</t>
    </r>
    <r>
      <rPr>
        <sz val="12"/>
        <rFont val="宋体"/>
        <charset val="134"/>
      </rPr>
      <t>为确保将安全施工措施落到实处，投标人应根据《公路水运工程安全生产监督管理办法》（交通运输部令</t>
    </r>
    <r>
      <rPr>
        <sz val="12"/>
        <rFont val="Arial"/>
        <charset val="134"/>
      </rPr>
      <t>2017</t>
    </r>
    <r>
      <rPr>
        <sz val="12"/>
        <rFont val="宋体"/>
        <charset val="134"/>
      </rPr>
      <t>年第</t>
    </r>
    <r>
      <rPr>
        <sz val="12"/>
        <rFont val="Arial"/>
        <charset val="134"/>
      </rPr>
      <t>25</t>
    </r>
    <r>
      <rPr>
        <sz val="12"/>
        <rFont val="宋体"/>
        <charset val="134"/>
      </rPr>
      <t>号）以及《关于印发</t>
    </r>
    <r>
      <rPr>
        <sz val="12"/>
        <rFont val="Arial"/>
        <charset val="134"/>
      </rPr>
      <t>&lt;</t>
    </r>
    <r>
      <rPr>
        <sz val="12"/>
        <rFont val="宋体"/>
        <charset val="134"/>
      </rPr>
      <t>企业安全生产费用提取和使用管理办法</t>
    </r>
    <r>
      <rPr>
        <sz val="12"/>
        <rFont val="Arial"/>
        <charset val="134"/>
      </rPr>
      <t>&gt;</t>
    </r>
    <r>
      <rPr>
        <sz val="12"/>
        <rFont val="宋体"/>
        <charset val="134"/>
      </rPr>
      <t>的通知》（财资</t>
    </r>
    <r>
      <rPr>
        <sz val="12"/>
        <rFont val="Arial"/>
        <charset val="134"/>
      </rPr>
      <t>[2022]136</t>
    </r>
    <r>
      <rPr>
        <sz val="12"/>
        <rFont val="宋体"/>
        <charset val="134"/>
      </rPr>
      <t>号）的规定，在投标总价中计入安全生产费用，安全生产费用以固定金额形式计入工程量清单第</t>
    </r>
    <r>
      <rPr>
        <sz val="12"/>
        <rFont val="Arial"/>
        <charset val="134"/>
      </rPr>
      <t>100</t>
    </r>
    <r>
      <rPr>
        <sz val="12"/>
        <rFont val="宋体"/>
        <charset val="134"/>
      </rPr>
      <t>章中（安全生产费用为招标人公布的最高投标限价的</t>
    </r>
    <r>
      <rPr>
        <sz val="12"/>
        <rFont val="Arial"/>
        <charset val="134"/>
      </rPr>
      <t>1.5</t>
    </r>
    <r>
      <rPr>
        <sz val="12"/>
        <rFont val="宋体"/>
        <charset val="134"/>
      </rPr>
      <t xml:space="preserve">％），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
</t>
    </r>
  </si>
  <si>
    <r>
      <rPr>
        <sz val="12"/>
        <rFont val="Arial"/>
        <charset val="134"/>
      </rPr>
      <t xml:space="preserve">         4.3</t>
    </r>
    <r>
      <rPr>
        <sz val="12"/>
        <rFont val="宋体"/>
        <charset val="134"/>
      </rPr>
      <t xml:space="preserve">取、弃土场以及料场的环境保护、植被恢复、绿化、防护及排水设施等相关内容，已含入工程量清单相关子目单价或总额价中，不另行计量。
</t>
    </r>
  </si>
  <si>
    <r>
      <rPr>
        <sz val="12"/>
        <rFont val="Arial"/>
        <charset val="134"/>
      </rPr>
      <t xml:space="preserve">         4.4</t>
    </r>
    <r>
      <rPr>
        <sz val="12"/>
        <rFont val="宋体"/>
        <charset val="134"/>
      </rPr>
      <t>切缝</t>
    </r>
    <r>
      <rPr>
        <sz val="12"/>
        <rFont val="宋体"/>
        <charset val="134"/>
      </rPr>
      <t xml:space="preserve">作为挖除水泥混凝土工程的附属工作，不另行计量。
</t>
    </r>
  </si>
  <si>
    <r>
      <rPr>
        <sz val="12"/>
        <rFont val="Arial"/>
        <charset val="134"/>
      </rPr>
      <t xml:space="preserve">         4.5</t>
    </r>
    <r>
      <rPr>
        <sz val="12"/>
        <rFont val="宋体"/>
        <charset val="134"/>
      </rPr>
      <t xml:space="preserve">护坡工程所设置的泄水孔、伸缩缝、抹面及基础开挖、回填和弃运等均作为混凝土工程的附属工作，不另行计量。
</t>
    </r>
  </si>
  <si>
    <r>
      <rPr>
        <sz val="12"/>
        <rFont val="Arial"/>
        <charset val="134"/>
      </rPr>
      <t xml:space="preserve">         4.6</t>
    </r>
    <r>
      <rPr>
        <sz val="12"/>
        <rFont val="宋体"/>
        <charset val="134"/>
      </rPr>
      <t>基地碾压</t>
    </r>
    <r>
      <rPr>
        <sz val="12"/>
        <rFont val="宋体"/>
        <charset val="134"/>
      </rPr>
      <t xml:space="preserve">作为压实沉降回填砂砾工程的附属工作，不另行计量。
</t>
    </r>
  </si>
  <si>
    <r>
      <rPr>
        <sz val="12"/>
        <rFont val="Arial"/>
        <charset val="134"/>
      </rPr>
      <t xml:space="preserve">         4.7</t>
    </r>
    <r>
      <rPr>
        <sz val="12"/>
        <rFont val="宋体"/>
        <charset val="134"/>
      </rPr>
      <t>过水路面依据图纸所示，区分不同路面宽度，以米为单位计量。计价中包括路面结构层（包括水泥混凝土面层、水泥混凝土基层、天然砂砾垫层）、钢筋、隔水墙、进出水口外铺砌、钢筋网片、标柱、水泵以及基础开挖、回填和弃运等与此有关的作业内容。拆除结构物列入</t>
    </r>
    <r>
      <rPr>
        <sz val="12"/>
        <rFont val="Arial"/>
        <charset val="134"/>
      </rPr>
      <t>202-3</t>
    </r>
    <r>
      <rPr>
        <sz val="12"/>
        <rFont val="宋体"/>
        <charset val="134"/>
      </rPr>
      <t xml:space="preserve">相应子目中计量。
</t>
    </r>
  </si>
  <si>
    <r>
      <rPr>
        <sz val="12"/>
        <rFont val="Arial"/>
        <charset val="134"/>
      </rPr>
      <t xml:space="preserve">         4.8</t>
    </r>
    <r>
      <rPr>
        <sz val="12"/>
        <rFont val="宋体"/>
        <charset val="134"/>
      </rPr>
      <t xml:space="preserve">圆管涵以图纸规定的洞身长度或监理人同意的现场沿涵洞中心线量测的进出洞口之间的洞身长度，经监理人检查验收后以米为单位计量。涵洞所用钢筋不另行计量。计价中包括管身、管节基础、接缝、沉降缝、管节包封以及基础开挖、回填和弃运等与此有关的作业内容。
</t>
    </r>
  </si>
  <si>
    <r>
      <rPr>
        <sz val="12"/>
        <rFont val="Arial"/>
        <charset val="134"/>
      </rPr>
      <t xml:space="preserve">         4.9</t>
    </r>
    <r>
      <rPr>
        <sz val="12"/>
        <rFont val="宋体"/>
        <charset val="134"/>
      </rPr>
      <t xml:space="preserve">临时交通安全设施以总额为单位计量，由承包人包干使用。计价中包括图纸所示及为保证工程安全、顺利完成所设置的所有临时交通安全设施的修建、养护、拆除等相关内容。
</t>
    </r>
  </si>
  <si>
    <r>
      <rPr>
        <sz val="12"/>
        <rFont val="Arial"/>
        <charset val="134"/>
      </rPr>
      <t xml:space="preserve">       4.10</t>
    </r>
    <r>
      <rPr>
        <sz val="12"/>
        <rFont val="宋体"/>
        <charset val="134"/>
      </rPr>
      <t>根据《公路工程标准施工招标文件》工程量清单表中</t>
    </r>
    <r>
      <rPr>
        <sz val="12"/>
        <rFont val="Arial"/>
        <charset val="134"/>
      </rPr>
      <t>100</t>
    </r>
    <r>
      <rPr>
        <sz val="12"/>
        <rFont val="宋体"/>
        <charset val="134"/>
      </rPr>
      <t>章所示内容，本项目计列保险费、安全生产费、临时道路、临时交通安全设施工程内容，其他内容费用被视为已包含在相关子目的单价或总额价中，发包人不再另行支付。</t>
    </r>
    <r>
      <rPr>
        <sz val="12"/>
        <rFont val="Arial"/>
        <charset val="134"/>
      </rPr>
      <t xml:space="preserve">
</t>
    </r>
  </si>
  <si>
    <r>
      <rPr>
        <b/>
        <sz val="16"/>
        <rFont val="Arial"/>
        <charset val="134"/>
      </rPr>
      <t xml:space="preserve">5.1 </t>
    </r>
    <r>
      <rPr>
        <b/>
        <sz val="16"/>
        <rFont val="黑体"/>
        <charset val="134"/>
      </rPr>
      <t>工程量清单表</t>
    </r>
  </si>
  <si>
    <r>
      <rPr>
        <b/>
        <sz val="16"/>
        <rFont val="黑体"/>
        <charset val="134"/>
      </rPr>
      <t>工程量清单</t>
    </r>
  </si>
  <si>
    <r>
      <rPr>
        <b/>
        <sz val="13"/>
        <rFont val="黑体"/>
        <charset val="134"/>
      </rPr>
      <t>清单</t>
    </r>
    <r>
      <rPr>
        <b/>
        <sz val="13"/>
        <rFont val="Arial"/>
        <charset val="134"/>
      </rPr>
      <t xml:space="preserve">  </t>
    </r>
    <r>
      <rPr>
        <b/>
        <sz val="13"/>
        <rFont val="黑体"/>
        <charset val="134"/>
      </rPr>
      <t>第</t>
    </r>
    <r>
      <rPr>
        <b/>
        <sz val="13"/>
        <rFont val="Arial"/>
        <charset val="134"/>
      </rPr>
      <t>100</t>
    </r>
    <r>
      <rPr>
        <b/>
        <sz val="13"/>
        <rFont val="黑体"/>
        <charset val="134"/>
      </rPr>
      <t>章</t>
    </r>
    <r>
      <rPr>
        <b/>
        <sz val="13"/>
        <rFont val="Arial"/>
        <charset val="134"/>
      </rPr>
      <t xml:space="preserve">  </t>
    </r>
    <r>
      <rPr>
        <b/>
        <sz val="13"/>
        <rFont val="黑体"/>
        <charset val="134"/>
      </rPr>
      <t>总</t>
    </r>
    <r>
      <rPr>
        <b/>
        <sz val="13"/>
        <rFont val="Arial"/>
        <charset val="134"/>
      </rPr>
      <t xml:space="preserve"> </t>
    </r>
    <r>
      <rPr>
        <b/>
        <sz val="13"/>
        <rFont val="黑体"/>
        <charset val="134"/>
      </rPr>
      <t>则</t>
    </r>
  </si>
  <si>
    <r>
      <rPr>
        <b/>
        <sz val="10"/>
        <rFont val="宋体"/>
        <charset val="134"/>
      </rPr>
      <t>货币单位：人民币元</t>
    </r>
  </si>
  <si>
    <r>
      <rPr>
        <b/>
        <sz val="10"/>
        <rFont val="黑体"/>
        <charset val="134"/>
      </rPr>
      <t>子目号</t>
    </r>
  </si>
  <si>
    <r>
      <rPr>
        <b/>
        <sz val="10"/>
        <rFont val="黑体"/>
        <charset val="134"/>
      </rPr>
      <t>子</t>
    </r>
    <r>
      <rPr>
        <b/>
        <sz val="10"/>
        <rFont val="Arial"/>
        <charset val="134"/>
      </rPr>
      <t xml:space="preserve">  </t>
    </r>
    <r>
      <rPr>
        <b/>
        <sz val="10"/>
        <rFont val="黑体"/>
        <charset val="134"/>
      </rPr>
      <t>目</t>
    </r>
    <r>
      <rPr>
        <b/>
        <sz val="10"/>
        <rFont val="Arial"/>
        <charset val="134"/>
      </rPr>
      <t xml:space="preserve">  </t>
    </r>
    <r>
      <rPr>
        <b/>
        <sz val="10"/>
        <rFont val="黑体"/>
        <charset val="134"/>
      </rPr>
      <t>名</t>
    </r>
    <r>
      <rPr>
        <b/>
        <sz val="10"/>
        <rFont val="Arial"/>
        <charset val="134"/>
      </rPr>
      <t xml:space="preserve">  </t>
    </r>
    <r>
      <rPr>
        <b/>
        <sz val="10"/>
        <rFont val="黑体"/>
        <charset val="134"/>
      </rPr>
      <t>称</t>
    </r>
  </si>
  <si>
    <r>
      <rPr>
        <b/>
        <sz val="10"/>
        <rFont val="黑体"/>
        <charset val="134"/>
      </rPr>
      <t>单</t>
    </r>
    <r>
      <rPr>
        <b/>
        <sz val="10"/>
        <rFont val="Arial"/>
        <charset val="134"/>
      </rPr>
      <t xml:space="preserve"> </t>
    </r>
    <r>
      <rPr>
        <b/>
        <sz val="10"/>
        <rFont val="黑体"/>
        <charset val="134"/>
      </rPr>
      <t>位</t>
    </r>
  </si>
  <si>
    <r>
      <rPr>
        <b/>
        <sz val="10"/>
        <rFont val="黑体"/>
        <charset val="134"/>
      </rPr>
      <t>数</t>
    </r>
    <r>
      <rPr>
        <b/>
        <sz val="10"/>
        <rFont val="Arial"/>
        <charset val="134"/>
      </rPr>
      <t xml:space="preserve"> </t>
    </r>
    <r>
      <rPr>
        <b/>
        <sz val="10"/>
        <rFont val="黑体"/>
        <charset val="134"/>
      </rPr>
      <t>量</t>
    </r>
  </si>
  <si>
    <r>
      <rPr>
        <b/>
        <sz val="10"/>
        <rFont val="黑体"/>
        <charset val="134"/>
      </rPr>
      <t>单价</t>
    </r>
  </si>
  <si>
    <r>
      <rPr>
        <b/>
        <sz val="10"/>
        <rFont val="黑体"/>
        <charset val="134"/>
      </rPr>
      <t>合价</t>
    </r>
  </si>
  <si>
    <r>
      <rPr>
        <sz val="10"/>
        <rFont val="宋体"/>
        <charset val="134"/>
      </rPr>
      <t>通则</t>
    </r>
  </si>
  <si>
    <t>101-1</t>
  </si>
  <si>
    <r>
      <rPr>
        <sz val="10"/>
        <rFont val="宋体"/>
        <charset val="134"/>
      </rPr>
      <t>保险费</t>
    </r>
  </si>
  <si>
    <t xml:space="preserve"> -a</t>
  </si>
  <si>
    <t>按合同条款规定，提供建筑工程一切险</t>
  </si>
  <si>
    <r>
      <rPr>
        <sz val="10"/>
        <rFont val="宋体"/>
        <charset val="134"/>
      </rPr>
      <t>总额</t>
    </r>
  </si>
  <si>
    <t xml:space="preserve"> -b</t>
  </si>
  <si>
    <r>
      <rPr>
        <sz val="10"/>
        <rFont val="宋体"/>
        <charset val="134"/>
      </rPr>
      <t>按合同条款规定，提供第三方责任险</t>
    </r>
  </si>
  <si>
    <r>
      <rPr>
        <sz val="10"/>
        <rFont val="宋体"/>
        <charset val="134"/>
      </rPr>
      <t>工程管理</t>
    </r>
  </si>
  <si>
    <t>102-3</t>
  </si>
  <si>
    <t>安全生产费(按最高投标限价的1.5%计列)</t>
  </si>
  <si>
    <r>
      <rPr>
        <sz val="10"/>
        <rFont val="宋体"/>
        <charset val="134"/>
      </rPr>
      <t>安全生产费用需填入报价，方可显示本章节总价。</t>
    </r>
  </si>
  <si>
    <t>临时工程与设施</t>
  </si>
  <si>
    <t>103-1</t>
  </si>
  <si>
    <t>临时道路修建、养护与拆除(包括原道路的养护)</t>
  </si>
  <si>
    <t>总额</t>
  </si>
  <si>
    <t>103-6</t>
  </si>
  <si>
    <t>临时交通安全设施</t>
  </si>
  <si>
    <r>
      <rPr>
        <b/>
        <sz val="10"/>
        <rFont val="黑体"/>
        <charset val="134"/>
      </rPr>
      <t>清单</t>
    </r>
    <r>
      <rPr>
        <b/>
        <sz val="10"/>
        <rFont val="Arial"/>
        <charset val="134"/>
      </rPr>
      <t xml:space="preserve"> </t>
    </r>
    <r>
      <rPr>
        <b/>
        <sz val="10"/>
        <rFont val="黑体"/>
        <charset val="134"/>
      </rPr>
      <t>第</t>
    </r>
    <r>
      <rPr>
        <b/>
        <sz val="10"/>
        <rFont val="Arial"/>
        <charset val="134"/>
      </rPr>
      <t>100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 xml:space="preserve">) </t>
    </r>
  </si>
  <si>
    <r>
      <rPr>
        <b/>
        <sz val="13"/>
        <rFont val="黑体"/>
        <charset val="134"/>
      </rPr>
      <t>清单</t>
    </r>
    <r>
      <rPr>
        <b/>
        <sz val="13"/>
        <rFont val="Arial"/>
        <charset val="134"/>
      </rPr>
      <t xml:space="preserve">  </t>
    </r>
    <r>
      <rPr>
        <b/>
        <sz val="13"/>
        <rFont val="黑体"/>
        <charset val="134"/>
      </rPr>
      <t>第</t>
    </r>
    <r>
      <rPr>
        <b/>
        <sz val="13"/>
        <rFont val="Arial"/>
        <charset val="134"/>
      </rPr>
      <t>200</t>
    </r>
    <r>
      <rPr>
        <b/>
        <sz val="13"/>
        <rFont val="黑体"/>
        <charset val="134"/>
      </rPr>
      <t>章</t>
    </r>
    <r>
      <rPr>
        <b/>
        <sz val="13"/>
        <rFont val="Arial"/>
        <charset val="134"/>
      </rPr>
      <t xml:space="preserve"> </t>
    </r>
    <r>
      <rPr>
        <b/>
        <sz val="13"/>
        <rFont val="黑体"/>
        <charset val="134"/>
      </rPr>
      <t>路基</t>
    </r>
  </si>
  <si>
    <r>
      <rPr>
        <b/>
        <sz val="10"/>
        <rFont val="宋体"/>
        <charset val="134"/>
      </rPr>
      <t>数</t>
    </r>
    <r>
      <rPr>
        <b/>
        <sz val="10"/>
        <rFont val="Arial"/>
        <charset val="134"/>
      </rPr>
      <t xml:space="preserve"> </t>
    </r>
    <r>
      <rPr>
        <b/>
        <sz val="10"/>
        <rFont val="宋体"/>
        <charset val="134"/>
      </rPr>
      <t>量</t>
    </r>
  </si>
  <si>
    <t>场地清理</t>
  </si>
  <si>
    <t>202-2</t>
  </si>
  <si>
    <t>挖除旧路面</t>
  </si>
  <si>
    <t>水泥混凝土路面</t>
  </si>
  <si>
    <r>
      <rPr>
        <sz val="10"/>
        <rFont val="Arial"/>
        <charset val="134"/>
      </rPr>
      <t>m</t>
    </r>
    <r>
      <rPr>
        <vertAlign val="superscript"/>
        <sz val="10"/>
        <rFont val="宋体"/>
        <charset val="134"/>
      </rPr>
      <t>3</t>
    </r>
  </si>
  <si>
    <t xml:space="preserve"> -d</t>
  </si>
  <si>
    <t>砂砾功能层</t>
  </si>
  <si>
    <t>202-3</t>
  </si>
  <si>
    <t>拆除结构物</t>
  </si>
  <si>
    <t>混凝土结构</t>
  </si>
  <si>
    <t xml:space="preserve"> -c</t>
  </si>
  <si>
    <t>砖、石及其他砌体结构</t>
  </si>
  <si>
    <t>护坡、护面墙</t>
  </si>
  <si>
    <t>208-1</t>
  </si>
  <si>
    <t>护坡垫层</t>
  </si>
  <si>
    <t>砂砾垫层</t>
  </si>
  <si>
    <t>208-3</t>
  </si>
  <si>
    <t>浆砌片石护坡</t>
  </si>
  <si>
    <r>
      <rPr>
        <sz val="10"/>
        <rFont val="Arial"/>
        <charset val="134"/>
      </rPr>
      <t>M10</t>
    </r>
    <r>
      <rPr>
        <sz val="10"/>
        <rFont val="微软雅黑"/>
        <charset val="134"/>
      </rPr>
      <t>满铺浆砌片石护坡</t>
    </r>
  </si>
  <si>
    <r>
      <rPr>
        <b/>
        <sz val="10"/>
        <rFont val="黑体"/>
        <charset val="134"/>
      </rPr>
      <t>清单</t>
    </r>
    <r>
      <rPr>
        <b/>
        <sz val="10"/>
        <rFont val="Arial"/>
        <charset val="134"/>
      </rPr>
      <t xml:space="preserve">  </t>
    </r>
    <r>
      <rPr>
        <b/>
        <sz val="10"/>
        <rFont val="黑体"/>
        <charset val="134"/>
      </rPr>
      <t>第</t>
    </r>
    <r>
      <rPr>
        <b/>
        <sz val="10"/>
        <rFont val="Arial"/>
        <charset val="134"/>
      </rPr>
      <t>200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</si>
  <si>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3"/>
        <rFont val="黑体"/>
        <charset val="134"/>
      </rPr>
      <t>清单</t>
    </r>
    <r>
      <rPr>
        <b/>
        <sz val="13"/>
        <rFont val="Arial"/>
        <charset val="134"/>
      </rPr>
      <t xml:space="preserve">  </t>
    </r>
    <r>
      <rPr>
        <b/>
        <sz val="13"/>
        <rFont val="黑体"/>
        <charset val="134"/>
      </rPr>
      <t>第</t>
    </r>
    <r>
      <rPr>
        <b/>
        <sz val="13"/>
        <rFont val="Arial"/>
        <charset val="134"/>
      </rPr>
      <t>300</t>
    </r>
    <r>
      <rPr>
        <b/>
        <sz val="13"/>
        <rFont val="黑体"/>
        <charset val="134"/>
      </rPr>
      <t>章</t>
    </r>
    <r>
      <rPr>
        <b/>
        <sz val="13"/>
        <rFont val="Arial"/>
        <charset val="134"/>
      </rPr>
      <t xml:space="preserve"> </t>
    </r>
    <r>
      <rPr>
        <b/>
        <sz val="13"/>
        <rFont val="黑体"/>
        <charset val="134"/>
      </rPr>
      <t>路面</t>
    </r>
  </si>
  <si>
    <t>垫层</t>
  </si>
  <si>
    <t>302-2</t>
  </si>
  <si>
    <r>
      <rPr>
        <sz val="10"/>
        <rFont val="微软雅黑"/>
        <charset val="134"/>
      </rPr>
      <t>厚200</t>
    </r>
    <r>
      <rPr>
        <sz val="10"/>
        <rFont val="Arial"/>
        <charset val="134"/>
      </rPr>
      <t>mm</t>
    </r>
  </si>
  <si>
    <r>
      <rPr>
        <sz val="10"/>
        <rFont val="Arial"/>
        <charset val="134"/>
      </rPr>
      <t>m</t>
    </r>
    <r>
      <rPr>
        <vertAlign val="superscript"/>
        <sz val="10"/>
        <rFont val="宋体"/>
        <charset val="134"/>
      </rPr>
      <t>2</t>
    </r>
  </si>
  <si>
    <t>压实沉降砂砾回填</t>
  </si>
  <si>
    <t>水泥稳定土底基层、基层</t>
  </si>
  <si>
    <t>304-4</t>
  </si>
  <si>
    <t>水泥混凝土功能层</t>
  </si>
  <si>
    <t>水泥混凝土面板</t>
  </si>
  <si>
    <t>312-1</t>
  </si>
  <si>
    <r>
      <rPr>
        <sz val="10"/>
        <rFont val="宋体"/>
        <charset val="134"/>
      </rPr>
      <t>厚</t>
    </r>
    <r>
      <rPr>
        <sz val="10"/>
        <rFont val="微软雅黑"/>
        <charset val="134"/>
      </rPr>
      <t>200</t>
    </r>
    <r>
      <rPr>
        <sz val="10"/>
        <rFont val="Arial"/>
        <charset val="134"/>
      </rPr>
      <t>mm(</t>
    </r>
    <r>
      <rPr>
        <sz val="10"/>
        <rFont val="宋体"/>
        <charset val="134"/>
      </rPr>
      <t>混凝土弯拉强度</t>
    </r>
    <r>
      <rPr>
        <sz val="10"/>
        <rFont val="微软雅黑"/>
        <charset val="134"/>
      </rPr>
      <t>4.0</t>
    </r>
    <r>
      <rPr>
        <sz val="10"/>
        <rFont val="Arial"/>
        <charset val="134"/>
      </rPr>
      <t>Mpa)</t>
    </r>
  </si>
  <si>
    <t>312-2</t>
  </si>
  <si>
    <t xml:space="preserve">钢筋 </t>
  </si>
  <si>
    <r>
      <rPr>
        <sz val="10"/>
        <rFont val="宋体"/>
        <charset val="134"/>
      </rPr>
      <t>光圆钢筋</t>
    </r>
    <r>
      <rPr>
        <sz val="10"/>
        <rFont val="Arial"/>
        <charset val="134"/>
      </rPr>
      <t>(HPB235</t>
    </r>
    <r>
      <rPr>
        <sz val="10"/>
        <rFont val="宋体"/>
        <charset val="134"/>
      </rPr>
      <t>、</t>
    </r>
    <r>
      <rPr>
        <sz val="10"/>
        <rFont val="Arial"/>
        <charset val="134"/>
      </rPr>
      <t>HPB300)</t>
    </r>
  </si>
  <si>
    <t>kg</t>
  </si>
  <si>
    <r>
      <rPr>
        <sz val="10"/>
        <rFont val="宋体"/>
        <charset val="134"/>
      </rPr>
      <t>带肋钢筋</t>
    </r>
    <r>
      <rPr>
        <sz val="10"/>
        <rFont val="Arial"/>
        <charset val="134"/>
      </rPr>
      <t>(HRB335</t>
    </r>
    <r>
      <rPr>
        <sz val="10"/>
        <rFont val="宋体"/>
        <charset val="134"/>
      </rPr>
      <t>、</t>
    </r>
    <r>
      <rPr>
        <sz val="10"/>
        <rFont val="Arial"/>
        <charset val="134"/>
      </rPr>
      <t>HRB400)</t>
    </r>
  </si>
  <si>
    <t>路面其他工程</t>
  </si>
  <si>
    <t>315-1</t>
  </si>
  <si>
    <t>热沥青灌缝</t>
  </si>
  <si>
    <t>m</t>
  </si>
  <si>
    <t>315-2</t>
  </si>
  <si>
    <t>过水路面</t>
  </si>
  <si>
    <r>
      <rPr>
        <sz val="10"/>
        <rFont val="微软雅黑"/>
        <charset val="134"/>
      </rPr>
      <t>路面宽6.5</t>
    </r>
    <r>
      <rPr>
        <sz val="10"/>
        <rFont val="Arial"/>
        <charset val="134"/>
      </rPr>
      <t>m</t>
    </r>
    <r>
      <rPr>
        <sz val="10"/>
        <rFont val="宋体"/>
        <charset val="134"/>
      </rPr>
      <t>（新建）</t>
    </r>
  </si>
  <si>
    <r>
      <rPr>
        <sz val="10"/>
        <rFont val="微软雅黑"/>
        <charset val="134"/>
      </rPr>
      <t>路面宽6.5</t>
    </r>
    <r>
      <rPr>
        <sz val="10"/>
        <rFont val="Arial"/>
        <charset val="134"/>
      </rPr>
      <t>m</t>
    </r>
    <r>
      <rPr>
        <sz val="10"/>
        <rFont val="宋体"/>
        <charset val="134"/>
      </rPr>
      <t>（维修跌水平台、基础开挖及回填）</t>
    </r>
  </si>
  <si>
    <r>
      <rPr>
        <b/>
        <sz val="10"/>
        <rFont val="黑体"/>
        <charset val="134"/>
      </rPr>
      <t>清单</t>
    </r>
    <r>
      <rPr>
        <b/>
        <sz val="10"/>
        <rFont val="Arial"/>
        <charset val="134"/>
      </rPr>
      <t xml:space="preserve">  </t>
    </r>
    <r>
      <rPr>
        <b/>
        <sz val="10"/>
        <rFont val="黑体"/>
        <charset val="134"/>
      </rPr>
      <t>第</t>
    </r>
    <r>
      <rPr>
        <b/>
        <sz val="10"/>
        <rFont val="Arial"/>
        <charset val="134"/>
      </rPr>
      <t>300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</si>
  <si>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3"/>
        <rFont val="黑体"/>
        <charset val="134"/>
      </rPr>
      <t>清单</t>
    </r>
    <r>
      <rPr>
        <b/>
        <sz val="13"/>
        <rFont val="Arial"/>
        <charset val="134"/>
      </rPr>
      <t xml:space="preserve">  </t>
    </r>
    <r>
      <rPr>
        <b/>
        <sz val="13"/>
        <rFont val="黑体"/>
        <charset val="134"/>
      </rPr>
      <t>第</t>
    </r>
    <r>
      <rPr>
        <b/>
        <sz val="13"/>
        <rFont val="Arial"/>
        <charset val="134"/>
      </rPr>
      <t>400</t>
    </r>
    <r>
      <rPr>
        <b/>
        <sz val="13"/>
        <rFont val="黑体"/>
        <charset val="134"/>
      </rPr>
      <t>章</t>
    </r>
    <r>
      <rPr>
        <b/>
        <sz val="13"/>
        <rFont val="Arial"/>
        <charset val="134"/>
      </rPr>
      <t xml:space="preserve"> </t>
    </r>
    <r>
      <rPr>
        <b/>
        <sz val="13"/>
        <rFont val="黑体"/>
        <charset val="134"/>
      </rPr>
      <t>桥梁、涵洞</t>
    </r>
  </si>
  <si>
    <t>圆管涵及倒虹吸管涵</t>
  </si>
  <si>
    <t>419-4</t>
  </si>
  <si>
    <t>多孔钢筋混凝土圆管涵</t>
  </si>
  <si>
    <t>6-Ф1.0m</t>
  </si>
  <si>
    <r>
      <rPr>
        <b/>
        <sz val="10"/>
        <rFont val="黑体"/>
        <charset val="134"/>
      </rPr>
      <t>清单</t>
    </r>
    <r>
      <rPr>
        <b/>
        <sz val="10"/>
        <rFont val="Arial"/>
        <charset val="134"/>
      </rPr>
      <t xml:space="preserve">  </t>
    </r>
    <r>
      <rPr>
        <b/>
        <sz val="10"/>
        <rFont val="黑体"/>
        <charset val="134"/>
      </rPr>
      <t>第</t>
    </r>
    <r>
      <rPr>
        <b/>
        <sz val="10"/>
        <rFont val="Arial"/>
        <charset val="134"/>
      </rPr>
      <t>400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</si>
  <si>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3"/>
        <rFont val="黑体"/>
        <charset val="134"/>
      </rPr>
      <t>清单</t>
    </r>
    <r>
      <rPr>
        <b/>
        <sz val="13"/>
        <rFont val="Arial"/>
        <charset val="134"/>
      </rPr>
      <t xml:space="preserve">  </t>
    </r>
    <r>
      <rPr>
        <b/>
        <sz val="13"/>
        <rFont val="黑体"/>
        <charset val="134"/>
      </rPr>
      <t>第</t>
    </r>
    <r>
      <rPr>
        <b/>
        <sz val="13"/>
        <rFont val="Arial"/>
        <charset val="134"/>
      </rPr>
      <t>600</t>
    </r>
    <r>
      <rPr>
        <b/>
        <sz val="13"/>
        <rFont val="黑体"/>
        <charset val="134"/>
      </rPr>
      <t>章</t>
    </r>
    <r>
      <rPr>
        <b/>
        <sz val="13"/>
        <rFont val="Arial"/>
        <charset val="134"/>
      </rPr>
      <t xml:space="preserve"> </t>
    </r>
    <r>
      <rPr>
        <b/>
        <sz val="13"/>
        <rFont val="黑体"/>
        <charset val="134"/>
      </rPr>
      <t>交通安全设施</t>
    </r>
  </si>
  <si>
    <t>道路交通标志</t>
  </si>
  <si>
    <t>604-1</t>
  </si>
  <si>
    <t>单柱式交通标志</t>
  </si>
  <si>
    <t>八边形800</t>
  </si>
  <si>
    <t>个</t>
  </si>
  <si>
    <t>□900×600</t>
  </si>
  <si>
    <t>604-8</t>
  </si>
  <si>
    <t>里程碑</t>
  </si>
  <si>
    <t>604-13</t>
  </si>
  <si>
    <t>道口标柱</t>
  </si>
  <si>
    <t>道路交通标线</t>
  </si>
  <si>
    <t>605-8</t>
  </si>
  <si>
    <t>减速带</t>
  </si>
  <si>
    <r>
      <rPr>
        <b/>
        <sz val="10"/>
        <rFont val="黑体"/>
        <charset val="134"/>
      </rPr>
      <t>清单</t>
    </r>
    <r>
      <rPr>
        <b/>
        <sz val="10"/>
        <rFont val="Arial"/>
        <charset val="134"/>
      </rPr>
      <t xml:space="preserve">  </t>
    </r>
    <r>
      <rPr>
        <b/>
        <sz val="10"/>
        <rFont val="黑体"/>
        <charset val="134"/>
      </rPr>
      <t>第</t>
    </r>
    <r>
      <rPr>
        <b/>
        <sz val="10"/>
        <rFont val="Arial"/>
        <charset val="134"/>
      </rPr>
      <t>600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</si>
  <si>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6"/>
        <rFont val="Arial"/>
        <charset val="134"/>
      </rPr>
      <t xml:space="preserve">5.4 </t>
    </r>
    <r>
      <rPr>
        <b/>
        <sz val="16"/>
        <rFont val="黑体"/>
        <charset val="134"/>
      </rPr>
      <t>投标报价汇总表</t>
    </r>
  </si>
  <si>
    <r>
      <rPr>
        <b/>
        <sz val="11"/>
        <rFont val="宋体"/>
        <charset val="134"/>
      </rPr>
      <t>合同段编号：</t>
    </r>
    <r>
      <rPr>
        <b/>
        <sz val="11"/>
        <rFont val="Arial"/>
        <charset val="134"/>
      </rPr>
      <t>SG-1</t>
    </r>
  </si>
  <si>
    <t>货币单位：人民币元</t>
  </si>
  <si>
    <t>序号</t>
  </si>
  <si>
    <t>章次</t>
  </si>
  <si>
    <r>
      <rPr>
        <sz val="12"/>
        <rFont val="黑体"/>
        <charset val="134"/>
      </rPr>
      <t>科</t>
    </r>
    <r>
      <rPr>
        <sz val="12"/>
        <rFont val="Arial"/>
        <charset val="134"/>
      </rPr>
      <t xml:space="preserve"> </t>
    </r>
    <r>
      <rPr>
        <sz val="12"/>
        <rFont val="黑体"/>
        <charset val="134"/>
      </rPr>
      <t>目</t>
    </r>
    <r>
      <rPr>
        <sz val="12"/>
        <rFont val="Arial"/>
        <charset val="134"/>
      </rPr>
      <t xml:space="preserve"> </t>
    </r>
    <r>
      <rPr>
        <sz val="12"/>
        <rFont val="黑体"/>
        <charset val="134"/>
      </rPr>
      <t>名</t>
    </r>
    <r>
      <rPr>
        <sz val="12"/>
        <rFont val="Arial"/>
        <charset val="134"/>
      </rPr>
      <t xml:space="preserve"> </t>
    </r>
    <r>
      <rPr>
        <sz val="12"/>
        <rFont val="黑体"/>
        <charset val="134"/>
      </rPr>
      <t>称</t>
    </r>
  </si>
  <si>
    <r>
      <rPr>
        <sz val="12"/>
        <rFont val="黑体"/>
        <charset val="134"/>
      </rPr>
      <t>金额</t>
    </r>
    <r>
      <rPr>
        <sz val="12"/>
        <rFont val="Arial"/>
        <charset val="134"/>
      </rPr>
      <t>(</t>
    </r>
    <r>
      <rPr>
        <sz val="12"/>
        <rFont val="黑体"/>
        <charset val="134"/>
      </rPr>
      <t>元</t>
    </r>
    <r>
      <rPr>
        <sz val="12"/>
        <rFont val="Arial"/>
        <charset val="134"/>
      </rPr>
      <t>)</t>
    </r>
  </si>
  <si>
    <t>总则</t>
  </si>
  <si>
    <t>路基</t>
  </si>
  <si>
    <t>路面</t>
  </si>
  <si>
    <t>桥梁、涵洞</t>
  </si>
  <si>
    <t>隧道</t>
  </si>
  <si>
    <t>交通安全设施</t>
  </si>
  <si>
    <t>绿化及环境保护设施</t>
  </si>
  <si>
    <r>
      <rPr>
        <sz val="11"/>
        <rFont val="宋体"/>
        <charset val="134"/>
      </rPr>
      <t>第</t>
    </r>
    <r>
      <rPr>
        <sz val="11"/>
        <rFont val="Arial"/>
        <charset val="134"/>
      </rPr>
      <t>100</t>
    </r>
    <r>
      <rPr>
        <sz val="11"/>
        <rFont val="宋体"/>
        <charset val="134"/>
      </rPr>
      <t>章～</t>
    </r>
    <r>
      <rPr>
        <sz val="11"/>
        <rFont val="Arial"/>
        <charset val="134"/>
      </rPr>
      <t>700</t>
    </r>
    <r>
      <rPr>
        <sz val="11"/>
        <rFont val="宋体"/>
        <charset val="134"/>
      </rPr>
      <t>章清单合计</t>
    </r>
  </si>
  <si>
    <t>已包含在清单合计中的材料、工程设备、专业工程暂估价合计</t>
  </si>
  <si>
    <r>
      <rPr>
        <sz val="11"/>
        <rFont val="宋体"/>
        <charset val="134"/>
      </rPr>
      <t>清单合计减去材料、工程设备、专业工程暂估价
合计（即</t>
    </r>
    <r>
      <rPr>
        <sz val="11"/>
        <rFont val="Arial"/>
        <charset val="134"/>
      </rPr>
      <t>8-9=10</t>
    </r>
    <r>
      <rPr>
        <sz val="11"/>
        <rFont val="宋体"/>
        <charset val="134"/>
      </rPr>
      <t>）</t>
    </r>
  </si>
  <si>
    <t>计日工合计</t>
  </si>
  <si>
    <t>暂列金额（不考虑）</t>
  </si>
  <si>
    <r>
      <rPr>
        <sz val="11"/>
        <rFont val="宋体"/>
        <charset val="134"/>
      </rPr>
      <t>投标报价（即</t>
    </r>
    <r>
      <rPr>
        <sz val="11"/>
        <rFont val="Arial"/>
        <charset val="134"/>
      </rPr>
      <t>8+11+12=13</t>
    </r>
    <r>
      <rPr>
        <sz val="11"/>
        <rFont val="宋体"/>
        <charset val="134"/>
      </rPr>
      <t>）</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</si>
</sst>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4" formatCode="_ &quot;￥&quot;* #,##0.00_ ;_ &quot;￥&quot;* \-#,##0.00_ ;_ &quot;￥&quot;* &quot;-&quot;??_ ;_ @_ "/>
    <numFmt numFmtId="176" formatCode="_-* #,##0.00_-;\-* #,##0.00_-;_-* &quot;-&quot;??_-;_-@_-"/>
    <numFmt numFmtId="177" formatCode="0.00_);[Red]\(0.00\)"/>
    <numFmt numFmtId="178" formatCode="0_);[Red]\(0\)"/>
  </numFmts>
  <fonts count="54">
    <font>
      <sz val="12"/>
      <name val="宋体"/>
      <charset val="134"/>
    </font>
    <font>
      <b/>
      <sz val="11"/>
      <name val="Arial"/>
      <charset val="134"/>
    </font>
    <font>
      <sz val="11"/>
      <name val="Arial"/>
      <charset val="134"/>
    </font>
    <font>
      <sz val="12"/>
      <name val="Arial"/>
      <charset val="134"/>
    </font>
    <font>
      <b/>
      <sz val="16"/>
      <name val="Arial"/>
      <charset val="134"/>
    </font>
    <font>
      <sz val="11"/>
      <name val="宋体"/>
      <charset val="134"/>
    </font>
    <font>
      <sz val="10"/>
      <name val="Arial"/>
      <charset val="134"/>
    </font>
    <font>
      <b/>
      <sz val="9"/>
      <name val="Arial"/>
      <charset val="134"/>
    </font>
    <font>
      <sz val="9"/>
      <name val="Arial"/>
      <charset val="134"/>
    </font>
    <font>
      <b/>
      <sz val="13"/>
      <name val="Arial"/>
      <charset val="134"/>
    </font>
    <font>
      <b/>
      <sz val="10"/>
      <name val="Arial"/>
      <charset val="134"/>
    </font>
    <font>
      <sz val="10"/>
      <name val="微软雅黑"/>
      <charset val="134"/>
    </font>
    <font>
      <sz val="10"/>
      <name val="宋体"/>
      <charset val="134"/>
    </font>
    <font>
      <sz val="10"/>
      <name val="宋体"/>
      <charset val="134"/>
    </font>
    <font>
      <sz val="10"/>
      <name val="Arial"/>
      <charset val="134"/>
    </font>
    <font>
      <sz val="14"/>
      <name val="Arial"/>
      <charset val="134"/>
    </font>
    <font>
      <sz val="25"/>
      <name val="Arial"/>
      <charset val="134"/>
    </font>
    <font>
      <b/>
      <sz val="15"/>
      <name val="Arial"/>
      <charset val="134"/>
    </font>
    <font>
      <b/>
      <sz val="12"/>
      <name val="Arial"/>
      <charset val="134"/>
    </font>
    <font>
      <sz val="20"/>
      <name val="宋体"/>
      <charset val="134"/>
    </font>
    <font>
      <b/>
      <sz val="12"/>
      <name val="宋体"/>
      <charset val="134"/>
    </font>
    <font>
      <sz val="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vertAlign val="superscript"/>
      <sz val="10"/>
      <name val="宋体"/>
      <charset val="134"/>
    </font>
    <font>
      <b/>
      <sz val="10"/>
      <name val="黑体"/>
      <charset val="134"/>
    </font>
    <font>
      <sz val="12"/>
      <name val="宋体"/>
      <charset val="134"/>
    </font>
    <font>
      <b/>
      <sz val="13"/>
      <name val="黑体"/>
      <charset val="134"/>
    </font>
    <font>
      <sz val="12"/>
      <name val="黑体"/>
      <charset val="134"/>
    </font>
    <font>
      <sz val="12"/>
      <name val="Arial"/>
      <charset val="134"/>
    </font>
    <font>
      <b/>
      <sz val="15"/>
      <name val="宋体"/>
      <charset val="134"/>
    </font>
    <font>
      <b/>
      <sz val="16"/>
      <name val="黑体"/>
      <charset val="134"/>
    </font>
    <font>
      <b/>
      <u/>
      <sz val="12"/>
      <name val="宋体"/>
      <charset val="134"/>
    </font>
    <font>
      <b/>
      <sz val="10"/>
      <name val="宋体"/>
      <charset val="134"/>
    </font>
    <font>
      <b/>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176" fontId="21" fillId="0" borderId="0" applyFont="0" applyFill="0" applyBorder="0" applyAlignment="0" applyProtection="0">
      <alignment vertical="center"/>
    </xf>
    <xf numFmtId="44" fontId="22" fillId="0" borderId="0" applyFont="0" applyFill="0" applyBorder="0" applyAlignment="0" applyProtection="0">
      <alignment vertical="center"/>
    </xf>
    <xf numFmtId="9" fontId="22" fillId="0" borderId="0" applyFont="0" applyFill="0" applyBorder="0" applyAlignment="0" applyProtection="0">
      <alignment vertical="center"/>
    </xf>
    <xf numFmtId="41" fontId="22" fillId="0" borderId="0" applyFont="0" applyFill="0" applyBorder="0" applyAlignment="0" applyProtection="0">
      <alignment vertical="center"/>
    </xf>
    <xf numFmtId="42" fontId="22"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2" borderId="6"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7" applyNumberFormat="0" applyFill="0" applyAlignment="0" applyProtection="0">
      <alignment vertical="center"/>
    </xf>
    <xf numFmtId="0" fontId="29" fillId="0" borderId="7" applyNumberFormat="0" applyFill="0" applyAlignment="0" applyProtection="0">
      <alignment vertical="center"/>
    </xf>
    <xf numFmtId="0" fontId="30" fillId="0" borderId="8" applyNumberFormat="0" applyFill="0" applyAlignment="0" applyProtection="0">
      <alignment vertical="center"/>
    </xf>
    <xf numFmtId="0" fontId="30" fillId="0" borderId="0" applyNumberFormat="0" applyFill="0" applyBorder="0" applyAlignment="0" applyProtection="0">
      <alignment vertical="center"/>
    </xf>
    <xf numFmtId="0" fontId="31" fillId="3" borderId="9" applyNumberFormat="0" applyAlignment="0" applyProtection="0">
      <alignment vertical="center"/>
    </xf>
    <xf numFmtId="0" fontId="32" fillId="4" borderId="10" applyNumberFormat="0" applyAlignment="0" applyProtection="0">
      <alignment vertical="center"/>
    </xf>
    <xf numFmtId="0" fontId="33" fillId="4" borderId="9" applyNumberFormat="0" applyAlignment="0" applyProtection="0">
      <alignment vertical="center"/>
    </xf>
    <xf numFmtId="0" fontId="34" fillId="5" borderId="11" applyNumberFormat="0" applyAlignment="0" applyProtection="0">
      <alignment vertical="center"/>
    </xf>
    <xf numFmtId="0" fontId="35" fillId="0" borderId="12" applyNumberFormat="0" applyFill="0" applyAlignment="0" applyProtection="0">
      <alignment vertical="center"/>
    </xf>
    <xf numFmtId="0" fontId="36" fillId="0" borderId="13" applyNumberFormat="0" applyFill="0" applyAlignment="0" applyProtection="0">
      <alignment vertical="center"/>
    </xf>
    <xf numFmtId="0" fontId="37" fillId="6" borderId="0" applyNumberFormat="0" applyBorder="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1"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xf numFmtId="0" fontId="21" fillId="0" borderId="0"/>
    <xf numFmtId="0" fontId="42" fillId="0" borderId="0"/>
    <xf numFmtId="0" fontId="42" fillId="0" borderId="0"/>
  </cellStyleXfs>
  <cellXfs count="98">
    <xf numFmtId="0" fontId="0" fillId="0" borderId="0" xfId="0" applyAlignment="1">
      <alignment vertical="center"/>
    </xf>
    <xf numFmtId="0" fontId="1" fillId="0" borderId="0" xfId="0" applyFont="1"/>
    <xf numFmtId="0" fontId="2" fillId="0" borderId="0" xfId="0" applyFont="1" applyAlignment="1">
      <alignment vertical="center" readingOrder="1"/>
    </xf>
    <xf numFmtId="0" fontId="3" fillId="0" borderId="0" xfId="0" applyFont="1" applyAlignment="1">
      <alignment vertical="center" readingOrder="1"/>
    </xf>
    <xf numFmtId="0" fontId="4"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vertical="center"/>
    </xf>
    <xf numFmtId="0" fontId="3" fillId="0" borderId="1" xfId="0" applyFont="1" applyBorder="1" applyAlignment="1">
      <alignment horizontal="center" vertical="center" readingOrder="1"/>
    </xf>
    <xf numFmtId="0" fontId="2" fillId="0" borderId="1" xfId="0" applyFont="1" applyBorder="1" applyAlignment="1">
      <alignment horizontal="center" vertical="center" readingOrder="1"/>
    </xf>
    <xf numFmtId="3" fontId="1" fillId="0" borderId="1" xfId="0" applyNumberFormat="1" applyFont="1" applyBorder="1" applyAlignment="1">
      <alignment horizontal="center" vertical="center" readingOrder="1"/>
    </xf>
    <xf numFmtId="0" fontId="5" fillId="0" borderId="1" xfId="0" applyFont="1" applyBorder="1" applyAlignment="1">
      <alignment horizontal="center" vertical="center" readingOrder="1"/>
    </xf>
    <xf numFmtId="0" fontId="2" fillId="0" borderId="1" xfId="0" applyFont="1" applyBorder="1" applyAlignment="1">
      <alignment horizontal="center" vertical="center" wrapText="1" readingOrder="1"/>
    </xf>
    <xf numFmtId="3" fontId="2" fillId="0" borderId="1" xfId="0" applyNumberFormat="1" applyFont="1" applyBorder="1" applyAlignment="1">
      <alignment horizontal="center" vertical="center" readingOrder="1"/>
    </xf>
    <xf numFmtId="0" fontId="6" fillId="0" borderId="0" xfId="0" applyFont="1" applyFill="1"/>
    <xf numFmtId="0" fontId="7" fillId="0" borderId="0" xfId="0" applyFont="1" applyFill="1"/>
    <xf numFmtId="0" fontId="8" fillId="0" borderId="0" xfId="0" applyFont="1" applyFill="1" applyAlignment="1">
      <alignment horizontal="center" vertical="center"/>
    </xf>
    <xf numFmtId="0" fontId="8" fillId="0" borderId="0" xfId="0" applyFont="1" applyFill="1" applyAlignment="1">
      <alignment horizontal="justify" vertical="center" wrapText="1"/>
    </xf>
    <xf numFmtId="0" fontId="2" fillId="0" borderId="0" xfId="0" applyFont="1" applyFill="1" applyAlignment="1">
      <alignment horizontal="center" vertical="center"/>
    </xf>
    <xf numFmtId="177" fontId="2" fillId="0" borderId="0" xfId="0" applyNumberFormat="1" applyFont="1" applyFill="1" applyAlignment="1">
      <alignment horizontal="center" vertical="center"/>
    </xf>
    <xf numFmtId="0" fontId="2" fillId="0" borderId="0" xfId="0" applyFont="1" applyFill="1" applyAlignment="1">
      <alignment horizontal="right" vertical="center"/>
    </xf>
    <xf numFmtId="0" fontId="3" fillId="0" borderId="0" xfId="0" applyFont="1" applyFill="1"/>
    <xf numFmtId="0" fontId="8" fillId="0" borderId="0" xfId="0" applyFont="1" applyFill="1"/>
    <xf numFmtId="0" fontId="4" fillId="0" borderId="0" xfId="0" applyFont="1" applyFill="1" applyAlignment="1">
      <alignment horizontal="center" vertical="center"/>
    </xf>
    <xf numFmtId="0" fontId="9" fillId="0" borderId="0" xfId="0" applyFont="1" applyFill="1" applyAlignment="1">
      <alignment horizontal="center" vertical="center"/>
    </xf>
    <xf numFmtId="0" fontId="10" fillId="0" borderId="0" xfId="0" applyFont="1" applyFill="1" applyAlignment="1">
      <alignment horizontal="left" vertical="center"/>
    </xf>
    <xf numFmtId="0" fontId="10" fillId="0" borderId="0" xfId="0" applyFont="1" applyFill="1" applyAlignment="1">
      <alignment horizontal="left" vertical="center" wrapText="1"/>
    </xf>
    <xf numFmtId="0" fontId="7" fillId="0" borderId="0" xfId="0" applyFont="1" applyFill="1" applyAlignment="1">
      <alignment horizontal="center" vertical="center"/>
    </xf>
    <xf numFmtId="0" fontId="1" fillId="0" borderId="0" xfId="0" applyFont="1" applyFill="1" applyAlignment="1">
      <alignment horizontal="center" vertical="center"/>
    </xf>
    <xf numFmtId="177" fontId="1" fillId="0" borderId="0" xfId="0" applyNumberFormat="1" applyFont="1" applyFill="1" applyAlignment="1">
      <alignment horizontal="center" vertical="center"/>
    </xf>
    <xf numFmtId="0" fontId="10" fillId="0" borderId="0" xfId="0" applyFont="1" applyFill="1" applyAlignment="1">
      <alignment horizontal="right" vertical="center"/>
    </xf>
    <xf numFmtId="0" fontId="10"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177" fontId="1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0" fontId="6" fillId="0" borderId="1" xfId="50" applyFont="1" applyFill="1" applyBorder="1" applyAlignment="1">
      <alignment horizontal="center" vertical="center"/>
    </xf>
    <xf numFmtId="0" fontId="6" fillId="0" borderId="1" xfId="50" applyFont="1" applyFill="1" applyBorder="1" applyAlignment="1">
      <alignment vertical="center" wrapText="1" shrinkToFit="1"/>
    </xf>
    <xf numFmtId="177" fontId="6" fillId="0" borderId="3" xfId="0" applyNumberFormat="1" applyFont="1" applyFill="1" applyBorder="1" applyAlignment="1" applyProtection="1">
      <alignment horizontal="center" vertical="center"/>
      <protection locked="0"/>
    </xf>
    <xf numFmtId="3" fontId="6" fillId="0" borderId="1" xfId="0" applyNumberFormat="1" applyFont="1" applyFill="1" applyBorder="1" applyAlignment="1">
      <alignment horizontal="right" vertical="center"/>
    </xf>
    <xf numFmtId="0" fontId="6" fillId="0" borderId="1" xfId="0" applyFont="1" applyFill="1" applyBorder="1" applyAlignment="1">
      <alignment horizontal="center" vertical="center"/>
    </xf>
    <xf numFmtId="0" fontId="11" fillId="0" borderId="1" xfId="50" applyFont="1" applyFill="1" applyBorder="1" applyAlignment="1">
      <alignment vertical="center" wrapText="1" shrinkToFit="1"/>
    </xf>
    <xf numFmtId="0" fontId="12" fillId="0" borderId="1" xfId="50" applyFont="1" applyFill="1" applyBorder="1" applyAlignment="1">
      <alignment vertical="center" wrapText="1" shrinkToFit="1"/>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3" fontId="10" fillId="0" borderId="3" xfId="0" applyNumberFormat="1" applyFont="1" applyFill="1" applyBorder="1" applyAlignment="1">
      <alignment horizontal="center" vertical="center" readingOrder="1"/>
    </xf>
    <xf numFmtId="177" fontId="8" fillId="0" borderId="0" xfId="0" applyNumberFormat="1" applyFont="1" applyFill="1" applyAlignment="1">
      <alignment horizontal="center" vertical="center"/>
    </xf>
    <xf numFmtId="0" fontId="8" fillId="0" borderId="0" xfId="0" applyFont="1" applyFill="1" applyAlignment="1">
      <alignment horizontal="right" vertical="center"/>
    </xf>
    <xf numFmtId="0" fontId="7" fillId="0" borderId="0" xfId="0" applyFont="1" applyFill="1" applyAlignment="1">
      <alignment horizontal="justify" vertical="center" wrapText="1"/>
    </xf>
    <xf numFmtId="0" fontId="6" fillId="0" borderId="1" xfId="50" applyFont="1" applyFill="1" applyBorder="1" applyAlignment="1">
      <alignment horizontal="center" vertical="center" wrapText="1"/>
    </xf>
    <xf numFmtId="177" fontId="13" fillId="0" borderId="3" xfId="0" applyNumberFormat="1" applyFont="1" applyFill="1" applyBorder="1" applyAlignment="1" applyProtection="1">
      <alignment horizontal="center" vertical="center"/>
      <protection locked="0"/>
    </xf>
    <xf numFmtId="0" fontId="14" fillId="0" borderId="1" xfId="50" applyFont="1" applyFill="1" applyBorder="1" applyAlignment="1">
      <alignment vertical="center" wrapText="1" shrinkToFit="1"/>
    </xf>
    <xf numFmtId="0" fontId="6" fillId="0" borderId="1" xfId="0" applyFont="1" applyFill="1" applyBorder="1" applyAlignment="1" applyProtection="1">
      <alignment horizontal="center" vertical="center"/>
    </xf>
    <xf numFmtId="0" fontId="15" fillId="0" borderId="0" xfId="0" applyFont="1" applyAlignment="1" applyProtection="1">
      <alignment vertical="center"/>
      <protection locked="0"/>
    </xf>
    <xf numFmtId="0" fontId="3" fillId="0" borderId="0" xfId="0" applyFont="1" applyAlignment="1" applyProtection="1">
      <alignment vertical="center"/>
      <protection locked="0"/>
    </xf>
    <xf numFmtId="0" fontId="10" fillId="0" borderId="0" xfId="0" applyFont="1" applyProtection="1">
      <protection locked="0"/>
    </xf>
    <xf numFmtId="0" fontId="6" fillId="0" borderId="0" xfId="0" applyFont="1" applyAlignment="1" applyProtection="1">
      <alignment horizontal="center" vertical="center"/>
      <protection locked="0"/>
    </xf>
    <xf numFmtId="0" fontId="6" fillId="0" borderId="0" xfId="0" applyFont="1" applyAlignment="1" applyProtection="1">
      <alignment horizontal="left" vertical="center" wrapText="1"/>
      <protection locked="0"/>
    </xf>
    <xf numFmtId="0" fontId="6" fillId="0" borderId="0" xfId="0" applyFont="1" applyAlignment="1" applyProtection="1">
      <alignment vertical="center"/>
      <protection locked="0"/>
    </xf>
    <xf numFmtId="178" fontId="6" fillId="0" borderId="0" xfId="0" applyNumberFormat="1" applyFont="1" applyAlignment="1" applyProtection="1">
      <alignment horizontal="right" vertical="center"/>
      <protection locked="0"/>
    </xf>
    <xf numFmtId="0" fontId="6" fillId="0" borderId="0" xfId="0" applyFont="1" applyAlignment="1" applyProtection="1">
      <alignment horizontal="right" vertical="center"/>
      <protection locked="0"/>
    </xf>
    <xf numFmtId="0" fontId="4" fillId="0" borderId="0" xfId="0" applyFont="1" applyAlignment="1" applyProtection="1">
      <alignment horizontal="left" vertical="center"/>
      <protection locked="0"/>
    </xf>
    <xf numFmtId="0" fontId="4"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left" vertical="center"/>
    </xf>
    <xf numFmtId="0" fontId="10" fillId="0" borderId="0" xfId="0" applyFont="1" applyAlignment="1">
      <alignment horizontal="left" vertical="center" wrapText="1"/>
    </xf>
    <xf numFmtId="0" fontId="10" fillId="0" borderId="0" xfId="0" applyFont="1" applyAlignment="1">
      <alignment horizontal="center" vertical="center"/>
    </xf>
    <xf numFmtId="178" fontId="10" fillId="0" borderId="0" xfId="0" applyNumberFormat="1" applyFont="1" applyAlignment="1">
      <alignment horizontal="righ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178" fontId="10"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vertical="center" wrapText="1" shrinkToFit="1"/>
    </xf>
    <xf numFmtId="3" fontId="6" fillId="0" borderId="1" xfId="1" applyNumberFormat="1" applyFont="1" applyFill="1" applyBorder="1" applyAlignment="1" applyProtection="1">
      <alignment horizontal="right" vertical="center" shrinkToFit="1"/>
    </xf>
    <xf numFmtId="0" fontId="12" fillId="0" borderId="1" xfId="0" applyFont="1" applyBorder="1" applyAlignment="1">
      <alignment vertical="center" wrapText="1" shrinkToFit="1"/>
    </xf>
    <xf numFmtId="178" fontId="6" fillId="0" borderId="1" xfId="0" applyNumberFormat="1" applyFont="1" applyBorder="1" applyAlignment="1" applyProtection="1">
      <alignment horizontal="right" vertical="center" shrinkToFit="1"/>
      <protection locked="0"/>
    </xf>
    <xf numFmtId="0" fontId="12" fillId="0" borderId="0" xfId="0" applyFont="1" applyAlignment="1" applyProtection="1">
      <alignment vertical="center"/>
      <protection locked="0"/>
    </xf>
    <xf numFmtId="0" fontId="6" fillId="0" borderId="1" xfId="0" applyFont="1" applyBorder="1" applyAlignment="1">
      <alignment horizontal="center" vertical="center" wrapText="1"/>
    </xf>
    <xf numFmtId="178" fontId="6" fillId="0" borderId="1" xfId="0" applyNumberFormat="1" applyFont="1" applyBorder="1" applyAlignment="1" applyProtection="1">
      <alignment horizontal="right" vertical="center" shrinkToFit="1"/>
      <protection locked="0"/>
    </xf>
    <xf numFmtId="0" fontId="10" fillId="0" borderId="4" xfId="0" applyFont="1" applyBorder="1" applyAlignment="1">
      <alignment horizontal="center" vertical="center" readingOrder="1"/>
    </xf>
    <xf numFmtId="0" fontId="10" fillId="0" borderId="5" xfId="0" applyFont="1" applyBorder="1" applyAlignment="1">
      <alignment horizontal="center" vertical="center"/>
    </xf>
    <xf numFmtId="3" fontId="10" fillId="0" borderId="3" xfId="0" applyNumberFormat="1" applyFont="1" applyBorder="1" applyAlignment="1">
      <alignment horizontal="center" vertical="center" readingOrder="1"/>
    </xf>
    <xf numFmtId="0" fontId="6" fillId="0" borderId="0" xfId="51" applyFont="1" applyFill="1" applyAlignment="1">
      <alignment vertical="center"/>
    </xf>
    <xf numFmtId="0" fontId="6" fillId="0" borderId="0" xfId="51" applyFont="1" applyFill="1" applyAlignment="1">
      <alignment vertical="distributed"/>
    </xf>
    <xf numFmtId="0" fontId="3" fillId="0" borderId="0" xfId="0" applyFont="1" applyFill="1" applyAlignment="1">
      <alignment vertical="center" wrapText="1"/>
    </xf>
    <xf numFmtId="0" fontId="16" fillId="0" borderId="0" xfId="0" applyFont="1" applyFill="1" applyAlignment="1">
      <alignment vertical="center" wrapText="1"/>
    </xf>
    <xf numFmtId="0" fontId="17" fillId="0" borderId="0" xfId="0" applyFont="1" applyFill="1" applyAlignment="1">
      <alignment horizontal="center" vertical="center" wrapText="1"/>
    </xf>
    <xf numFmtId="0" fontId="18" fillId="0" borderId="0" xfId="0" applyFont="1" applyFill="1" applyAlignment="1">
      <alignment vertical="center" wrapText="1"/>
    </xf>
    <xf numFmtId="0" fontId="3" fillId="0" borderId="0" xfId="0" applyFont="1" applyFill="1" applyAlignment="1">
      <alignment horizontal="left" vertical="center" wrapText="1"/>
    </xf>
    <xf numFmtId="0" fontId="19" fillId="0" borderId="0" xfId="0" applyFont="1" applyFill="1" applyAlignment="1">
      <alignment vertical="center"/>
    </xf>
    <xf numFmtId="0" fontId="18" fillId="0" borderId="0" xfId="0" applyFont="1" applyFill="1" applyAlignment="1">
      <alignment horizontal="justify" vertical="center" wrapText="1"/>
    </xf>
    <xf numFmtId="0" fontId="3" fillId="0" borderId="0" xfId="51" applyFont="1" applyFill="1" applyAlignment="1" applyProtection="1">
      <alignment horizontal="justify" vertical="center" wrapText="1"/>
      <protection hidden="1"/>
    </xf>
    <xf numFmtId="0" fontId="16" fillId="0" borderId="0" xfId="51" applyFont="1" applyFill="1" applyAlignment="1">
      <alignment vertical="center"/>
    </xf>
    <xf numFmtId="0" fontId="3" fillId="0" borderId="0" xfId="51" applyFont="1" applyFill="1" applyAlignment="1">
      <alignment vertical="center" wrapText="1"/>
    </xf>
    <xf numFmtId="0" fontId="16" fillId="0" borderId="0" xfId="51" applyFont="1" applyFill="1" applyAlignment="1">
      <alignment vertical="distributed"/>
    </xf>
    <xf numFmtId="0" fontId="3" fillId="0" borderId="0" xfId="51" applyFont="1" applyFill="1" applyAlignment="1">
      <alignment horizontal="left" vertical="center" wrapText="1"/>
    </xf>
    <xf numFmtId="0" fontId="20" fillId="0" borderId="0" xfId="51" applyFont="1" applyFill="1" applyAlignment="1">
      <alignment vertical="center"/>
    </xf>
    <xf numFmtId="0" fontId="18" fillId="0" borderId="0" xfId="51" applyFont="1" applyFill="1" applyAlignment="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7" xfId="49"/>
    <cellStyle name="常规_工程量清单（8月1日新版）" xfId="50"/>
    <cellStyle name="样式 1" xfId="5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ustomXml" Target="../customXml/item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10" defaultGridColor="0" colorId="0" workbookViewId="0">
      <selection activeCell="A1" sqref="A1"/>
    </sheetView>
  </sheetViews>
  <sheetFormatPr defaultColWidth="9" defaultRowHeight="14.25"/>
  <sheetData/>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Z29"/>
  <sheetViews>
    <sheetView showGridLines="0" view="pageBreakPreview" zoomScaleNormal="100" topLeftCell="A22" workbookViewId="0">
      <selection activeCell="A29" sqref="A29"/>
    </sheetView>
  </sheetViews>
  <sheetFormatPr defaultColWidth="9" defaultRowHeight="30.75"/>
  <cols>
    <col min="1" max="1" width="75.1" style="84" customWidth="1"/>
    <col min="2" max="2" width="0.9" style="84" customWidth="1"/>
    <col min="3" max="52" width="9" style="85"/>
    <col min="53" max="16384" width="9" style="84"/>
  </cols>
  <sheetData>
    <row r="1" ht="42" customHeight="1" spans="1:3">
      <c r="A1" s="86" t="s">
        <v>0</v>
      </c>
    </row>
    <row r="2" ht="39.9" customHeight="1" spans="1:3">
      <c r="A2" s="87" t="s">
        <v>1</v>
      </c>
    </row>
    <row r="3" ht="72" spans="1:3">
      <c r="A3" s="88" t="s">
        <v>2</v>
      </c>
    </row>
    <row r="4" ht="43.5" spans="1:3">
      <c r="A4" s="84" t="s">
        <v>3</v>
      </c>
    </row>
    <row r="5" ht="87" spans="1:3">
      <c r="A5" s="84" t="s">
        <v>4</v>
      </c>
      <c r="C5" s="89"/>
    </row>
    <row r="6" ht="72" spans="1:3">
      <c r="A6" s="84" t="s">
        <v>5</v>
      </c>
    </row>
    <row r="7" ht="43.5" spans="1:3">
      <c r="A7" s="84" t="s">
        <v>6</v>
      </c>
    </row>
    <row r="8" ht="43.5" spans="1:3">
      <c r="A8" s="84" t="s">
        <v>7</v>
      </c>
    </row>
    <row r="9" ht="43.5" spans="1:3">
      <c r="A9" s="84" t="s">
        <v>8</v>
      </c>
    </row>
    <row r="10" ht="39.9" customHeight="1" spans="1:3">
      <c r="A10" s="87" t="s">
        <v>9</v>
      </c>
    </row>
    <row r="11" ht="43.5" spans="1:3">
      <c r="A11" s="84" t="s">
        <v>10</v>
      </c>
    </row>
    <row r="12" ht="57.75" spans="1:3">
      <c r="A12" s="84" t="s">
        <v>11</v>
      </c>
    </row>
    <row r="13" ht="57.75" spans="1:3">
      <c r="A13" s="84" t="s">
        <v>12</v>
      </c>
    </row>
    <row r="14" ht="57.75" spans="1:3">
      <c r="A14" s="84" t="s">
        <v>13</v>
      </c>
    </row>
    <row r="15" ht="43.5" spans="1:3">
      <c r="A15" s="84" t="s">
        <v>14</v>
      </c>
    </row>
    <row r="16" spans="1:3">
      <c r="A16" s="84" t="s">
        <v>15</v>
      </c>
    </row>
    <row r="17" spans="1:52">
      <c r="A17" s="84" t="s">
        <v>16</v>
      </c>
    </row>
    <row r="18" ht="39.9" customHeight="1" spans="1:52">
      <c r="A18" s="90" t="s">
        <v>17</v>
      </c>
    </row>
    <row r="19" ht="39.9" customHeight="1" spans="1:52">
      <c r="A19" s="90" t="s">
        <v>18</v>
      </c>
    </row>
    <row r="20" s="82" customFormat="1" ht="102.75" spans="1:52">
      <c r="A20" s="91" t="s">
        <v>19</v>
      </c>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row>
    <row r="21" s="83" customFormat="1" ht="146.25" spans="1:52">
      <c r="A21" s="93" t="s">
        <v>20</v>
      </c>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row>
    <row r="22" ht="43.5" spans="1:52">
      <c r="A22" s="84" t="s">
        <v>21</v>
      </c>
    </row>
    <row r="23" s="83" customFormat="1" spans="1:52">
      <c r="A23" s="95" t="s">
        <v>22</v>
      </c>
      <c r="D23" s="96"/>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row>
    <row r="24" s="83" customFormat="1" ht="43.5" spans="1:52">
      <c r="A24" s="95" t="s">
        <v>23</v>
      </c>
      <c r="D24" s="96"/>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row>
    <row r="25" s="83" customFormat="1" spans="1:52">
      <c r="A25" s="95" t="s">
        <v>24</v>
      </c>
      <c r="D25" s="96"/>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row>
    <row r="26" s="83" customFormat="1" ht="72.75" spans="1:52">
      <c r="A26" s="93" t="s">
        <v>25</v>
      </c>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row>
    <row r="27" s="83" customFormat="1" ht="72" spans="1:52">
      <c r="A27" s="93" t="s">
        <v>26</v>
      </c>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row>
    <row r="28" s="83" customFormat="1" ht="57.75" spans="1:52">
      <c r="A28" s="93" t="s">
        <v>27</v>
      </c>
      <c r="D28" s="97"/>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row>
    <row r="29" ht="90" customHeight="1" spans="1:52">
      <c r="A29" s="84" t="s">
        <v>28</v>
      </c>
    </row>
  </sheetData>
  <sheetProtection formatCells="0" formatColumns="0" formatRows="0"/>
  <printOptions horizontalCentered="1"/>
  <pageMargins left="0.984251968503937" right="0.984251968503937" top="0.984251968503937" bottom="0.984251968503937" header="0.511811023622047" footer="0.511811023622047"/>
  <pageSetup paperSize="9"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15"/>
  <sheetViews>
    <sheetView showGridLines="0" showZeros="0" view="pageBreakPreview" zoomScale="145" zoomScaleNormal="100" workbookViewId="0">
      <selection activeCell="E11" sqref="E11"/>
    </sheetView>
  </sheetViews>
  <sheetFormatPr defaultColWidth="9" defaultRowHeight="12.75" outlineLevelCol="6"/>
  <cols>
    <col min="1" max="1" width="8.6" style="55" customWidth="1"/>
    <col min="2" max="2" width="30.1" style="56" customWidth="1"/>
    <col min="3" max="3" width="5.6" style="55" customWidth="1"/>
    <col min="4" max="4" width="7.6" style="57" customWidth="1"/>
    <col min="5" max="5" width="11.6" style="58" customWidth="1"/>
    <col min="6" max="6" width="11.6" style="59" customWidth="1"/>
    <col min="7" max="16384" width="9" style="57"/>
  </cols>
  <sheetData>
    <row r="1" ht="28.95" customHeight="1" spans="1:7">
      <c r="A1" s="60" t="s">
        <v>29</v>
      </c>
    </row>
    <row r="2" s="52" customFormat="1" ht="30.75" customHeight="1" spans="1:7">
      <c r="A2" s="61" t="s">
        <v>30</v>
      </c>
      <c r="B2" s="61"/>
      <c r="C2" s="61"/>
      <c r="D2" s="61"/>
      <c r="E2" s="61"/>
      <c r="F2" s="61"/>
    </row>
    <row r="3" s="53" customFormat="1" ht="21.9" customHeight="1" spans="1:7">
      <c r="A3" s="62" t="s">
        <v>31</v>
      </c>
      <c r="B3" s="62"/>
      <c r="C3" s="62"/>
      <c r="D3" s="62"/>
      <c r="E3" s="62"/>
      <c r="F3" s="62"/>
    </row>
    <row r="4" s="54" customFormat="1" ht="18" customHeight="1" spans="1:7">
      <c r="A4" s="63" t="str">
        <f>汇总表!A3</f>
        <v>合同段编号：SG-1</v>
      </c>
      <c r="B4" s="64"/>
      <c r="C4" s="65"/>
      <c r="D4" s="65"/>
      <c r="E4" s="66"/>
      <c r="F4" s="67" t="s">
        <v>32</v>
      </c>
    </row>
    <row r="5" ht="27.15" customHeight="1" spans="1:7">
      <c r="A5" s="68" t="s">
        <v>33</v>
      </c>
      <c r="B5" s="69" t="s">
        <v>34</v>
      </c>
      <c r="C5" s="68" t="s">
        <v>35</v>
      </c>
      <c r="D5" s="68" t="s">
        <v>36</v>
      </c>
      <c r="E5" s="70" t="s">
        <v>37</v>
      </c>
      <c r="F5" s="68" t="s">
        <v>38</v>
      </c>
    </row>
    <row r="6" ht="27.15" customHeight="1" spans="1:7">
      <c r="A6" s="71">
        <v>101</v>
      </c>
      <c r="B6" s="72" t="s">
        <v>39</v>
      </c>
      <c r="C6" s="71"/>
      <c r="D6" s="71"/>
      <c r="E6" s="70"/>
      <c r="F6" s="73" t="str">
        <f t="shared" ref="F6:F14" si="0">IF(E6&gt;0,ROUND(D6*E6,0),"")</f>
        <v/>
      </c>
    </row>
    <row r="7" ht="27.15" customHeight="1" spans="1:7">
      <c r="A7" s="71" t="s">
        <v>40</v>
      </c>
      <c r="B7" s="72" t="s">
        <v>41</v>
      </c>
      <c r="C7" s="71"/>
      <c r="D7" s="71"/>
      <c r="E7" s="70"/>
      <c r="F7" s="73" t="str">
        <f t="shared" si="0"/>
        <v/>
      </c>
    </row>
    <row r="8" ht="27.15" customHeight="1" spans="1:7">
      <c r="A8" s="71" t="s">
        <v>42</v>
      </c>
      <c r="B8" s="74" t="s">
        <v>43</v>
      </c>
      <c r="C8" s="71" t="s">
        <v>44</v>
      </c>
      <c r="D8" s="71">
        <v>1</v>
      </c>
      <c r="E8" s="75">
        <f>IF(E11=0,0,ROUND(SUM(F10:F14,SUM(汇总表!D6:D11))*0.003,0))</f>
        <v>0</v>
      </c>
      <c r="F8" s="73" t="str">
        <f t="shared" si="0"/>
        <v/>
      </c>
    </row>
    <row r="9" ht="27.15" customHeight="1" spans="1:7">
      <c r="A9" s="71" t="s">
        <v>45</v>
      </c>
      <c r="B9" s="72" t="s">
        <v>46</v>
      </c>
      <c r="C9" s="71" t="s">
        <v>44</v>
      </c>
      <c r="D9" s="71">
        <v>1</v>
      </c>
      <c r="E9" s="75">
        <f>IF(E8=0,0,1000000*0.4%)</f>
        <v>0</v>
      </c>
      <c r="F9" s="73" t="str">
        <f>IF(E9&gt;=1000000*0.004,ROUND(D9*E9,0),"")</f>
        <v/>
      </c>
      <c r="G9" s="76"/>
    </row>
    <row r="10" ht="27.15" customHeight="1" spans="1:7">
      <c r="A10" s="71">
        <v>102</v>
      </c>
      <c r="B10" s="72" t="s">
        <v>47</v>
      </c>
      <c r="C10" s="71"/>
      <c r="D10" s="77"/>
      <c r="E10" s="78"/>
      <c r="F10" s="73" t="str">
        <f t="shared" si="0"/>
        <v/>
      </c>
    </row>
    <row r="11" ht="27.15" customHeight="1" spans="1:7">
      <c r="A11" s="71" t="s">
        <v>48</v>
      </c>
      <c r="B11" s="72" t="s">
        <v>49</v>
      </c>
      <c r="C11" s="71" t="s">
        <v>44</v>
      </c>
      <c r="D11" s="77">
        <v>1</v>
      </c>
      <c r="E11" s="78"/>
      <c r="F11" s="73" t="str">
        <f t="shared" si="0"/>
        <v/>
      </c>
      <c r="G11" s="57" t="s">
        <v>50</v>
      </c>
    </row>
    <row r="12" ht="27.15" customHeight="1" spans="1:7">
      <c r="A12" s="71">
        <v>103</v>
      </c>
      <c r="B12" s="72" t="s">
        <v>51</v>
      </c>
      <c r="C12" s="71"/>
      <c r="D12" s="77"/>
      <c r="E12" s="78"/>
      <c r="F12" s="73" t="str">
        <f t="shared" si="0"/>
        <v/>
      </c>
    </row>
    <row r="13" ht="27.15" customHeight="1" spans="1:7">
      <c r="A13" s="71" t="s">
        <v>52</v>
      </c>
      <c r="B13" s="72" t="s">
        <v>53</v>
      </c>
      <c r="C13" s="71" t="s">
        <v>54</v>
      </c>
      <c r="D13" s="77">
        <v>1</v>
      </c>
      <c r="E13" s="78"/>
      <c r="F13" s="73" t="str">
        <f t="shared" si="0"/>
        <v/>
      </c>
    </row>
    <row r="14" ht="27.15" customHeight="1" spans="1:7">
      <c r="A14" s="71" t="s">
        <v>55</v>
      </c>
      <c r="B14" s="74" t="s">
        <v>56</v>
      </c>
      <c r="C14" s="71" t="s">
        <v>44</v>
      </c>
      <c r="D14" s="77">
        <v>1</v>
      </c>
      <c r="E14" s="78"/>
      <c r="F14" s="73" t="str">
        <f t="shared" si="0"/>
        <v/>
      </c>
    </row>
    <row r="15" ht="27.15" customHeight="1" spans="1:7">
      <c r="A15" s="79" t="s">
        <v>57</v>
      </c>
      <c r="B15" s="80"/>
      <c r="C15" s="80"/>
      <c r="D15" s="80"/>
      <c r="E15" s="80"/>
      <c r="F15" s="81">
        <f>IF(E11=0,0,SUM(F6:F14))</f>
        <v>0</v>
      </c>
    </row>
  </sheetData>
  <sheetProtection sheet="1" objects="1"/>
  <mergeCells count="3">
    <mergeCell ref="A2:F2"/>
    <mergeCell ref="A3:F3"/>
    <mergeCell ref="A15:E15"/>
  </mergeCells>
  <dataValidations count="1">
    <dataValidation allowBlank="1" showInputMessage="1" showErrorMessage="1" sqref="A5 B5:B9"/>
  </dataValidations>
  <printOptions horizontalCentered="1"/>
  <pageMargins left="0.984251968503937" right="0.984251968503937" top="0.984251968503937" bottom="0.984251968503937" header="0.511811023622047" footer="0.511811023622047"/>
  <pageSetup paperSize="9" orientation="portrait" horizontalDpi="300" verticalDpi="300"/>
  <headerFooter alignWithMargins="0"/>
  <ignoredErrors>
    <ignoredError sqref="F9" formula="1"/>
  </ignoredError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6"/>
  <sheetViews>
    <sheetView showGridLines="0" showZeros="0" view="pageBreakPreview" zoomScale="145" zoomScaleNormal="100" workbookViewId="0">
      <pane ySplit="4" topLeftCell="A5" activePane="bottomLeft" state="frozen"/>
      <selection/>
      <selection pane="bottomLeft" activeCell="E7" sqref="E7"/>
    </sheetView>
  </sheetViews>
  <sheetFormatPr defaultColWidth="9" defaultRowHeight="15" outlineLevelCol="6"/>
  <cols>
    <col min="1" max="1" width="7.6" style="16" customWidth="1"/>
    <col min="2" max="2" width="25.6" style="17" customWidth="1"/>
    <col min="3" max="3" width="5.6" style="16" customWidth="1"/>
    <col min="4" max="4" width="10.6" style="18" customWidth="1"/>
    <col min="5" max="5" width="10.6" style="19" customWidth="1"/>
    <col min="6" max="6" width="14.6" style="20" customWidth="1"/>
    <col min="7" max="7" width="1.9" style="21" customWidth="1"/>
    <col min="8" max="16384" width="9" style="22"/>
  </cols>
  <sheetData>
    <row r="1" ht="34.95" customHeight="1" spans="1:7">
      <c r="A1" s="23" t="s">
        <v>30</v>
      </c>
      <c r="B1" s="23"/>
      <c r="C1" s="23"/>
      <c r="D1" s="23"/>
      <c r="E1" s="23"/>
      <c r="F1" s="23"/>
    </row>
    <row r="2" s="14" customFormat="1" ht="22.5" customHeight="1" spans="1:7">
      <c r="A2" s="24" t="s">
        <v>58</v>
      </c>
      <c r="B2" s="24"/>
      <c r="C2" s="24"/>
      <c r="D2" s="24"/>
      <c r="E2" s="24"/>
      <c r="F2" s="24"/>
    </row>
    <row r="3" s="15" customFormat="1" ht="18" customHeight="1" spans="1:7">
      <c r="A3" s="25" t="str">
        <f>汇总表!A3</f>
        <v>合同段编号：SG-1</v>
      </c>
      <c r="B3" s="26"/>
      <c r="C3" s="27"/>
      <c r="D3" s="28"/>
      <c r="E3" s="29"/>
      <c r="F3" s="30" t="s">
        <v>32</v>
      </c>
    </row>
    <row r="4" ht="27.15" customHeight="1" spans="1:7">
      <c r="A4" s="31" t="s">
        <v>33</v>
      </c>
      <c r="B4" s="32" t="s">
        <v>34</v>
      </c>
      <c r="C4" s="31" t="s">
        <v>35</v>
      </c>
      <c r="D4" s="31" t="s">
        <v>59</v>
      </c>
      <c r="E4" s="33" t="s">
        <v>37</v>
      </c>
      <c r="F4" s="34" t="s">
        <v>38</v>
      </c>
      <c r="G4" s="22"/>
    </row>
    <row r="5" s="14" customFormat="1" ht="27.15" customHeight="1" spans="1:7">
      <c r="A5" s="35">
        <v>202</v>
      </c>
      <c r="B5" s="36" t="s">
        <v>60</v>
      </c>
      <c r="C5" s="35"/>
      <c r="D5" s="51"/>
      <c r="E5" s="37"/>
      <c r="F5" s="38" t="str">
        <f t="shared" ref="F5:F16" si="0">IF(E5&gt;0,ROUND(D5*E5,0),"")</f>
        <v/>
      </c>
    </row>
    <row r="6" s="14" customFormat="1" ht="27.15" customHeight="1" spans="1:7">
      <c r="A6" s="35" t="s">
        <v>61</v>
      </c>
      <c r="B6" s="36" t="s">
        <v>62</v>
      </c>
      <c r="C6" s="35"/>
      <c r="D6" s="51"/>
      <c r="E6" s="37"/>
      <c r="F6" s="38" t="str">
        <f t="shared" si="0"/>
        <v/>
      </c>
    </row>
    <row r="7" s="14" customFormat="1" ht="27.15" customHeight="1" spans="1:7">
      <c r="A7" s="35" t="s">
        <v>42</v>
      </c>
      <c r="B7" s="36" t="s">
        <v>63</v>
      </c>
      <c r="C7" s="35" t="s">
        <v>64</v>
      </c>
      <c r="D7" s="51">
        <v>1976.5</v>
      </c>
      <c r="E7" s="37"/>
      <c r="F7" s="38" t="str">
        <f t="shared" si="0"/>
        <v/>
      </c>
    </row>
    <row r="8" s="14" customFormat="1" ht="27.15" customHeight="1" spans="1:7">
      <c r="A8" s="35" t="s">
        <v>65</v>
      </c>
      <c r="B8" s="40" t="s">
        <v>66</v>
      </c>
      <c r="C8" s="35" t="s">
        <v>64</v>
      </c>
      <c r="D8" s="51">
        <v>742.6</v>
      </c>
      <c r="E8" s="37"/>
      <c r="F8" s="38" t="str">
        <f t="shared" si="0"/>
        <v/>
      </c>
    </row>
    <row r="9" s="14" customFormat="1" ht="27.15" customHeight="1" spans="1:7">
      <c r="A9" s="35" t="s">
        <v>67</v>
      </c>
      <c r="B9" s="36" t="s">
        <v>68</v>
      </c>
      <c r="C9" s="35"/>
      <c r="D9" s="51"/>
      <c r="E9" s="37"/>
      <c r="F9" s="38" t="str">
        <f t="shared" si="0"/>
        <v/>
      </c>
    </row>
    <row r="10" s="14" customFormat="1" ht="27.15" customHeight="1" spans="1:7">
      <c r="A10" s="35" t="s">
        <v>45</v>
      </c>
      <c r="B10" s="36" t="s">
        <v>69</v>
      </c>
      <c r="C10" s="35" t="s">
        <v>64</v>
      </c>
      <c r="D10" s="51">
        <v>243.1</v>
      </c>
      <c r="E10" s="37"/>
      <c r="F10" s="38" t="str">
        <f t="shared" si="0"/>
        <v/>
      </c>
    </row>
    <row r="11" s="14" customFormat="1" ht="27.15" customHeight="1" spans="1:7">
      <c r="A11" s="35" t="s">
        <v>70</v>
      </c>
      <c r="B11" s="36" t="s">
        <v>71</v>
      </c>
      <c r="C11" s="35" t="s">
        <v>64</v>
      </c>
      <c r="D11" s="51">
        <v>591.9</v>
      </c>
      <c r="E11" s="37"/>
      <c r="F11" s="38" t="str">
        <f t="shared" si="0"/>
        <v/>
      </c>
    </row>
    <row r="12" s="14" customFormat="1" ht="27.15" customHeight="1" spans="1:7">
      <c r="A12" s="35">
        <v>208</v>
      </c>
      <c r="B12" s="36" t="s">
        <v>72</v>
      </c>
      <c r="C12" s="35"/>
      <c r="D12" s="51"/>
      <c r="E12" s="37"/>
      <c r="F12" s="38" t="str">
        <f t="shared" si="0"/>
        <v/>
      </c>
    </row>
    <row r="13" s="14" customFormat="1" ht="27.15" customHeight="1" spans="1:7">
      <c r="A13" s="35" t="s">
        <v>73</v>
      </c>
      <c r="B13" s="36" t="s">
        <v>74</v>
      </c>
      <c r="C13" s="35"/>
      <c r="D13" s="51"/>
      <c r="E13" s="37"/>
      <c r="F13" s="38" t="str">
        <f t="shared" si="0"/>
        <v/>
      </c>
    </row>
    <row r="14" s="14" customFormat="1" ht="27.15" customHeight="1" spans="1:7">
      <c r="A14" s="35" t="s">
        <v>42</v>
      </c>
      <c r="B14" s="40" t="s">
        <v>75</v>
      </c>
      <c r="C14" s="35" t="s">
        <v>64</v>
      </c>
      <c r="D14" s="51">
        <v>137.8</v>
      </c>
      <c r="E14" s="37"/>
      <c r="F14" s="38" t="str">
        <f t="shared" si="0"/>
        <v/>
      </c>
    </row>
    <row r="15" s="14" customFormat="1" ht="27.15" customHeight="1" spans="1:7">
      <c r="A15" s="35" t="s">
        <v>76</v>
      </c>
      <c r="B15" s="36" t="s">
        <v>77</v>
      </c>
      <c r="C15" s="35"/>
      <c r="D15" s="51"/>
      <c r="E15" s="37"/>
      <c r="F15" s="38" t="str">
        <f t="shared" si="0"/>
        <v/>
      </c>
    </row>
    <row r="16" s="14" customFormat="1" ht="27.15" customHeight="1" spans="1:7">
      <c r="A16" s="35" t="s">
        <v>42</v>
      </c>
      <c r="B16" s="36" t="s">
        <v>78</v>
      </c>
      <c r="C16" s="35" t="s">
        <v>64</v>
      </c>
      <c r="D16" s="51">
        <v>655.2</v>
      </c>
      <c r="E16" s="37"/>
      <c r="F16" s="38" t="str">
        <f t="shared" si="0"/>
        <v/>
      </c>
    </row>
    <row r="17" ht="27.15" customHeight="1" spans="1:7">
      <c r="A17" s="42" t="s">
        <v>79</v>
      </c>
      <c r="B17" s="43"/>
      <c r="C17" s="43"/>
      <c r="D17" s="43"/>
      <c r="E17" s="43"/>
      <c r="F17" s="44">
        <f>SUM(F5:F16)</f>
        <v>0</v>
      </c>
      <c r="G17" s="22"/>
    </row>
    <row r="18" ht="14.25" spans="1:7">
      <c r="D18" s="16"/>
      <c r="E18" s="45"/>
      <c r="F18" s="46"/>
      <c r="G18" s="22"/>
    </row>
    <row r="19" ht="14.25" spans="1:7">
      <c r="D19" s="16"/>
      <c r="E19" s="45"/>
      <c r="F19" s="46"/>
      <c r="G19" s="22"/>
    </row>
    <row r="20" ht="14.25" spans="1:7">
      <c r="D20" s="16"/>
      <c r="E20" s="45"/>
      <c r="F20" s="46"/>
      <c r="G20" s="22"/>
    </row>
    <row r="21" ht="14.25" spans="1:7">
      <c r="A21" s="27"/>
      <c r="B21" s="47"/>
      <c r="C21" s="27"/>
      <c r="D21" s="16"/>
      <c r="E21" s="45"/>
      <c r="F21" s="46"/>
      <c r="G21" s="22"/>
    </row>
    <row r="22" ht="14.25" spans="1:7">
      <c r="D22" s="16"/>
      <c r="E22" s="45"/>
      <c r="F22" s="46"/>
      <c r="G22" s="22"/>
    </row>
    <row r="23" ht="14.25" spans="1:7">
      <c r="D23" s="16"/>
      <c r="E23" s="45"/>
      <c r="F23" s="46"/>
      <c r="G23" s="22"/>
    </row>
    <row r="24" ht="14.25" spans="1:7">
      <c r="D24" s="16"/>
      <c r="E24" s="45"/>
      <c r="F24" s="46"/>
      <c r="G24" s="22"/>
    </row>
    <row r="25" ht="14.25" spans="1:7">
      <c r="D25" s="16"/>
      <c r="E25" s="45"/>
      <c r="F25" s="46"/>
      <c r="G25" s="22"/>
    </row>
    <row r="26" ht="14.25" spans="1:7">
      <c r="D26" s="16"/>
      <c r="E26" s="45"/>
      <c r="F26" s="46"/>
      <c r="G26" s="22"/>
    </row>
    <row r="27" ht="14.25" spans="1:7">
      <c r="D27" s="16"/>
      <c r="E27" s="45"/>
      <c r="F27" s="46"/>
      <c r="G27" s="22"/>
    </row>
    <row r="28" ht="14.25" spans="1:7">
      <c r="D28" s="16"/>
      <c r="E28" s="45"/>
      <c r="F28" s="46"/>
      <c r="G28" s="22"/>
    </row>
    <row r="29" ht="14.25" spans="1:7">
      <c r="D29" s="16"/>
      <c r="E29" s="45"/>
      <c r="F29" s="46"/>
      <c r="G29" s="22"/>
    </row>
    <row r="30" ht="14.25" spans="1:7">
      <c r="D30" s="16"/>
      <c r="E30" s="45"/>
      <c r="F30" s="46"/>
      <c r="G30" s="22"/>
    </row>
    <row r="31" ht="14.25" spans="1:7">
      <c r="D31" s="16"/>
      <c r="E31" s="45"/>
      <c r="F31" s="46"/>
      <c r="G31" s="22"/>
    </row>
    <row r="32" ht="14.25" spans="1:7">
      <c r="D32" s="16"/>
      <c r="E32" s="45"/>
      <c r="F32" s="46"/>
      <c r="G32" s="22"/>
    </row>
    <row r="33" ht="14.25" spans="4:7">
      <c r="D33" s="16"/>
      <c r="E33" s="45"/>
      <c r="F33" s="46"/>
      <c r="G33" s="22"/>
    </row>
    <row r="34" ht="14.25" spans="4:7">
      <c r="D34" s="16"/>
      <c r="E34" s="45"/>
      <c r="F34" s="46"/>
      <c r="G34" s="22"/>
    </row>
    <row r="35" ht="14.25" spans="4:7">
      <c r="D35" s="16"/>
      <c r="E35" s="45"/>
      <c r="F35" s="46"/>
      <c r="G35" s="22"/>
    </row>
    <row r="36" ht="14.25" spans="4:7">
      <c r="D36" s="16"/>
      <c r="E36" s="45"/>
      <c r="F36" s="46"/>
      <c r="G36" s="22"/>
    </row>
    <row r="37" ht="14.25" spans="4:7">
      <c r="D37" s="16"/>
      <c r="E37" s="45"/>
      <c r="F37" s="46"/>
      <c r="G37" s="22"/>
    </row>
    <row r="38" ht="14.25" spans="4:7">
      <c r="D38" s="16"/>
      <c r="E38" s="45"/>
      <c r="F38" s="46"/>
      <c r="G38" s="22"/>
    </row>
    <row r="39" ht="14.25" spans="4:7">
      <c r="D39" s="16"/>
      <c r="E39" s="45"/>
      <c r="F39" s="46"/>
      <c r="G39" s="22"/>
    </row>
    <row r="40" ht="14.25" spans="4:7">
      <c r="D40" s="16"/>
      <c r="E40" s="45"/>
      <c r="F40" s="46"/>
      <c r="G40" s="22"/>
    </row>
    <row r="41" ht="14.25" spans="4:7">
      <c r="D41" s="16"/>
      <c r="E41" s="45"/>
      <c r="F41" s="46"/>
      <c r="G41" s="22"/>
    </row>
    <row r="42" ht="14.25" spans="4:7">
      <c r="D42" s="16"/>
      <c r="E42" s="45"/>
      <c r="F42" s="46"/>
      <c r="G42" s="22"/>
    </row>
    <row r="43" ht="14.25" spans="4:7">
      <c r="D43" s="16"/>
      <c r="E43" s="45"/>
      <c r="F43" s="46"/>
      <c r="G43" s="22"/>
    </row>
    <row r="44" ht="14.25" spans="4:7">
      <c r="D44" s="16"/>
      <c r="E44" s="45"/>
      <c r="F44" s="46"/>
      <c r="G44" s="22"/>
    </row>
    <row r="45" ht="14.25" spans="4:7">
      <c r="D45" s="16"/>
      <c r="E45" s="45"/>
      <c r="F45" s="46"/>
      <c r="G45" s="22"/>
    </row>
    <row r="46" ht="14.25" spans="4:7">
      <c r="D46" s="16"/>
      <c r="E46" s="45"/>
      <c r="F46" s="46"/>
      <c r="G46" s="22"/>
    </row>
    <row r="47" ht="14.25" spans="4:7">
      <c r="D47" s="16"/>
      <c r="E47" s="45"/>
      <c r="F47" s="46"/>
      <c r="G47" s="22"/>
    </row>
    <row r="48" ht="14.25" spans="4:7">
      <c r="D48" s="16"/>
      <c r="E48" s="45"/>
      <c r="F48" s="46"/>
      <c r="G48" s="22"/>
    </row>
    <row r="49" ht="14.25" spans="4:7">
      <c r="D49" s="16"/>
      <c r="E49" s="45"/>
      <c r="F49" s="46"/>
      <c r="G49" s="22"/>
    </row>
    <row r="50" ht="14.25" spans="4:7">
      <c r="D50" s="16"/>
      <c r="E50" s="45"/>
      <c r="F50" s="46"/>
      <c r="G50" s="22"/>
    </row>
    <row r="51" ht="14.25" spans="4:7">
      <c r="D51" s="16"/>
      <c r="E51" s="45"/>
      <c r="F51" s="46"/>
      <c r="G51" s="22"/>
    </row>
    <row r="52" ht="14.25" spans="4:7">
      <c r="D52" s="16"/>
      <c r="E52" s="45"/>
      <c r="F52" s="46"/>
      <c r="G52" s="22"/>
    </row>
    <row r="53" ht="14.25" spans="4:7">
      <c r="D53" s="16"/>
      <c r="E53" s="45"/>
      <c r="F53" s="46"/>
      <c r="G53" s="22"/>
    </row>
    <row r="54" ht="14.25" spans="4:7">
      <c r="D54" s="16"/>
      <c r="E54" s="45"/>
      <c r="F54" s="46"/>
      <c r="G54" s="22"/>
    </row>
    <row r="55" ht="14.25" spans="4:7">
      <c r="D55" s="16"/>
      <c r="E55" s="45"/>
      <c r="F55" s="46"/>
      <c r="G55" s="22"/>
    </row>
    <row r="56" ht="14.25" spans="4:7">
      <c r="D56" s="16"/>
      <c r="E56" s="45"/>
      <c r="F56" s="46"/>
      <c r="G56" s="22"/>
    </row>
    <row r="57" ht="14.25" spans="4:7">
      <c r="D57" s="16"/>
      <c r="E57" s="45"/>
      <c r="F57" s="46"/>
      <c r="G57" s="22"/>
    </row>
    <row r="58" ht="14.25" spans="4:7">
      <c r="D58" s="16"/>
      <c r="E58" s="45"/>
      <c r="F58" s="46"/>
      <c r="G58" s="22"/>
    </row>
    <row r="59" ht="14.25" spans="4:7">
      <c r="D59" s="16"/>
      <c r="E59" s="45"/>
      <c r="F59" s="46"/>
      <c r="G59" s="22"/>
    </row>
    <row r="60" ht="14.25" spans="4:7">
      <c r="D60" s="16"/>
      <c r="E60" s="45"/>
      <c r="F60" s="46"/>
      <c r="G60" s="22"/>
    </row>
    <row r="61" ht="14.25" spans="4:7">
      <c r="D61" s="16"/>
      <c r="E61" s="45"/>
      <c r="F61" s="46"/>
      <c r="G61" s="22"/>
    </row>
    <row r="62" ht="14.25" spans="4:7">
      <c r="D62" s="16"/>
      <c r="E62" s="45"/>
      <c r="F62" s="46"/>
      <c r="G62" s="22"/>
    </row>
    <row r="63" ht="14.25" spans="4:7">
      <c r="D63" s="16"/>
      <c r="E63" s="45"/>
      <c r="F63" s="46"/>
      <c r="G63" s="22"/>
    </row>
    <row r="64" ht="14.25" spans="4:7">
      <c r="D64" s="16"/>
      <c r="E64" s="45"/>
      <c r="F64" s="46"/>
      <c r="G64" s="22"/>
    </row>
    <row r="65" ht="14.25" spans="4:7">
      <c r="D65" s="16"/>
      <c r="E65" s="45"/>
      <c r="F65" s="46"/>
      <c r="G65" s="22"/>
    </row>
    <row r="66" ht="14.25" spans="4:7">
      <c r="D66" s="16"/>
      <c r="E66" s="45"/>
      <c r="F66" s="46"/>
      <c r="G66" s="22"/>
    </row>
    <row r="67" ht="14.25" spans="4:7">
      <c r="D67" s="16"/>
      <c r="E67" s="45"/>
      <c r="F67" s="46"/>
      <c r="G67" s="22"/>
    </row>
    <row r="68" ht="14.25" spans="4:7">
      <c r="D68" s="16"/>
      <c r="E68" s="45"/>
      <c r="F68" s="46"/>
      <c r="G68" s="22"/>
    </row>
    <row r="69" ht="14.25" spans="4:7">
      <c r="D69" s="16"/>
      <c r="E69" s="45"/>
      <c r="F69" s="46"/>
      <c r="G69" s="22"/>
    </row>
    <row r="70" ht="14.25" spans="4:7">
      <c r="D70" s="16"/>
      <c r="E70" s="45"/>
      <c r="F70" s="46"/>
      <c r="G70" s="22"/>
    </row>
    <row r="71" ht="14.25" spans="4:7">
      <c r="D71" s="16"/>
      <c r="E71" s="45"/>
      <c r="F71" s="46"/>
      <c r="G71" s="22"/>
    </row>
    <row r="72" ht="14.25" spans="4:7">
      <c r="D72" s="16"/>
      <c r="E72" s="45"/>
      <c r="F72" s="46"/>
      <c r="G72" s="22"/>
    </row>
    <row r="73" ht="14.25" spans="4:7">
      <c r="D73" s="16"/>
      <c r="E73" s="45"/>
      <c r="F73" s="46"/>
      <c r="G73" s="22"/>
    </row>
    <row r="74" ht="14.25" spans="4:7">
      <c r="D74" s="16"/>
      <c r="E74" s="45"/>
      <c r="F74" s="46"/>
      <c r="G74" s="22"/>
    </row>
    <row r="75" ht="14.25" spans="4:7">
      <c r="D75" s="16"/>
      <c r="E75" s="45"/>
      <c r="F75" s="46"/>
      <c r="G75" s="22"/>
    </row>
    <row r="76" ht="14.25" spans="4:7">
      <c r="D76" s="16"/>
      <c r="E76" s="45"/>
      <c r="F76" s="46"/>
      <c r="G76" s="22"/>
    </row>
    <row r="77" ht="14.25" spans="4:7">
      <c r="D77" s="16"/>
      <c r="E77" s="45"/>
      <c r="F77" s="46"/>
      <c r="G77" s="22"/>
    </row>
    <row r="78" ht="14.25" spans="4:7">
      <c r="D78" s="16"/>
      <c r="E78" s="45"/>
      <c r="F78" s="46"/>
      <c r="G78" s="22"/>
    </row>
    <row r="79" ht="14.25" spans="4:7">
      <c r="D79" s="16"/>
      <c r="E79" s="45"/>
      <c r="F79" s="46"/>
      <c r="G79" s="22"/>
    </row>
    <row r="80" ht="14.25" spans="4:7">
      <c r="D80" s="16"/>
      <c r="E80" s="45"/>
      <c r="F80" s="46"/>
      <c r="G80" s="22"/>
    </row>
    <row r="81" ht="14.25" spans="4:7">
      <c r="D81" s="16"/>
      <c r="E81" s="45"/>
      <c r="F81" s="46"/>
      <c r="G81" s="22"/>
    </row>
    <row r="82" ht="14.25" spans="4:7">
      <c r="D82" s="16"/>
      <c r="E82" s="45"/>
      <c r="F82" s="46"/>
      <c r="G82" s="22"/>
    </row>
    <row r="83" ht="14.25" spans="4:7">
      <c r="D83" s="16"/>
      <c r="E83" s="45"/>
      <c r="F83" s="46"/>
      <c r="G83" s="22"/>
    </row>
    <row r="84" ht="14.25" spans="4:7">
      <c r="D84" s="16"/>
      <c r="E84" s="45"/>
      <c r="F84" s="46"/>
      <c r="G84" s="22"/>
    </row>
    <row r="85" ht="14.25" spans="4:7">
      <c r="D85" s="16"/>
      <c r="E85" s="45"/>
      <c r="F85" s="46"/>
      <c r="G85" s="22"/>
    </row>
    <row r="86" ht="14.25" spans="4:7">
      <c r="D86" s="16"/>
      <c r="E86" s="45"/>
      <c r="F86" s="46"/>
      <c r="G86" s="22"/>
    </row>
    <row r="87" ht="14.25" spans="4:7">
      <c r="D87" s="16"/>
      <c r="E87" s="45"/>
      <c r="F87" s="46"/>
      <c r="G87" s="22"/>
    </row>
    <row r="88" ht="14.25" spans="4:7">
      <c r="D88" s="16"/>
      <c r="E88" s="45"/>
      <c r="F88" s="46"/>
      <c r="G88" s="22"/>
    </row>
    <row r="89" ht="14.25" spans="4:7">
      <c r="D89" s="16"/>
      <c r="E89" s="45"/>
      <c r="F89" s="46"/>
      <c r="G89" s="22"/>
    </row>
    <row r="90" ht="14.25" spans="4:7">
      <c r="D90" s="16"/>
      <c r="E90" s="45"/>
      <c r="F90" s="46"/>
      <c r="G90" s="22"/>
    </row>
    <row r="91" ht="14.25" spans="4:7">
      <c r="D91" s="16"/>
      <c r="E91" s="45"/>
      <c r="F91" s="46"/>
      <c r="G91" s="22"/>
    </row>
    <row r="92" ht="14.25" spans="4:7">
      <c r="D92" s="16"/>
      <c r="E92" s="45"/>
      <c r="F92" s="46"/>
      <c r="G92" s="22"/>
    </row>
    <row r="93" ht="14.25" spans="4:7">
      <c r="D93" s="16"/>
      <c r="E93" s="45"/>
      <c r="F93" s="46"/>
      <c r="G93" s="22"/>
    </row>
    <row r="94" ht="14.25" spans="4:7">
      <c r="D94" s="16"/>
      <c r="E94" s="45"/>
      <c r="F94" s="46"/>
      <c r="G94" s="22"/>
    </row>
    <row r="95" ht="14.25" spans="4:7">
      <c r="D95" s="16"/>
      <c r="E95" s="45"/>
      <c r="F95" s="46"/>
      <c r="G95" s="22"/>
    </row>
    <row r="96" ht="14.25" spans="4:7">
      <c r="D96" s="16"/>
      <c r="E96" s="45"/>
      <c r="F96" s="46"/>
      <c r="G96" s="22"/>
    </row>
    <row r="97" ht="14.25" spans="4:7">
      <c r="D97" s="16"/>
      <c r="E97" s="45"/>
      <c r="F97" s="46"/>
      <c r="G97" s="22"/>
    </row>
    <row r="98" ht="14.25" spans="4:7">
      <c r="D98" s="16"/>
      <c r="E98" s="45"/>
      <c r="F98" s="46"/>
      <c r="G98" s="22"/>
    </row>
    <row r="99" ht="14.25" spans="4:7">
      <c r="D99" s="16"/>
      <c r="E99" s="45"/>
      <c r="F99" s="46"/>
      <c r="G99" s="22"/>
    </row>
    <row r="100" ht="14.25" spans="4:7">
      <c r="D100" s="16"/>
      <c r="E100" s="45"/>
      <c r="F100" s="46"/>
      <c r="G100" s="22"/>
    </row>
    <row r="101" ht="14.25" spans="4:7">
      <c r="D101" s="16"/>
      <c r="E101" s="45"/>
      <c r="F101" s="46"/>
      <c r="G101" s="22"/>
    </row>
    <row r="102" ht="14.25" spans="4:7">
      <c r="D102" s="16"/>
      <c r="E102" s="45"/>
      <c r="F102" s="46"/>
      <c r="G102" s="22"/>
    </row>
    <row r="103" ht="14.25" spans="4:7">
      <c r="D103" s="16"/>
      <c r="E103" s="45"/>
      <c r="F103" s="46"/>
      <c r="G103" s="22"/>
    </row>
    <row r="104" ht="14.25" spans="4:7">
      <c r="D104" s="16"/>
      <c r="E104" s="45"/>
      <c r="F104" s="46"/>
      <c r="G104" s="22"/>
    </row>
    <row r="105" ht="14.25" spans="4:7">
      <c r="D105" s="16"/>
      <c r="E105" s="45"/>
      <c r="F105" s="46"/>
      <c r="G105" s="22"/>
    </row>
    <row r="106" ht="14.25" spans="4:7">
      <c r="D106" s="16"/>
      <c r="E106" s="45"/>
      <c r="F106" s="46"/>
      <c r="G106" s="22"/>
    </row>
    <row r="107" ht="14.25" spans="4:7">
      <c r="D107" s="16"/>
      <c r="E107" s="45"/>
      <c r="F107" s="46"/>
      <c r="G107" s="22"/>
    </row>
    <row r="108" ht="14.25" spans="4:7">
      <c r="D108" s="16"/>
      <c r="E108" s="45"/>
      <c r="F108" s="46"/>
      <c r="G108" s="22"/>
    </row>
    <row r="109" ht="14.25" spans="4:7">
      <c r="D109" s="16"/>
      <c r="E109" s="45"/>
      <c r="F109" s="46"/>
      <c r="G109" s="22"/>
    </row>
    <row r="110" ht="14.25" spans="4:7">
      <c r="D110" s="16"/>
      <c r="E110" s="45"/>
      <c r="F110" s="46"/>
      <c r="G110" s="22"/>
    </row>
    <row r="111" ht="14.25" spans="4:7">
      <c r="D111" s="16"/>
      <c r="E111" s="45"/>
      <c r="F111" s="46"/>
      <c r="G111" s="22"/>
    </row>
    <row r="112" ht="14.25" spans="4:7">
      <c r="D112" s="16"/>
      <c r="E112" s="45"/>
      <c r="F112" s="46"/>
      <c r="G112" s="22"/>
    </row>
    <row r="113" ht="14.25" spans="4:7">
      <c r="D113" s="16"/>
      <c r="E113" s="45"/>
      <c r="F113" s="46"/>
      <c r="G113" s="22"/>
    </row>
    <row r="114" ht="14.25" spans="4:7">
      <c r="D114" s="16"/>
      <c r="E114" s="45"/>
      <c r="F114" s="46"/>
      <c r="G114" s="22"/>
    </row>
    <row r="115" ht="14.25" spans="4:7">
      <c r="D115" s="16"/>
      <c r="E115" s="45"/>
      <c r="F115" s="46"/>
      <c r="G115" s="22"/>
    </row>
    <row r="116" ht="14.25" spans="4:7">
      <c r="D116" s="16"/>
      <c r="E116" s="45"/>
      <c r="F116" s="46"/>
      <c r="G116" s="22"/>
    </row>
    <row r="117" ht="14.25" spans="4:7">
      <c r="D117" s="16"/>
      <c r="E117" s="45"/>
      <c r="F117" s="46"/>
      <c r="G117" s="22"/>
    </row>
    <row r="118" ht="14.25" spans="4:7">
      <c r="D118" s="16"/>
      <c r="E118" s="45"/>
      <c r="F118" s="46"/>
      <c r="G118" s="22"/>
    </row>
    <row r="119" ht="14.25" spans="4:7">
      <c r="D119" s="16"/>
      <c r="E119" s="45"/>
      <c r="F119" s="46"/>
      <c r="G119" s="22"/>
    </row>
    <row r="120" ht="14.25" spans="4:7">
      <c r="D120" s="16"/>
      <c r="E120" s="45"/>
      <c r="F120" s="46"/>
      <c r="G120" s="22"/>
    </row>
    <row r="121" ht="14.25" spans="4:7">
      <c r="D121" s="16"/>
      <c r="E121" s="45"/>
      <c r="F121" s="46"/>
      <c r="G121" s="22"/>
    </row>
    <row r="122" ht="14.25" spans="4:7">
      <c r="D122" s="16"/>
      <c r="E122" s="45"/>
      <c r="F122" s="46"/>
      <c r="G122" s="22"/>
    </row>
    <row r="123" ht="14.25" spans="4:7">
      <c r="D123" s="16"/>
      <c r="E123" s="45"/>
      <c r="F123" s="46"/>
      <c r="G123" s="22"/>
    </row>
    <row r="124" ht="14.25" spans="4:7">
      <c r="D124" s="16"/>
      <c r="E124" s="45"/>
      <c r="F124" s="46"/>
      <c r="G124" s="22"/>
    </row>
    <row r="125" ht="14.25" spans="4:7">
      <c r="D125" s="16"/>
      <c r="E125" s="45"/>
      <c r="F125" s="46"/>
      <c r="G125" s="22"/>
    </row>
    <row r="126" ht="14.25" spans="4:7">
      <c r="D126" s="16"/>
      <c r="E126" s="45"/>
      <c r="F126" s="46"/>
      <c r="G126" s="22"/>
    </row>
    <row r="127" ht="14.25" spans="4:7">
      <c r="D127" s="16"/>
      <c r="E127" s="45"/>
      <c r="F127" s="46"/>
      <c r="G127" s="22"/>
    </row>
    <row r="128" ht="14.25" spans="4:7">
      <c r="D128" s="16"/>
      <c r="E128" s="45"/>
      <c r="F128" s="46"/>
      <c r="G128" s="22"/>
    </row>
    <row r="129" ht="14.25" spans="4:7">
      <c r="D129" s="16"/>
      <c r="E129" s="45"/>
      <c r="F129" s="46"/>
      <c r="G129" s="22"/>
    </row>
    <row r="130" ht="14.25" spans="4:7">
      <c r="D130" s="16"/>
      <c r="E130" s="45"/>
      <c r="F130" s="46"/>
      <c r="G130" s="22"/>
    </row>
    <row r="131" ht="14.25" spans="4:7">
      <c r="D131" s="16"/>
      <c r="E131" s="45"/>
      <c r="F131" s="46"/>
      <c r="G131" s="22"/>
    </row>
    <row r="132" ht="14.25" spans="4:7">
      <c r="D132" s="16"/>
      <c r="E132" s="45"/>
      <c r="F132" s="46"/>
      <c r="G132" s="22"/>
    </row>
    <row r="133" ht="14.25" spans="4:7">
      <c r="D133" s="16"/>
      <c r="E133" s="45"/>
      <c r="F133" s="46"/>
      <c r="G133" s="22"/>
    </row>
    <row r="134" ht="14.25" spans="4:7">
      <c r="D134" s="16"/>
      <c r="E134" s="45"/>
      <c r="F134" s="46"/>
      <c r="G134" s="22"/>
    </row>
    <row r="135" ht="14.25" spans="4:7">
      <c r="D135" s="16"/>
      <c r="E135" s="45"/>
      <c r="F135" s="46"/>
      <c r="G135" s="22"/>
    </row>
    <row r="136" ht="14.25" spans="4:7">
      <c r="D136" s="16"/>
      <c r="E136" s="45"/>
      <c r="F136" s="46"/>
      <c r="G136" s="22"/>
    </row>
    <row r="137" ht="14.25" spans="4:7">
      <c r="D137" s="16"/>
      <c r="E137" s="45"/>
      <c r="F137" s="46"/>
      <c r="G137" s="22"/>
    </row>
    <row r="138" ht="14.25" spans="4:7">
      <c r="D138" s="16"/>
      <c r="E138" s="45"/>
      <c r="F138" s="46"/>
      <c r="G138" s="22"/>
    </row>
    <row r="139" ht="14.25" spans="4:7">
      <c r="D139" s="16"/>
      <c r="E139" s="45"/>
      <c r="F139" s="46"/>
      <c r="G139" s="22"/>
    </row>
    <row r="140" ht="14.25" spans="4:7">
      <c r="D140" s="16"/>
      <c r="E140" s="45"/>
      <c r="F140" s="46"/>
      <c r="G140" s="22"/>
    </row>
    <row r="141" ht="14.25" spans="4:7">
      <c r="D141" s="16"/>
      <c r="E141" s="45"/>
      <c r="F141" s="46"/>
      <c r="G141" s="22"/>
    </row>
    <row r="142" ht="14.25" spans="4:7">
      <c r="D142" s="16"/>
      <c r="E142" s="45"/>
      <c r="F142" s="46"/>
      <c r="G142" s="22"/>
    </row>
    <row r="143" ht="14.25" spans="4:7">
      <c r="D143" s="16"/>
      <c r="E143" s="45"/>
      <c r="F143" s="46"/>
      <c r="G143" s="22"/>
    </row>
    <row r="144" ht="14.25" spans="4:7">
      <c r="D144" s="16"/>
      <c r="E144" s="45"/>
      <c r="F144" s="46"/>
      <c r="G144" s="22"/>
    </row>
    <row r="145" ht="14.25" spans="4:7">
      <c r="D145" s="16"/>
      <c r="E145" s="45"/>
      <c r="F145" s="46"/>
      <c r="G145" s="22"/>
    </row>
    <row r="146" ht="14.25" spans="4:7">
      <c r="D146" s="16"/>
      <c r="E146" s="45"/>
      <c r="F146" s="46"/>
      <c r="G146" s="22"/>
    </row>
    <row r="147" ht="14.25" spans="4:7">
      <c r="D147" s="16"/>
      <c r="E147" s="45"/>
      <c r="F147" s="46"/>
      <c r="G147" s="22"/>
    </row>
    <row r="148" ht="14.25" spans="4:7">
      <c r="D148" s="16"/>
      <c r="E148" s="45"/>
      <c r="F148" s="46"/>
      <c r="G148" s="22"/>
    </row>
    <row r="149" ht="14.25" spans="4:7">
      <c r="D149" s="16"/>
      <c r="E149" s="45"/>
      <c r="F149" s="46"/>
      <c r="G149" s="22"/>
    </row>
    <row r="150" ht="14.25" spans="4:7">
      <c r="D150" s="16"/>
      <c r="E150" s="45"/>
      <c r="F150" s="46"/>
      <c r="G150" s="22"/>
    </row>
    <row r="151" ht="14.25" spans="4:7">
      <c r="D151" s="16"/>
      <c r="E151" s="45"/>
      <c r="F151" s="46"/>
      <c r="G151" s="22"/>
    </row>
    <row r="152" ht="14.25" spans="4:7">
      <c r="D152" s="16"/>
      <c r="E152" s="45"/>
      <c r="F152" s="46"/>
      <c r="G152" s="22"/>
    </row>
    <row r="153" ht="14.25" spans="4:7">
      <c r="D153" s="16"/>
      <c r="E153" s="45"/>
      <c r="F153" s="46"/>
      <c r="G153" s="22"/>
    </row>
    <row r="154" ht="14.25" spans="4:7">
      <c r="D154" s="16"/>
      <c r="E154" s="45"/>
      <c r="F154" s="46"/>
      <c r="G154" s="22"/>
    </row>
    <row r="155" ht="14.25" spans="4:7">
      <c r="D155" s="16"/>
      <c r="E155" s="45"/>
      <c r="F155" s="46"/>
      <c r="G155" s="22"/>
    </row>
    <row r="156" ht="14.25" spans="4:7">
      <c r="D156" s="16"/>
      <c r="E156" s="45"/>
      <c r="F156" s="46"/>
      <c r="G156" s="22"/>
    </row>
    <row r="157" ht="14.25" spans="4:7">
      <c r="D157" s="16"/>
      <c r="E157" s="45"/>
      <c r="F157" s="46"/>
      <c r="G157" s="22"/>
    </row>
    <row r="158" ht="14.25" spans="4:7">
      <c r="D158" s="16"/>
      <c r="E158" s="45"/>
      <c r="F158" s="46"/>
      <c r="G158" s="22"/>
    </row>
    <row r="159" ht="14.25" spans="4:7">
      <c r="D159" s="16"/>
      <c r="E159" s="45"/>
      <c r="F159" s="46"/>
      <c r="G159" s="22"/>
    </row>
    <row r="160" ht="14.25" spans="4:7">
      <c r="D160" s="16"/>
      <c r="E160" s="45"/>
      <c r="F160" s="46"/>
      <c r="G160" s="22"/>
    </row>
    <row r="161" ht="14.25" spans="4:7">
      <c r="D161" s="16"/>
      <c r="E161" s="45"/>
      <c r="F161" s="46"/>
      <c r="G161" s="22"/>
    </row>
    <row r="162" ht="14.25" spans="4:7">
      <c r="D162" s="16"/>
      <c r="E162" s="45"/>
      <c r="F162" s="46"/>
      <c r="G162" s="22"/>
    </row>
    <row r="163" ht="14.25" spans="4:7">
      <c r="D163" s="16"/>
      <c r="E163" s="45"/>
      <c r="F163" s="46"/>
      <c r="G163" s="22"/>
    </row>
    <row r="164" ht="14.25" spans="4:7">
      <c r="D164" s="16"/>
      <c r="E164" s="45"/>
      <c r="F164" s="46"/>
      <c r="G164" s="22"/>
    </row>
    <row r="165" ht="14.25" spans="4:7">
      <c r="D165" s="16"/>
      <c r="E165" s="45"/>
      <c r="F165" s="46"/>
      <c r="G165" s="22"/>
    </row>
    <row r="166" ht="14.25" spans="4:7">
      <c r="D166" s="16"/>
      <c r="E166" s="45"/>
      <c r="F166" s="46"/>
      <c r="G166" s="22"/>
    </row>
    <row r="167" ht="14.25" spans="4:7">
      <c r="D167" s="16"/>
      <c r="E167" s="45"/>
      <c r="F167" s="46"/>
      <c r="G167" s="22"/>
    </row>
    <row r="168" ht="14.25" spans="4:7">
      <c r="D168" s="16"/>
      <c r="E168" s="45"/>
      <c r="F168" s="46"/>
      <c r="G168" s="22"/>
    </row>
    <row r="169" ht="14.25" spans="4:7">
      <c r="D169" s="16"/>
      <c r="E169" s="45"/>
      <c r="F169" s="46"/>
      <c r="G169" s="22"/>
    </row>
    <row r="170" ht="14.25" spans="4:7">
      <c r="D170" s="16"/>
      <c r="E170" s="45"/>
      <c r="F170" s="46"/>
      <c r="G170" s="22"/>
    </row>
    <row r="171" ht="14.25" spans="4:7">
      <c r="D171" s="16"/>
      <c r="E171" s="45"/>
      <c r="F171" s="46"/>
      <c r="G171" s="22"/>
    </row>
    <row r="172" ht="14.25" spans="4:7">
      <c r="D172" s="16"/>
      <c r="E172" s="45"/>
      <c r="F172" s="46"/>
      <c r="G172" s="22"/>
    </row>
    <row r="173" ht="14.25" spans="4:7">
      <c r="D173" s="16"/>
      <c r="E173" s="45"/>
      <c r="F173" s="46"/>
      <c r="G173" s="22"/>
    </row>
    <row r="174" ht="14.25" spans="4:7">
      <c r="D174" s="16"/>
      <c r="E174" s="45"/>
      <c r="F174" s="46"/>
      <c r="G174" s="22"/>
    </row>
    <row r="175" ht="14.25" spans="4:7">
      <c r="D175" s="16"/>
      <c r="E175" s="45"/>
      <c r="F175" s="46"/>
      <c r="G175" s="22"/>
    </row>
    <row r="176" ht="14.25" spans="4:7">
      <c r="D176" s="16"/>
      <c r="E176" s="45"/>
      <c r="F176" s="46"/>
      <c r="G176" s="22"/>
    </row>
  </sheetData>
  <sheetProtection sheet="1" objects="1"/>
  <mergeCells count="3">
    <mergeCell ref="A1:F1"/>
    <mergeCell ref="A2:F2"/>
    <mergeCell ref="A17:E17"/>
  </mergeCells>
  <dataValidations count="1">
    <dataValidation allowBlank="1" showInputMessage="1" showErrorMessage="1" sqref="A4 B4"/>
  </dataValidations>
  <printOptions horizontalCentered="1"/>
  <pageMargins left="0.984251968503937" right="0.984251968503937" top="0.984251968503937" bottom="0.984251968503937" header="0.511811023622047" footer="0.511811023622047"/>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2"/>
  <sheetViews>
    <sheetView showGridLines="0" showZeros="0" view="pageBreakPreview" zoomScale="145" zoomScaleNormal="100" workbookViewId="0">
      <pane ySplit="4" topLeftCell="A5" activePane="bottomLeft" state="frozen"/>
      <selection/>
      <selection pane="bottomLeft" activeCell="E14" sqref="E14"/>
    </sheetView>
  </sheetViews>
  <sheetFormatPr defaultColWidth="9" defaultRowHeight="15" outlineLevelCol="6"/>
  <cols>
    <col min="1" max="1" width="7.6" style="16" customWidth="1"/>
    <col min="2" max="2" width="25.6" style="17" customWidth="1"/>
    <col min="3" max="3" width="5.6" style="16" customWidth="1"/>
    <col min="4" max="4" width="10.6" style="18" customWidth="1"/>
    <col min="5" max="5" width="10.6" style="19" customWidth="1"/>
    <col min="6" max="6" width="14.6" style="20" customWidth="1"/>
    <col min="7" max="7" width="1.9" style="21" customWidth="1"/>
    <col min="8" max="16384" width="9" style="22"/>
  </cols>
  <sheetData>
    <row r="1" ht="34.95" customHeight="1" spans="1:7">
      <c r="A1" s="23" t="s">
        <v>30</v>
      </c>
      <c r="B1" s="23"/>
      <c r="C1" s="23"/>
      <c r="D1" s="23"/>
      <c r="E1" s="23"/>
      <c r="F1" s="23"/>
    </row>
    <row r="2" s="14" customFormat="1" ht="22.5" customHeight="1" spans="1:7">
      <c r="A2" s="24" t="s">
        <v>80</v>
      </c>
      <c r="B2" s="24"/>
      <c r="C2" s="24"/>
      <c r="D2" s="24"/>
      <c r="E2" s="24"/>
      <c r="F2" s="24"/>
    </row>
    <row r="3" s="15" customFormat="1" ht="18" customHeight="1" spans="1:7">
      <c r="A3" s="25" t="str">
        <f>汇总表!A3</f>
        <v>合同段编号：SG-1</v>
      </c>
      <c r="B3" s="26"/>
      <c r="C3" s="27"/>
      <c r="D3" s="28"/>
      <c r="E3" s="29"/>
      <c r="F3" s="30" t="s">
        <v>32</v>
      </c>
    </row>
    <row r="4" ht="27.15" customHeight="1" spans="1:7">
      <c r="A4" s="31" t="s">
        <v>33</v>
      </c>
      <c r="B4" s="32" t="s">
        <v>34</v>
      </c>
      <c r="C4" s="31" t="s">
        <v>35</v>
      </c>
      <c r="D4" s="31" t="s">
        <v>59</v>
      </c>
      <c r="E4" s="33" t="s">
        <v>37</v>
      </c>
      <c r="F4" s="34" t="s">
        <v>38</v>
      </c>
      <c r="G4" s="22"/>
    </row>
    <row r="5" s="14" customFormat="1" ht="27.15" customHeight="1" spans="1:7">
      <c r="A5" s="35">
        <v>302</v>
      </c>
      <c r="B5" s="36" t="s">
        <v>81</v>
      </c>
      <c r="C5" s="35"/>
      <c r="D5" s="34"/>
      <c r="E5" s="37"/>
      <c r="F5" s="38" t="str">
        <f t="shared" ref="F5:F22" si="0">IF(E5&gt;0,ROUND(D5*E5,0),"")</f>
        <v/>
      </c>
    </row>
    <row r="6" s="14" customFormat="1" ht="27.15" customHeight="1" spans="1:7">
      <c r="A6" s="35" t="s">
        <v>82</v>
      </c>
      <c r="B6" s="40" t="s">
        <v>66</v>
      </c>
      <c r="C6" s="35"/>
      <c r="D6" s="39"/>
      <c r="E6" s="37"/>
      <c r="F6" s="38" t="str">
        <f t="shared" si="0"/>
        <v/>
      </c>
    </row>
    <row r="7" s="14" customFormat="1" ht="27.15" customHeight="1" spans="1:7">
      <c r="A7" s="35" t="s">
        <v>42</v>
      </c>
      <c r="B7" s="36" t="s">
        <v>83</v>
      </c>
      <c r="C7" s="35" t="s">
        <v>84</v>
      </c>
      <c r="D7" s="39">
        <v>3729.3</v>
      </c>
      <c r="E7" s="37"/>
      <c r="F7" s="38" t="str">
        <f t="shared" si="0"/>
        <v/>
      </c>
    </row>
    <row r="8" s="14" customFormat="1" ht="27.15" customHeight="1" spans="1:7">
      <c r="A8" s="35" t="s">
        <v>70</v>
      </c>
      <c r="B8" s="40" t="s">
        <v>85</v>
      </c>
      <c r="C8" s="35" t="s">
        <v>64</v>
      </c>
      <c r="D8" s="39">
        <v>201.6</v>
      </c>
      <c r="E8" s="37"/>
      <c r="F8" s="38" t="str">
        <f t="shared" si="0"/>
        <v/>
      </c>
    </row>
    <row r="9" s="14" customFormat="1" ht="27.15" customHeight="1" spans="1:7">
      <c r="A9" s="35">
        <v>304</v>
      </c>
      <c r="B9" s="36" t="s">
        <v>86</v>
      </c>
      <c r="C9" s="35"/>
      <c r="D9" s="39"/>
      <c r="E9" s="37"/>
      <c r="F9" s="38" t="str">
        <f t="shared" si="0"/>
        <v/>
      </c>
    </row>
    <row r="10" s="14" customFormat="1" ht="27.15" customHeight="1" spans="1:7">
      <c r="A10" s="35" t="s">
        <v>87</v>
      </c>
      <c r="B10" s="40" t="s">
        <v>88</v>
      </c>
      <c r="C10" s="35"/>
      <c r="D10" s="39"/>
      <c r="E10" s="37"/>
      <c r="F10" s="38" t="str">
        <f t="shared" si="0"/>
        <v/>
      </c>
    </row>
    <row r="11" s="14" customFormat="1" ht="27.15" customHeight="1" spans="1:7">
      <c r="A11" s="35" t="s">
        <v>42</v>
      </c>
      <c r="B11" s="36" t="s">
        <v>83</v>
      </c>
      <c r="C11" s="35" t="s">
        <v>84</v>
      </c>
      <c r="D11" s="39">
        <v>282.9</v>
      </c>
      <c r="E11" s="37"/>
      <c r="F11" s="38" t="str">
        <f t="shared" si="0"/>
        <v/>
      </c>
    </row>
    <row r="12" s="14" customFormat="1" ht="27.15" customHeight="1" spans="1:7">
      <c r="A12" s="35">
        <v>312</v>
      </c>
      <c r="B12" s="36" t="s">
        <v>89</v>
      </c>
      <c r="C12" s="35"/>
      <c r="D12" s="39"/>
      <c r="E12" s="37"/>
      <c r="F12" s="38" t="str">
        <f t="shared" si="0"/>
        <v/>
      </c>
    </row>
    <row r="13" s="14" customFormat="1" ht="27.15" customHeight="1" spans="1:7">
      <c r="A13" s="35" t="s">
        <v>90</v>
      </c>
      <c r="B13" s="36" t="s">
        <v>89</v>
      </c>
      <c r="C13" s="35"/>
      <c r="D13" s="39"/>
      <c r="E13" s="37"/>
      <c r="F13" s="38" t="str">
        <f t="shared" si="0"/>
        <v/>
      </c>
    </row>
    <row r="14" s="14" customFormat="1" ht="27.15" customHeight="1" spans="1:7">
      <c r="A14" s="35" t="s">
        <v>42</v>
      </c>
      <c r="B14" s="50" t="s">
        <v>91</v>
      </c>
      <c r="C14" s="35" t="s">
        <v>64</v>
      </c>
      <c r="D14" s="39">
        <v>1976.5</v>
      </c>
      <c r="E14" s="37"/>
      <c r="F14" s="38" t="str">
        <f t="shared" si="0"/>
        <v/>
      </c>
    </row>
    <row r="15" s="14" customFormat="1" ht="27.15" customHeight="1" spans="1:7">
      <c r="A15" s="35" t="s">
        <v>92</v>
      </c>
      <c r="B15" s="36" t="s">
        <v>93</v>
      </c>
      <c r="C15" s="35"/>
      <c r="D15" s="39"/>
      <c r="E15" s="37"/>
      <c r="F15" s="38" t="str">
        <f t="shared" si="0"/>
        <v/>
      </c>
    </row>
    <row r="16" s="14" customFormat="1" ht="27.15" customHeight="1" spans="1:7">
      <c r="A16" s="35" t="s">
        <v>42</v>
      </c>
      <c r="B16" s="36" t="s">
        <v>94</v>
      </c>
      <c r="C16" s="35" t="s">
        <v>95</v>
      </c>
      <c r="D16" s="39">
        <v>2391</v>
      </c>
      <c r="E16" s="37"/>
      <c r="F16" s="38" t="str">
        <f t="shared" si="0"/>
        <v/>
      </c>
    </row>
    <row r="17" s="14" customFormat="1" ht="27.15" customHeight="1" spans="1:7">
      <c r="A17" s="35" t="s">
        <v>45</v>
      </c>
      <c r="B17" s="36" t="s">
        <v>96</v>
      </c>
      <c r="C17" s="35" t="s">
        <v>95</v>
      </c>
      <c r="D17" s="39">
        <v>198</v>
      </c>
      <c r="E17" s="37"/>
      <c r="F17" s="38" t="str">
        <f t="shared" si="0"/>
        <v/>
      </c>
    </row>
    <row r="18" s="14" customFormat="1" ht="27.15" customHeight="1" spans="1:7">
      <c r="A18" s="35">
        <v>315</v>
      </c>
      <c r="B18" s="40" t="s">
        <v>97</v>
      </c>
      <c r="C18" s="35"/>
      <c r="D18" s="39"/>
      <c r="E18" s="37"/>
      <c r="F18" s="38" t="str">
        <f t="shared" si="0"/>
        <v/>
      </c>
    </row>
    <row r="19" s="14" customFormat="1" ht="27.15" customHeight="1" spans="1:7">
      <c r="A19" s="35" t="s">
        <v>98</v>
      </c>
      <c r="B19" s="40" t="s">
        <v>99</v>
      </c>
      <c r="C19" s="35" t="s">
        <v>100</v>
      </c>
      <c r="D19" s="39">
        <v>157</v>
      </c>
      <c r="E19" s="37"/>
      <c r="F19" s="38" t="str">
        <f t="shared" si="0"/>
        <v/>
      </c>
    </row>
    <row r="20" s="14" customFormat="1" ht="27.15" customHeight="1" spans="1:7">
      <c r="A20" s="35" t="s">
        <v>101</v>
      </c>
      <c r="B20" s="40" t="s">
        <v>102</v>
      </c>
      <c r="C20" s="35"/>
      <c r="D20" s="39"/>
      <c r="E20" s="37"/>
      <c r="F20" s="38" t="str">
        <f t="shared" si="0"/>
        <v/>
      </c>
    </row>
    <row r="21" s="14" customFormat="1" ht="27.15" customHeight="1" spans="1:7">
      <c r="A21" s="35" t="s">
        <v>42</v>
      </c>
      <c r="B21" s="36" t="s">
        <v>103</v>
      </c>
      <c r="C21" s="35" t="s">
        <v>100</v>
      </c>
      <c r="D21" s="39">
        <v>187</v>
      </c>
      <c r="E21" s="37"/>
      <c r="F21" s="38" t="str">
        <f t="shared" si="0"/>
        <v/>
      </c>
    </row>
    <row r="22" s="14" customFormat="1" ht="27.15" customHeight="1" spans="1:7">
      <c r="A22" s="35" t="s">
        <v>45</v>
      </c>
      <c r="B22" s="36" t="s">
        <v>104</v>
      </c>
      <c r="C22" s="35" t="s">
        <v>100</v>
      </c>
      <c r="D22" s="39">
        <v>47</v>
      </c>
      <c r="E22" s="37"/>
      <c r="F22" s="38" t="str">
        <f t="shared" si="0"/>
        <v/>
      </c>
    </row>
    <row r="23" ht="27.15" customHeight="1" spans="1:7">
      <c r="A23" s="42" t="s">
        <v>105</v>
      </c>
      <c r="B23" s="43"/>
      <c r="C23" s="43"/>
      <c r="D23" s="43"/>
      <c r="E23" s="43"/>
      <c r="F23" s="44">
        <f>SUM(F5:F22)</f>
        <v>0</v>
      </c>
      <c r="G23" s="22"/>
    </row>
    <row r="24" ht="14.25" spans="1:7">
      <c r="D24" s="16"/>
      <c r="E24" s="45"/>
      <c r="F24" s="46"/>
      <c r="G24" s="22"/>
    </row>
    <row r="25" ht="14.25" spans="1:7">
      <c r="D25" s="16"/>
      <c r="E25" s="45"/>
      <c r="F25" s="46"/>
      <c r="G25" s="22"/>
    </row>
    <row r="26" ht="14.25" spans="1:7">
      <c r="D26" s="16"/>
      <c r="E26" s="45"/>
      <c r="F26" s="46"/>
      <c r="G26" s="22"/>
    </row>
    <row r="27" ht="14.25" spans="1:7">
      <c r="A27" s="27"/>
      <c r="B27" s="47"/>
      <c r="C27" s="27"/>
      <c r="D27" s="16"/>
      <c r="E27" s="45"/>
      <c r="F27" s="46"/>
      <c r="G27" s="22"/>
    </row>
    <row r="28" ht="14.25" spans="1:7">
      <c r="D28" s="16"/>
      <c r="E28" s="45"/>
      <c r="F28" s="46"/>
      <c r="G28" s="22"/>
    </row>
    <row r="29" ht="14.25" spans="1:7">
      <c r="D29" s="16"/>
      <c r="E29" s="45"/>
      <c r="F29" s="46"/>
      <c r="G29" s="22"/>
    </row>
    <row r="30" ht="14.25" spans="1:7">
      <c r="D30" s="16"/>
      <c r="E30" s="45"/>
      <c r="F30" s="46"/>
      <c r="G30" s="22"/>
    </row>
    <row r="31" ht="14.25" spans="1:7">
      <c r="D31" s="16"/>
      <c r="E31" s="45"/>
      <c r="F31" s="46"/>
      <c r="G31" s="22"/>
    </row>
    <row r="32" ht="14.25" spans="1:7">
      <c r="D32" s="16"/>
      <c r="E32" s="45"/>
      <c r="F32" s="46"/>
      <c r="G32" s="22"/>
    </row>
    <row r="33" ht="14.25" spans="4:7">
      <c r="D33" s="16"/>
      <c r="E33" s="45"/>
      <c r="F33" s="46"/>
      <c r="G33" s="22"/>
    </row>
    <row r="34" ht="14.25" spans="4:7">
      <c r="D34" s="16"/>
      <c r="E34" s="45"/>
      <c r="F34" s="46"/>
      <c r="G34" s="22"/>
    </row>
    <row r="35" ht="14.25" spans="4:7">
      <c r="D35" s="16"/>
      <c r="E35" s="45"/>
      <c r="F35" s="46"/>
      <c r="G35" s="22"/>
    </row>
    <row r="36" ht="14.25" spans="4:7">
      <c r="D36" s="16"/>
      <c r="E36" s="45"/>
      <c r="F36" s="46"/>
      <c r="G36" s="22"/>
    </row>
    <row r="37" ht="14.25" spans="4:7">
      <c r="D37" s="16"/>
      <c r="E37" s="45"/>
      <c r="F37" s="46"/>
      <c r="G37" s="22"/>
    </row>
    <row r="38" ht="14.25" spans="4:7">
      <c r="D38" s="16"/>
      <c r="E38" s="45"/>
      <c r="F38" s="46"/>
      <c r="G38" s="22"/>
    </row>
    <row r="39" ht="14.25" spans="4:7">
      <c r="D39" s="16"/>
      <c r="E39" s="45"/>
      <c r="F39" s="46"/>
      <c r="G39" s="22"/>
    </row>
    <row r="40" ht="14.25" spans="4:7">
      <c r="D40" s="16"/>
      <c r="E40" s="45"/>
      <c r="F40" s="46"/>
      <c r="G40" s="22"/>
    </row>
    <row r="41" ht="14.25" spans="4:7">
      <c r="D41" s="16"/>
      <c r="E41" s="45"/>
      <c r="F41" s="46"/>
      <c r="G41" s="22"/>
    </row>
    <row r="42" ht="14.25" spans="4:7">
      <c r="D42" s="16"/>
      <c r="E42" s="45"/>
      <c r="F42" s="46"/>
      <c r="G42" s="22"/>
    </row>
    <row r="43" ht="14.25" spans="4:7">
      <c r="D43" s="16"/>
      <c r="E43" s="45"/>
      <c r="F43" s="46"/>
      <c r="G43" s="22"/>
    </row>
    <row r="44" ht="14.25" spans="4:7">
      <c r="D44" s="16"/>
      <c r="E44" s="45"/>
      <c r="F44" s="46"/>
      <c r="G44" s="22"/>
    </row>
    <row r="45" ht="14.25" spans="4:7">
      <c r="D45" s="16"/>
      <c r="E45" s="45"/>
      <c r="F45" s="46"/>
      <c r="G45" s="22"/>
    </row>
    <row r="46" ht="14.25" spans="4:7">
      <c r="D46" s="16"/>
      <c r="E46" s="45"/>
      <c r="F46" s="46"/>
      <c r="G46" s="22"/>
    </row>
    <row r="47" ht="14.25" spans="4:7">
      <c r="D47" s="16"/>
      <c r="E47" s="45"/>
      <c r="F47" s="46"/>
      <c r="G47" s="22"/>
    </row>
    <row r="48" ht="14.25" spans="4:7">
      <c r="D48" s="16"/>
      <c r="E48" s="45"/>
      <c r="F48" s="46"/>
      <c r="G48" s="22"/>
    </row>
    <row r="49" ht="14.25" spans="4:7">
      <c r="D49" s="16"/>
      <c r="E49" s="45"/>
      <c r="F49" s="46"/>
      <c r="G49" s="22"/>
    </row>
    <row r="50" ht="14.25" spans="4:7">
      <c r="D50" s="16"/>
      <c r="E50" s="45"/>
      <c r="F50" s="46"/>
      <c r="G50" s="22"/>
    </row>
    <row r="51" ht="14.25" spans="4:7">
      <c r="D51" s="16"/>
      <c r="E51" s="45"/>
      <c r="F51" s="46"/>
      <c r="G51" s="22"/>
    </row>
    <row r="52" ht="14.25" spans="4:7">
      <c r="D52" s="16"/>
      <c r="E52" s="45"/>
      <c r="F52" s="46"/>
      <c r="G52" s="22"/>
    </row>
    <row r="53" ht="14.25" spans="4:7">
      <c r="D53" s="16"/>
      <c r="E53" s="45"/>
      <c r="F53" s="46"/>
      <c r="G53" s="22"/>
    </row>
    <row r="54" ht="14.25" spans="4:7">
      <c r="D54" s="16"/>
      <c r="E54" s="45"/>
      <c r="F54" s="46"/>
      <c r="G54" s="22"/>
    </row>
    <row r="55" ht="14.25" spans="4:7">
      <c r="D55" s="16"/>
      <c r="E55" s="45"/>
      <c r="F55" s="46"/>
      <c r="G55" s="22"/>
    </row>
    <row r="56" ht="14.25" spans="4:7">
      <c r="D56" s="16"/>
      <c r="E56" s="45"/>
      <c r="F56" s="46"/>
      <c r="G56" s="22"/>
    </row>
    <row r="57" ht="14.25" spans="4:7">
      <c r="D57" s="16"/>
      <c r="E57" s="45"/>
      <c r="F57" s="46"/>
      <c r="G57" s="22"/>
    </row>
    <row r="58" ht="14.25" spans="4:7">
      <c r="D58" s="16"/>
      <c r="E58" s="45"/>
      <c r="F58" s="46"/>
      <c r="G58" s="22"/>
    </row>
    <row r="59" ht="14.25" spans="4:7">
      <c r="D59" s="16"/>
      <c r="E59" s="45"/>
      <c r="F59" s="46"/>
      <c r="G59" s="22"/>
    </row>
    <row r="60" ht="14.25" spans="4:7">
      <c r="D60" s="16"/>
      <c r="E60" s="45"/>
      <c r="F60" s="46"/>
      <c r="G60" s="22"/>
    </row>
    <row r="61" ht="14.25" spans="4:7">
      <c r="D61" s="16"/>
      <c r="E61" s="45"/>
      <c r="F61" s="46"/>
      <c r="G61" s="22"/>
    </row>
    <row r="62" ht="14.25" spans="4:7">
      <c r="D62" s="16"/>
      <c r="E62" s="45"/>
      <c r="F62" s="46"/>
      <c r="G62" s="22"/>
    </row>
    <row r="63" ht="14.25" spans="4:7">
      <c r="D63" s="16"/>
      <c r="E63" s="45"/>
      <c r="F63" s="46"/>
      <c r="G63" s="22"/>
    </row>
    <row r="64" ht="14.25" spans="4:7">
      <c r="D64" s="16"/>
      <c r="E64" s="45"/>
      <c r="F64" s="46"/>
      <c r="G64" s="22"/>
    </row>
    <row r="65" ht="14.25" spans="4:7">
      <c r="D65" s="16"/>
      <c r="E65" s="45"/>
      <c r="F65" s="46"/>
      <c r="G65" s="22"/>
    </row>
    <row r="66" ht="14.25" spans="4:7">
      <c r="D66" s="16"/>
      <c r="E66" s="45"/>
      <c r="F66" s="46"/>
      <c r="G66" s="22"/>
    </row>
    <row r="67" ht="14.25" spans="4:7">
      <c r="D67" s="16"/>
      <c r="E67" s="45"/>
      <c r="F67" s="46"/>
      <c r="G67" s="22"/>
    </row>
    <row r="68" ht="14.25" spans="4:7">
      <c r="D68" s="16"/>
      <c r="E68" s="45"/>
      <c r="F68" s="46"/>
      <c r="G68" s="22"/>
    </row>
    <row r="69" ht="14.25" spans="4:7">
      <c r="D69" s="16"/>
      <c r="E69" s="45"/>
      <c r="F69" s="46"/>
      <c r="G69" s="22"/>
    </row>
    <row r="70" ht="14.25" spans="4:7">
      <c r="D70" s="16"/>
      <c r="E70" s="45"/>
      <c r="F70" s="46"/>
      <c r="G70" s="22"/>
    </row>
    <row r="71" ht="14.25" spans="4:7">
      <c r="D71" s="16"/>
      <c r="E71" s="45"/>
      <c r="F71" s="46"/>
      <c r="G71" s="22"/>
    </row>
    <row r="72" ht="14.25" spans="4:7">
      <c r="D72" s="16"/>
      <c r="E72" s="45"/>
      <c r="F72" s="46"/>
      <c r="G72" s="22"/>
    </row>
    <row r="73" ht="14.25" spans="4:7">
      <c r="D73" s="16"/>
      <c r="E73" s="45"/>
      <c r="F73" s="46"/>
      <c r="G73" s="22"/>
    </row>
    <row r="74" ht="14.25" spans="4:7">
      <c r="D74" s="16"/>
      <c r="E74" s="45"/>
      <c r="F74" s="46"/>
      <c r="G74" s="22"/>
    </row>
    <row r="75" ht="14.25" spans="4:7">
      <c r="D75" s="16"/>
      <c r="E75" s="45"/>
      <c r="F75" s="46"/>
      <c r="G75" s="22"/>
    </row>
    <row r="76" ht="14.25" spans="4:7">
      <c r="D76" s="16"/>
      <c r="E76" s="45"/>
      <c r="F76" s="46"/>
      <c r="G76" s="22"/>
    </row>
    <row r="77" ht="14.25" spans="4:7">
      <c r="D77" s="16"/>
      <c r="E77" s="45"/>
      <c r="F77" s="46"/>
      <c r="G77" s="22"/>
    </row>
    <row r="78" ht="14.25" spans="4:7">
      <c r="D78" s="16"/>
      <c r="E78" s="45"/>
      <c r="F78" s="46"/>
      <c r="G78" s="22"/>
    </row>
    <row r="79" ht="14.25" spans="4:7">
      <c r="D79" s="16"/>
      <c r="E79" s="45"/>
      <c r="F79" s="46"/>
      <c r="G79" s="22"/>
    </row>
    <row r="80" ht="14.25" spans="4:7">
      <c r="D80" s="16"/>
      <c r="E80" s="45"/>
      <c r="F80" s="46"/>
      <c r="G80" s="22"/>
    </row>
    <row r="81" ht="14.25" spans="4:7">
      <c r="D81" s="16"/>
      <c r="E81" s="45"/>
      <c r="F81" s="46"/>
      <c r="G81" s="22"/>
    </row>
    <row r="82" ht="14.25" spans="4:7">
      <c r="D82" s="16"/>
      <c r="E82" s="45"/>
      <c r="F82" s="46"/>
      <c r="G82" s="22"/>
    </row>
    <row r="83" ht="14.25" spans="4:7">
      <c r="D83" s="16"/>
      <c r="E83" s="45"/>
      <c r="F83" s="46"/>
      <c r="G83" s="22"/>
    </row>
    <row r="84" ht="14.25" spans="4:7">
      <c r="D84" s="16"/>
      <c r="E84" s="45"/>
      <c r="F84" s="46"/>
      <c r="G84" s="22"/>
    </row>
    <row r="85" ht="14.25" spans="4:7">
      <c r="D85" s="16"/>
      <c r="E85" s="45"/>
      <c r="F85" s="46"/>
      <c r="G85" s="22"/>
    </row>
    <row r="86" ht="14.25" spans="4:7">
      <c r="D86" s="16"/>
      <c r="E86" s="45"/>
      <c r="F86" s="46"/>
      <c r="G86" s="22"/>
    </row>
    <row r="87" ht="14.25" spans="4:7">
      <c r="D87" s="16"/>
      <c r="E87" s="45"/>
      <c r="F87" s="46"/>
      <c r="G87" s="22"/>
    </row>
    <row r="88" ht="14.25" spans="4:7">
      <c r="D88" s="16"/>
      <c r="E88" s="45"/>
      <c r="F88" s="46"/>
      <c r="G88" s="22"/>
    </row>
    <row r="89" ht="14.25" spans="4:7">
      <c r="D89" s="16"/>
      <c r="E89" s="45"/>
      <c r="F89" s="46"/>
      <c r="G89" s="22"/>
    </row>
    <row r="90" ht="14.25" spans="4:7">
      <c r="D90" s="16"/>
      <c r="E90" s="45"/>
      <c r="F90" s="46"/>
      <c r="G90" s="22"/>
    </row>
    <row r="91" ht="14.25" spans="4:7">
      <c r="D91" s="16"/>
      <c r="E91" s="45"/>
      <c r="F91" s="46"/>
      <c r="G91" s="22"/>
    </row>
    <row r="92" ht="14.25" spans="4:7">
      <c r="D92" s="16"/>
      <c r="E92" s="45"/>
      <c r="F92" s="46"/>
      <c r="G92" s="22"/>
    </row>
    <row r="93" ht="14.25" spans="4:7">
      <c r="D93" s="16"/>
      <c r="E93" s="45"/>
      <c r="F93" s="46"/>
      <c r="G93" s="22"/>
    </row>
    <row r="94" ht="14.25" spans="4:7">
      <c r="D94" s="16"/>
      <c r="E94" s="45"/>
      <c r="F94" s="46"/>
      <c r="G94" s="22"/>
    </row>
    <row r="95" ht="14.25" spans="4:7">
      <c r="D95" s="16"/>
      <c r="E95" s="45"/>
      <c r="F95" s="46"/>
      <c r="G95" s="22"/>
    </row>
    <row r="96" ht="14.25" spans="4:7">
      <c r="D96" s="16"/>
      <c r="E96" s="45"/>
      <c r="F96" s="46"/>
      <c r="G96" s="22"/>
    </row>
    <row r="97" ht="14.25" spans="4:7">
      <c r="D97" s="16"/>
      <c r="E97" s="45"/>
      <c r="F97" s="46"/>
      <c r="G97" s="22"/>
    </row>
    <row r="98" ht="14.25" spans="4:7">
      <c r="D98" s="16"/>
      <c r="E98" s="45"/>
      <c r="F98" s="46"/>
      <c r="G98" s="22"/>
    </row>
    <row r="99" ht="14.25" spans="4:7">
      <c r="D99" s="16"/>
      <c r="E99" s="45"/>
      <c r="F99" s="46"/>
      <c r="G99" s="22"/>
    </row>
    <row r="100" ht="14.25" spans="4:7">
      <c r="D100" s="16"/>
      <c r="E100" s="45"/>
      <c r="F100" s="46"/>
      <c r="G100" s="22"/>
    </row>
    <row r="101" ht="14.25" spans="4:7">
      <c r="D101" s="16"/>
      <c r="E101" s="45"/>
      <c r="F101" s="46"/>
      <c r="G101" s="22"/>
    </row>
    <row r="102" ht="14.25" spans="4:7">
      <c r="D102" s="16"/>
      <c r="E102" s="45"/>
      <c r="F102" s="46"/>
      <c r="G102" s="22"/>
    </row>
    <row r="103" ht="14.25" spans="4:7">
      <c r="D103" s="16"/>
      <c r="E103" s="45"/>
      <c r="F103" s="46"/>
      <c r="G103" s="22"/>
    </row>
    <row r="104" ht="14.25" spans="4:7">
      <c r="D104" s="16"/>
      <c r="E104" s="45"/>
      <c r="F104" s="46"/>
      <c r="G104" s="22"/>
    </row>
    <row r="105" ht="14.25" spans="4:7">
      <c r="D105" s="16"/>
      <c r="E105" s="45"/>
      <c r="F105" s="46"/>
      <c r="G105" s="22"/>
    </row>
    <row r="106" ht="14.25" spans="4:7">
      <c r="D106" s="16"/>
      <c r="E106" s="45"/>
      <c r="F106" s="46"/>
      <c r="G106" s="22"/>
    </row>
    <row r="107" ht="14.25" spans="4:7">
      <c r="D107" s="16"/>
      <c r="E107" s="45"/>
      <c r="F107" s="46"/>
      <c r="G107" s="22"/>
    </row>
    <row r="108" ht="14.25" spans="4:7">
      <c r="D108" s="16"/>
      <c r="E108" s="45"/>
      <c r="F108" s="46"/>
      <c r="G108" s="22"/>
    </row>
    <row r="109" ht="14.25" spans="4:7">
      <c r="D109" s="16"/>
      <c r="E109" s="45"/>
      <c r="F109" s="46"/>
      <c r="G109" s="22"/>
    </row>
    <row r="110" ht="14.25" spans="4:7">
      <c r="D110" s="16"/>
      <c r="E110" s="45"/>
      <c r="F110" s="46"/>
      <c r="G110" s="22"/>
    </row>
    <row r="111" ht="14.25" spans="4:7">
      <c r="D111" s="16"/>
      <c r="E111" s="45"/>
      <c r="F111" s="46"/>
      <c r="G111" s="22"/>
    </row>
    <row r="112" ht="14.25" spans="4:7">
      <c r="D112" s="16"/>
      <c r="E112" s="45"/>
      <c r="F112" s="46"/>
      <c r="G112" s="22"/>
    </row>
    <row r="113" ht="14.25" spans="4:7">
      <c r="D113" s="16"/>
      <c r="E113" s="45"/>
      <c r="F113" s="46"/>
      <c r="G113" s="22"/>
    </row>
    <row r="114" ht="14.25" spans="4:7">
      <c r="D114" s="16"/>
      <c r="E114" s="45"/>
      <c r="F114" s="46"/>
      <c r="G114" s="22"/>
    </row>
    <row r="115" ht="14.25" spans="4:7">
      <c r="D115" s="16"/>
      <c r="E115" s="45"/>
      <c r="F115" s="46"/>
      <c r="G115" s="22"/>
    </row>
    <row r="116" ht="14.25" spans="4:7">
      <c r="D116" s="16"/>
      <c r="E116" s="45"/>
      <c r="F116" s="46"/>
      <c r="G116" s="22"/>
    </row>
    <row r="117" ht="14.25" spans="4:7">
      <c r="D117" s="16"/>
      <c r="E117" s="45"/>
      <c r="F117" s="46"/>
      <c r="G117" s="22"/>
    </row>
    <row r="118" ht="14.25" spans="4:7">
      <c r="D118" s="16"/>
      <c r="E118" s="45"/>
      <c r="F118" s="46"/>
      <c r="G118" s="22"/>
    </row>
    <row r="119" ht="14.25" spans="4:7">
      <c r="D119" s="16"/>
      <c r="E119" s="45"/>
      <c r="F119" s="46"/>
      <c r="G119" s="22"/>
    </row>
    <row r="120" ht="14.25" spans="4:7">
      <c r="D120" s="16"/>
      <c r="E120" s="45"/>
      <c r="F120" s="46"/>
      <c r="G120" s="22"/>
    </row>
    <row r="121" ht="14.25" spans="4:7">
      <c r="D121" s="16"/>
      <c r="E121" s="45"/>
      <c r="F121" s="46"/>
      <c r="G121" s="22"/>
    </row>
    <row r="122" ht="14.25" spans="4:7">
      <c r="D122" s="16"/>
      <c r="E122" s="45"/>
      <c r="F122" s="46"/>
      <c r="G122" s="22"/>
    </row>
    <row r="123" ht="14.25" spans="4:7">
      <c r="D123" s="16"/>
      <c r="E123" s="45"/>
      <c r="F123" s="46"/>
      <c r="G123" s="22"/>
    </row>
    <row r="124" ht="14.25" spans="4:7">
      <c r="D124" s="16"/>
      <c r="E124" s="45"/>
      <c r="F124" s="46"/>
      <c r="G124" s="22"/>
    </row>
    <row r="125" ht="14.25" spans="4:7">
      <c r="D125" s="16"/>
      <c r="E125" s="45"/>
      <c r="F125" s="46"/>
      <c r="G125" s="22"/>
    </row>
    <row r="126" ht="14.25" spans="4:7">
      <c r="D126" s="16"/>
      <c r="E126" s="45"/>
      <c r="F126" s="46"/>
      <c r="G126" s="22"/>
    </row>
    <row r="127" ht="14.25" spans="4:7">
      <c r="D127" s="16"/>
      <c r="E127" s="45"/>
      <c r="F127" s="46"/>
      <c r="G127" s="22"/>
    </row>
    <row r="128" ht="14.25" spans="4:7">
      <c r="D128" s="16"/>
      <c r="E128" s="45"/>
      <c r="F128" s="46"/>
      <c r="G128" s="22"/>
    </row>
    <row r="129" ht="14.25" spans="4:7">
      <c r="D129" s="16"/>
      <c r="E129" s="45"/>
      <c r="F129" s="46"/>
      <c r="G129" s="22"/>
    </row>
    <row r="130" ht="14.25" spans="4:7">
      <c r="D130" s="16"/>
      <c r="E130" s="45"/>
      <c r="F130" s="46"/>
      <c r="G130" s="22"/>
    </row>
    <row r="131" ht="14.25" spans="4:7">
      <c r="D131" s="16"/>
      <c r="E131" s="45"/>
      <c r="F131" s="46"/>
      <c r="G131" s="22"/>
    </row>
    <row r="132" ht="14.25" spans="4:7">
      <c r="D132" s="16"/>
      <c r="E132" s="45"/>
      <c r="F132" s="46"/>
      <c r="G132" s="22"/>
    </row>
    <row r="133" ht="14.25" spans="4:7">
      <c r="D133" s="16"/>
      <c r="E133" s="45"/>
      <c r="F133" s="46"/>
      <c r="G133" s="22"/>
    </row>
    <row r="134" ht="14.25" spans="4:7">
      <c r="D134" s="16"/>
      <c r="E134" s="45"/>
      <c r="F134" s="46"/>
      <c r="G134" s="22"/>
    </row>
    <row r="135" ht="14.25" spans="4:7">
      <c r="D135" s="16"/>
      <c r="E135" s="45"/>
      <c r="F135" s="46"/>
      <c r="G135" s="22"/>
    </row>
    <row r="136" ht="14.25" spans="4:7">
      <c r="D136" s="16"/>
      <c r="E136" s="45"/>
      <c r="F136" s="46"/>
      <c r="G136" s="22"/>
    </row>
    <row r="137" ht="14.25" spans="4:7">
      <c r="D137" s="16"/>
      <c r="E137" s="45"/>
      <c r="F137" s="46"/>
      <c r="G137" s="22"/>
    </row>
    <row r="138" ht="14.25" spans="4:7">
      <c r="D138" s="16"/>
      <c r="E138" s="45"/>
      <c r="F138" s="46"/>
      <c r="G138" s="22"/>
    </row>
    <row r="139" ht="14.25" spans="4:7">
      <c r="D139" s="16"/>
      <c r="E139" s="45"/>
      <c r="F139" s="46"/>
      <c r="G139" s="22"/>
    </row>
    <row r="140" ht="14.25" spans="4:7">
      <c r="D140" s="16"/>
      <c r="E140" s="45"/>
      <c r="F140" s="46"/>
      <c r="G140" s="22"/>
    </row>
    <row r="141" ht="14.25" spans="4:7">
      <c r="D141" s="16"/>
      <c r="E141" s="45"/>
      <c r="F141" s="46"/>
      <c r="G141" s="22"/>
    </row>
    <row r="142" ht="14.25" spans="4:7">
      <c r="D142" s="16"/>
      <c r="E142" s="45"/>
      <c r="F142" s="46"/>
      <c r="G142" s="22"/>
    </row>
    <row r="143" ht="14.25" spans="4:7">
      <c r="D143" s="16"/>
      <c r="E143" s="45"/>
      <c r="F143" s="46"/>
      <c r="G143" s="22"/>
    </row>
    <row r="144" ht="14.25" spans="4:7">
      <c r="D144" s="16"/>
      <c r="E144" s="45"/>
      <c r="F144" s="46"/>
      <c r="G144" s="22"/>
    </row>
    <row r="145" ht="14.25" spans="4:7">
      <c r="D145" s="16"/>
      <c r="E145" s="45"/>
      <c r="F145" s="46"/>
      <c r="G145" s="22"/>
    </row>
    <row r="146" ht="14.25" spans="4:7">
      <c r="D146" s="16"/>
      <c r="E146" s="45"/>
      <c r="F146" s="46"/>
      <c r="G146" s="22"/>
    </row>
    <row r="147" ht="14.25" spans="4:7">
      <c r="D147" s="16"/>
      <c r="E147" s="45"/>
      <c r="F147" s="46"/>
      <c r="G147" s="22"/>
    </row>
    <row r="148" ht="14.25" spans="4:7">
      <c r="D148" s="16"/>
      <c r="E148" s="45"/>
      <c r="F148" s="46"/>
      <c r="G148" s="22"/>
    </row>
    <row r="149" ht="14.25" spans="4:7">
      <c r="D149" s="16"/>
      <c r="E149" s="45"/>
      <c r="F149" s="46"/>
      <c r="G149" s="22"/>
    </row>
    <row r="150" ht="14.25" spans="4:7">
      <c r="D150" s="16"/>
      <c r="E150" s="45"/>
      <c r="F150" s="46"/>
      <c r="G150" s="22"/>
    </row>
    <row r="151" ht="14.25" spans="4:7">
      <c r="D151" s="16"/>
      <c r="E151" s="45"/>
      <c r="F151" s="46"/>
      <c r="G151" s="22"/>
    </row>
    <row r="152" ht="14.25" spans="4:7">
      <c r="D152" s="16"/>
      <c r="E152" s="45"/>
      <c r="F152" s="46"/>
      <c r="G152" s="22"/>
    </row>
    <row r="153" ht="14.25" spans="4:7">
      <c r="D153" s="16"/>
      <c r="E153" s="45"/>
      <c r="F153" s="46"/>
      <c r="G153" s="22"/>
    </row>
    <row r="154" ht="14.25" spans="4:7">
      <c r="D154" s="16"/>
      <c r="E154" s="45"/>
      <c r="F154" s="46"/>
      <c r="G154" s="22"/>
    </row>
    <row r="155" ht="14.25" spans="4:7">
      <c r="D155" s="16"/>
      <c r="E155" s="45"/>
      <c r="F155" s="46"/>
      <c r="G155" s="22"/>
    </row>
    <row r="156" ht="14.25" spans="4:7">
      <c r="D156" s="16"/>
      <c r="E156" s="45"/>
      <c r="F156" s="46"/>
      <c r="G156" s="22"/>
    </row>
    <row r="157" ht="14.25" spans="4:7">
      <c r="D157" s="16"/>
      <c r="E157" s="45"/>
      <c r="F157" s="46"/>
      <c r="G157" s="22"/>
    </row>
    <row r="158" ht="14.25" spans="4:7">
      <c r="D158" s="16"/>
      <c r="E158" s="45"/>
      <c r="F158" s="46"/>
      <c r="G158" s="22"/>
    </row>
    <row r="159" ht="14.25" spans="4:7">
      <c r="D159" s="16"/>
      <c r="E159" s="45"/>
      <c r="F159" s="46"/>
      <c r="G159" s="22"/>
    </row>
    <row r="160" ht="14.25" spans="4:7">
      <c r="D160" s="16"/>
      <c r="E160" s="45"/>
      <c r="F160" s="46"/>
      <c r="G160" s="22"/>
    </row>
    <row r="161" ht="14.25" spans="4:7">
      <c r="D161" s="16"/>
      <c r="E161" s="45"/>
      <c r="F161" s="46"/>
      <c r="G161" s="22"/>
    </row>
    <row r="162" ht="14.25" spans="4:7">
      <c r="D162" s="16"/>
      <c r="E162" s="45"/>
      <c r="F162" s="46"/>
      <c r="G162" s="22"/>
    </row>
    <row r="163" ht="14.25" spans="4:7">
      <c r="D163" s="16"/>
      <c r="E163" s="45"/>
      <c r="F163" s="46"/>
      <c r="G163" s="22"/>
    </row>
    <row r="164" ht="14.25" spans="4:7">
      <c r="D164" s="16"/>
      <c r="E164" s="45"/>
      <c r="F164" s="46"/>
      <c r="G164" s="22"/>
    </row>
    <row r="165" ht="14.25" spans="4:7">
      <c r="D165" s="16"/>
      <c r="E165" s="45"/>
      <c r="F165" s="46"/>
      <c r="G165" s="22"/>
    </row>
    <row r="166" ht="14.25" spans="4:7">
      <c r="D166" s="16"/>
      <c r="E166" s="45"/>
      <c r="F166" s="46"/>
      <c r="G166" s="22"/>
    </row>
    <row r="167" ht="14.25" spans="4:7">
      <c r="D167" s="16"/>
      <c r="E167" s="45"/>
      <c r="F167" s="46"/>
      <c r="G167" s="22"/>
    </row>
    <row r="168" ht="14.25" spans="4:7">
      <c r="D168" s="16"/>
      <c r="E168" s="45"/>
      <c r="F168" s="46"/>
      <c r="G168" s="22"/>
    </row>
    <row r="169" ht="14.25" spans="4:7">
      <c r="D169" s="16"/>
      <c r="E169" s="45"/>
      <c r="F169" s="46"/>
      <c r="G169" s="22"/>
    </row>
    <row r="170" ht="14.25" spans="4:7">
      <c r="D170" s="16"/>
      <c r="E170" s="45"/>
      <c r="F170" s="46"/>
      <c r="G170" s="22"/>
    </row>
    <row r="171" ht="14.25" spans="4:7">
      <c r="D171" s="16"/>
      <c r="E171" s="45"/>
      <c r="F171" s="46"/>
      <c r="G171" s="22"/>
    </row>
    <row r="172" ht="14.25" spans="4:7">
      <c r="D172" s="16"/>
      <c r="E172" s="45"/>
      <c r="F172" s="46"/>
      <c r="G172" s="22"/>
    </row>
    <row r="173" ht="14.25" spans="4:7">
      <c r="D173" s="16"/>
      <c r="E173" s="45"/>
      <c r="F173" s="46"/>
      <c r="G173" s="22"/>
    </row>
    <row r="174" ht="14.25" spans="4:7">
      <c r="D174" s="16"/>
      <c r="E174" s="45"/>
      <c r="F174" s="46"/>
      <c r="G174" s="22"/>
    </row>
    <row r="175" ht="14.25" spans="4:7">
      <c r="D175" s="16"/>
      <c r="E175" s="45"/>
      <c r="F175" s="46"/>
      <c r="G175" s="22"/>
    </row>
    <row r="176" ht="14.25" spans="4:7">
      <c r="D176" s="16"/>
      <c r="E176" s="45"/>
      <c r="F176" s="46"/>
      <c r="G176" s="22"/>
    </row>
    <row r="177" ht="14.25" spans="4:7">
      <c r="D177" s="16"/>
      <c r="E177" s="45"/>
      <c r="F177" s="46"/>
      <c r="G177" s="22"/>
    </row>
    <row r="178" ht="14.25" spans="4:7">
      <c r="D178" s="16"/>
      <c r="E178" s="45"/>
      <c r="F178" s="46"/>
      <c r="G178" s="22"/>
    </row>
    <row r="179" ht="14.25" spans="4:7">
      <c r="D179" s="16"/>
      <c r="E179" s="45"/>
      <c r="F179" s="46"/>
      <c r="G179" s="22"/>
    </row>
    <row r="180" ht="14.25" spans="4:7">
      <c r="D180" s="16"/>
      <c r="E180" s="45"/>
      <c r="F180" s="46"/>
      <c r="G180" s="22"/>
    </row>
    <row r="181" ht="14.25" spans="4:7">
      <c r="D181" s="16"/>
      <c r="E181" s="45"/>
      <c r="F181" s="46"/>
      <c r="G181" s="22"/>
    </row>
    <row r="182" ht="14.25" spans="4:7">
      <c r="D182" s="16"/>
      <c r="E182" s="45"/>
      <c r="F182" s="46"/>
      <c r="G182" s="22"/>
    </row>
  </sheetData>
  <sheetProtection sheet="1" objects="1"/>
  <mergeCells count="3">
    <mergeCell ref="A1:F1"/>
    <mergeCell ref="A2:F2"/>
    <mergeCell ref="A23:E23"/>
  </mergeCells>
  <dataValidations count="1">
    <dataValidation allowBlank="1" showInputMessage="1" showErrorMessage="1" sqref="A4 B4 B16:B17"/>
  </dataValidations>
  <printOptions horizontalCentered="1"/>
  <pageMargins left="0.984251968503937" right="0.984251968503937" top="0.984251968503937" bottom="0.984251968503937" header="0.511811023622047" footer="0.511811023622047"/>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7"/>
  <sheetViews>
    <sheetView showGridLines="0" showZeros="0" view="pageBreakPreview" zoomScale="145" zoomScaleNormal="100" workbookViewId="0">
      <pane ySplit="4" topLeftCell="A5" activePane="bottomLeft" state="frozen"/>
      <selection/>
      <selection pane="bottomLeft" activeCell="E7" sqref="E7"/>
    </sheetView>
  </sheetViews>
  <sheetFormatPr defaultColWidth="9" defaultRowHeight="15" outlineLevelCol="6"/>
  <cols>
    <col min="1" max="1" width="7.6" style="16" customWidth="1"/>
    <col min="2" max="2" width="25.6" style="17" customWidth="1"/>
    <col min="3" max="3" width="5.6" style="16" customWidth="1"/>
    <col min="4" max="4" width="10.6" style="18" customWidth="1"/>
    <col min="5" max="5" width="10.6" style="19" customWidth="1"/>
    <col min="6" max="6" width="14.6" style="20" customWidth="1"/>
    <col min="7" max="7" width="1.9" style="21" customWidth="1"/>
    <col min="8" max="16384" width="9" style="22"/>
  </cols>
  <sheetData>
    <row r="1" ht="34.95" customHeight="1" spans="1:7">
      <c r="A1" s="23" t="s">
        <v>30</v>
      </c>
      <c r="B1" s="23"/>
      <c r="C1" s="23"/>
      <c r="D1" s="23"/>
      <c r="E1" s="23"/>
      <c r="F1" s="23"/>
    </row>
    <row r="2" s="14" customFormat="1" ht="22.5" customHeight="1" spans="1:7">
      <c r="A2" s="24" t="s">
        <v>106</v>
      </c>
      <c r="B2" s="24"/>
      <c r="C2" s="24"/>
      <c r="D2" s="24"/>
      <c r="E2" s="24"/>
      <c r="F2" s="24"/>
    </row>
    <row r="3" s="15" customFormat="1" ht="18" customHeight="1" spans="1:7">
      <c r="A3" s="25" t="str">
        <f>汇总表!A3</f>
        <v>合同段编号：SG-1</v>
      </c>
      <c r="B3" s="26"/>
      <c r="C3" s="27"/>
      <c r="D3" s="28"/>
      <c r="E3" s="29"/>
      <c r="F3" s="30" t="s">
        <v>32</v>
      </c>
    </row>
    <row r="4" ht="27.15" customHeight="1" spans="1:7">
      <c r="A4" s="31" t="s">
        <v>33</v>
      </c>
      <c r="B4" s="32" t="s">
        <v>34</v>
      </c>
      <c r="C4" s="31" t="s">
        <v>35</v>
      </c>
      <c r="D4" s="31" t="s">
        <v>59</v>
      </c>
      <c r="E4" s="33" t="s">
        <v>37</v>
      </c>
      <c r="F4" s="34" t="s">
        <v>38</v>
      </c>
      <c r="G4" s="22"/>
    </row>
    <row r="5" s="14" customFormat="1" ht="27.15" customHeight="1" spans="1:7">
      <c r="A5" s="35">
        <v>419</v>
      </c>
      <c r="B5" s="36" t="s">
        <v>107</v>
      </c>
      <c r="C5" s="48"/>
      <c r="D5" s="34"/>
      <c r="E5" s="37"/>
      <c r="F5" s="38" t="str">
        <f t="shared" ref="F5:F7" si="0">IF(E5&gt;0,ROUND(D5*E5,0),"")</f>
        <v/>
      </c>
    </row>
    <row r="6" s="14" customFormat="1" ht="27.15" customHeight="1" spans="1:7">
      <c r="A6" s="35" t="s">
        <v>108</v>
      </c>
      <c r="B6" s="40" t="s">
        <v>109</v>
      </c>
      <c r="C6" s="48"/>
      <c r="D6" s="39"/>
      <c r="E6" s="37"/>
      <c r="F6" s="38" t="str">
        <f t="shared" si="0"/>
        <v/>
      </c>
    </row>
    <row r="7" s="14" customFormat="1" ht="27.15" customHeight="1" spans="1:7">
      <c r="A7" s="35" t="s">
        <v>42</v>
      </c>
      <c r="B7" s="40" t="s">
        <v>110</v>
      </c>
      <c r="C7" s="48" t="s">
        <v>100</v>
      </c>
      <c r="D7" s="39">
        <v>13</v>
      </c>
      <c r="E7" s="49"/>
      <c r="F7" s="38" t="str">
        <f t="shared" si="0"/>
        <v/>
      </c>
    </row>
    <row r="8" ht="27.15" customHeight="1" spans="1:7">
      <c r="A8" s="42" t="s">
        <v>111</v>
      </c>
      <c r="B8" s="43"/>
      <c r="C8" s="43"/>
      <c r="D8" s="43"/>
      <c r="E8" s="43"/>
      <c r="F8" s="44">
        <f>SUM(F5:F7)</f>
        <v>0</v>
      </c>
      <c r="G8" s="22"/>
    </row>
    <row r="9" ht="14.25" spans="1:7">
      <c r="D9" s="16"/>
      <c r="E9" s="45"/>
      <c r="F9" s="46"/>
      <c r="G9" s="22"/>
    </row>
    <row r="10" ht="14.25" spans="1:7">
      <c r="D10" s="16"/>
      <c r="E10" s="45"/>
      <c r="F10" s="46"/>
      <c r="G10" s="22"/>
    </row>
    <row r="11" ht="14.25" spans="1:7">
      <c r="D11" s="16"/>
      <c r="E11" s="45"/>
      <c r="F11" s="46"/>
      <c r="G11" s="22"/>
    </row>
    <row r="12" ht="14.25" spans="1:7">
      <c r="A12" s="27"/>
      <c r="B12" s="47"/>
      <c r="C12" s="27"/>
      <c r="D12" s="16"/>
      <c r="E12" s="45"/>
      <c r="F12" s="46"/>
      <c r="G12" s="22"/>
    </row>
    <row r="13" ht="14.25" spans="1:7">
      <c r="D13" s="16"/>
      <c r="E13" s="45"/>
      <c r="F13" s="46"/>
      <c r="G13" s="22"/>
    </row>
    <row r="14" ht="14.25" spans="1:7">
      <c r="D14" s="16"/>
      <c r="E14" s="45"/>
      <c r="F14" s="46"/>
      <c r="G14" s="22"/>
    </row>
    <row r="15" ht="14.25" spans="1:7">
      <c r="D15" s="16"/>
      <c r="E15" s="45"/>
      <c r="F15" s="46"/>
      <c r="G15" s="22"/>
    </row>
    <row r="16" ht="14.25" spans="1:7">
      <c r="D16" s="16"/>
      <c r="E16" s="45"/>
      <c r="F16" s="46"/>
      <c r="G16" s="22"/>
    </row>
    <row r="17" ht="14.25" spans="4:7">
      <c r="D17" s="16"/>
      <c r="E17" s="45"/>
      <c r="F17" s="46"/>
      <c r="G17" s="22"/>
    </row>
    <row r="18" ht="14.25" spans="4:7">
      <c r="D18" s="16"/>
      <c r="E18" s="45"/>
      <c r="F18" s="46"/>
      <c r="G18" s="22"/>
    </row>
    <row r="19" ht="14.25" spans="4:7">
      <c r="D19" s="16"/>
      <c r="E19" s="45"/>
      <c r="F19" s="46"/>
      <c r="G19" s="22"/>
    </row>
    <row r="20" ht="14.25" spans="4:7">
      <c r="D20" s="16"/>
      <c r="E20" s="45"/>
      <c r="F20" s="46"/>
      <c r="G20" s="22"/>
    </row>
    <row r="21" ht="14.25" spans="4:7">
      <c r="D21" s="16"/>
      <c r="E21" s="45"/>
      <c r="F21" s="46"/>
      <c r="G21" s="22"/>
    </row>
    <row r="22" ht="14.25" spans="4:7">
      <c r="D22" s="16"/>
      <c r="E22" s="45"/>
      <c r="F22" s="46"/>
      <c r="G22" s="22"/>
    </row>
    <row r="23" ht="14.25" spans="4:7">
      <c r="D23" s="16"/>
      <c r="E23" s="45"/>
      <c r="F23" s="46"/>
      <c r="G23" s="22"/>
    </row>
    <row r="24" ht="14.25" spans="4:7">
      <c r="D24" s="16"/>
      <c r="E24" s="45"/>
      <c r="F24" s="46"/>
      <c r="G24" s="22"/>
    </row>
    <row r="25" ht="14.25" spans="4:7">
      <c r="D25" s="16"/>
      <c r="E25" s="45"/>
      <c r="F25" s="46"/>
      <c r="G25" s="22"/>
    </row>
    <row r="26" ht="14.25" spans="4:7">
      <c r="D26" s="16"/>
      <c r="E26" s="45"/>
      <c r="F26" s="46"/>
      <c r="G26" s="22"/>
    </row>
    <row r="27" ht="14.25" spans="4:7">
      <c r="D27" s="16"/>
      <c r="E27" s="45"/>
      <c r="F27" s="46"/>
      <c r="G27" s="22"/>
    </row>
    <row r="28" ht="14.25" spans="4:7">
      <c r="D28" s="16"/>
      <c r="E28" s="45"/>
      <c r="F28" s="46"/>
      <c r="G28" s="22"/>
    </row>
    <row r="29" ht="14.25" spans="4:7">
      <c r="D29" s="16"/>
      <c r="E29" s="45"/>
      <c r="F29" s="46"/>
      <c r="G29" s="22"/>
    </row>
    <row r="30" ht="14.25" spans="4:7">
      <c r="D30" s="16"/>
      <c r="E30" s="45"/>
      <c r="F30" s="46"/>
      <c r="G30" s="22"/>
    </row>
    <row r="31" ht="14.25" spans="4:7">
      <c r="D31" s="16"/>
      <c r="E31" s="45"/>
      <c r="F31" s="46"/>
      <c r="G31" s="22"/>
    </row>
    <row r="32" ht="14.25" spans="4:7">
      <c r="D32" s="16"/>
      <c r="E32" s="45"/>
      <c r="F32" s="46"/>
      <c r="G32" s="22"/>
    </row>
    <row r="33" ht="14.25" spans="4:7">
      <c r="D33" s="16"/>
      <c r="E33" s="45"/>
      <c r="F33" s="46"/>
      <c r="G33" s="22"/>
    </row>
    <row r="34" ht="14.25" spans="4:7">
      <c r="D34" s="16"/>
      <c r="E34" s="45"/>
      <c r="F34" s="46"/>
      <c r="G34" s="22"/>
    </row>
    <row r="35" ht="14.25" spans="4:7">
      <c r="D35" s="16"/>
      <c r="E35" s="45"/>
      <c r="F35" s="46"/>
      <c r="G35" s="22"/>
    </row>
    <row r="36" ht="14.25" spans="4:7">
      <c r="D36" s="16"/>
      <c r="E36" s="45"/>
      <c r="F36" s="46"/>
      <c r="G36" s="22"/>
    </row>
    <row r="37" ht="14.25" spans="4:7">
      <c r="D37" s="16"/>
      <c r="E37" s="45"/>
      <c r="F37" s="46"/>
      <c r="G37" s="22"/>
    </row>
    <row r="38" ht="14.25" spans="4:7">
      <c r="D38" s="16"/>
      <c r="E38" s="45"/>
      <c r="F38" s="46"/>
      <c r="G38" s="22"/>
    </row>
    <row r="39" ht="14.25" spans="4:7">
      <c r="D39" s="16"/>
      <c r="E39" s="45"/>
      <c r="F39" s="46"/>
      <c r="G39" s="22"/>
    </row>
    <row r="40" ht="14.25" spans="4:7">
      <c r="D40" s="16"/>
      <c r="E40" s="45"/>
      <c r="F40" s="46"/>
      <c r="G40" s="22"/>
    </row>
    <row r="41" ht="14.25" spans="4:7">
      <c r="D41" s="16"/>
      <c r="E41" s="45"/>
      <c r="F41" s="46"/>
      <c r="G41" s="22"/>
    </row>
    <row r="42" ht="14.25" spans="4:7">
      <c r="D42" s="16"/>
      <c r="E42" s="45"/>
      <c r="F42" s="46"/>
      <c r="G42" s="22"/>
    </row>
    <row r="43" ht="14.25" spans="4:7">
      <c r="D43" s="16"/>
      <c r="E43" s="45"/>
      <c r="F43" s="46"/>
      <c r="G43" s="22"/>
    </row>
    <row r="44" ht="14.25" spans="4:7">
      <c r="D44" s="16"/>
      <c r="E44" s="45"/>
      <c r="F44" s="46"/>
      <c r="G44" s="22"/>
    </row>
    <row r="45" ht="14.25" spans="4:7">
      <c r="D45" s="16"/>
      <c r="E45" s="45"/>
      <c r="F45" s="46"/>
      <c r="G45" s="22"/>
    </row>
    <row r="46" ht="14.25" spans="4:7">
      <c r="D46" s="16"/>
      <c r="E46" s="45"/>
      <c r="F46" s="46"/>
      <c r="G46" s="22"/>
    </row>
    <row r="47" ht="14.25" spans="4:7">
      <c r="D47" s="16"/>
      <c r="E47" s="45"/>
      <c r="F47" s="46"/>
      <c r="G47" s="22"/>
    </row>
    <row r="48" ht="14.25" spans="4:7">
      <c r="D48" s="16"/>
      <c r="E48" s="45"/>
      <c r="F48" s="46"/>
      <c r="G48" s="22"/>
    </row>
    <row r="49" ht="14.25" spans="4:7">
      <c r="D49" s="16"/>
      <c r="E49" s="45"/>
      <c r="F49" s="46"/>
      <c r="G49" s="22"/>
    </row>
    <row r="50" ht="14.25" spans="4:7">
      <c r="D50" s="16"/>
      <c r="E50" s="45"/>
      <c r="F50" s="46"/>
      <c r="G50" s="22"/>
    </row>
    <row r="51" ht="14.25" spans="4:7">
      <c r="D51" s="16"/>
      <c r="E51" s="45"/>
      <c r="F51" s="46"/>
      <c r="G51" s="22"/>
    </row>
    <row r="52" ht="14.25" spans="4:7">
      <c r="D52" s="16"/>
      <c r="E52" s="45"/>
      <c r="F52" s="46"/>
      <c r="G52" s="22"/>
    </row>
    <row r="53" ht="14.25" spans="4:7">
      <c r="D53" s="16"/>
      <c r="E53" s="45"/>
      <c r="F53" s="46"/>
      <c r="G53" s="22"/>
    </row>
    <row r="54" ht="14.25" spans="4:7">
      <c r="D54" s="16"/>
      <c r="E54" s="45"/>
      <c r="F54" s="46"/>
      <c r="G54" s="22"/>
    </row>
    <row r="55" ht="14.25" spans="4:7">
      <c r="D55" s="16"/>
      <c r="E55" s="45"/>
      <c r="F55" s="46"/>
      <c r="G55" s="22"/>
    </row>
    <row r="56" ht="14.25" spans="4:7">
      <c r="D56" s="16"/>
      <c r="E56" s="45"/>
      <c r="F56" s="46"/>
      <c r="G56" s="22"/>
    </row>
    <row r="57" ht="14.25" spans="4:7">
      <c r="D57" s="16"/>
      <c r="E57" s="45"/>
      <c r="F57" s="46"/>
      <c r="G57" s="22"/>
    </row>
    <row r="58" ht="14.25" spans="4:7">
      <c r="D58" s="16"/>
      <c r="E58" s="45"/>
      <c r="F58" s="46"/>
      <c r="G58" s="22"/>
    </row>
    <row r="59" ht="14.25" spans="4:7">
      <c r="D59" s="16"/>
      <c r="E59" s="45"/>
      <c r="F59" s="46"/>
      <c r="G59" s="22"/>
    </row>
    <row r="60" ht="14.25" spans="4:7">
      <c r="D60" s="16"/>
      <c r="E60" s="45"/>
      <c r="F60" s="46"/>
      <c r="G60" s="22"/>
    </row>
    <row r="61" ht="14.25" spans="4:7">
      <c r="D61" s="16"/>
      <c r="E61" s="45"/>
      <c r="F61" s="46"/>
      <c r="G61" s="22"/>
    </row>
    <row r="62" ht="14.25" spans="4:7">
      <c r="D62" s="16"/>
      <c r="E62" s="45"/>
      <c r="F62" s="46"/>
      <c r="G62" s="22"/>
    </row>
    <row r="63" ht="14.25" spans="4:7">
      <c r="D63" s="16"/>
      <c r="E63" s="45"/>
      <c r="F63" s="46"/>
      <c r="G63" s="22"/>
    </row>
    <row r="64" ht="14.25" spans="4:7">
      <c r="D64" s="16"/>
      <c r="E64" s="45"/>
      <c r="F64" s="46"/>
      <c r="G64" s="22"/>
    </row>
    <row r="65" ht="14.25" spans="4:7">
      <c r="D65" s="16"/>
      <c r="E65" s="45"/>
      <c r="F65" s="46"/>
      <c r="G65" s="22"/>
    </row>
    <row r="66" ht="14.25" spans="4:7">
      <c r="D66" s="16"/>
      <c r="E66" s="45"/>
      <c r="F66" s="46"/>
      <c r="G66" s="22"/>
    </row>
    <row r="67" ht="14.25" spans="4:7">
      <c r="D67" s="16"/>
      <c r="E67" s="45"/>
      <c r="F67" s="46"/>
      <c r="G67" s="22"/>
    </row>
    <row r="68" ht="14.25" spans="4:7">
      <c r="D68" s="16"/>
      <c r="E68" s="45"/>
      <c r="F68" s="46"/>
      <c r="G68" s="22"/>
    </row>
    <row r="69" ht="14.25" spans="4:7">
      <c r="D69" s="16"/>
      <c r="E69" s="45"/>
      <c r="F69" s="46"/>
      <c r="G69" s="22"/>
    </row>
    <row r="70" ht="14.25" spans="4:7">
      <c r="D70" s="16"/>
      <c r="E70" s="45"/>
      <c r="F70" s="46"/>
      <c r="G70" s="22"/>
    </row>
    <row r="71" ht="14.25" spans="4:7">
      <c r="D71" s="16"/>
      <c r="E71" s="45"/>
      <c r="F71" s="46"/>
      <c r="G71" s="22"/>
    </row>
    <row r="72" ht="14.25" spans="4:7">
      <c r="D72" s="16"/>
      <c r="E72" s="45"/>
      <c r="F72" s="46"/>
      <c r="G72" s="22"/>
    </row>
    <row r="73" ht="14.25" spans="4:7">
      <c r="D73" s="16"/>
      <c r="E73" s="45"/>
      <c r="F73" s="46"/>
      <c r="G73" s="22"/>
    </row>
    <row r="74" ht="14.25" spans="4:7">
      <c r="D74" s="16"/>
      <c r="E74" s="45"/>
      <c r="F74" s="46"/>
      <c r="G74" s="22"/>
    </row>
    <row r="75" ht="14.25" spans="4:7">
      <c r="D75" s="16"/>
      <c r="E75" s="45"/>
      <c r="F75" s="46"/>
      <c r="G75" s="22"/>
    </row>
    <row r="76" ht="14.25" spans="4:7">
      <c r="D76" s="16"/>
      <c r="E76" s="45"/>
      <c r="F76" s="46"/>
      <c r="G76" s="22"/>
    </row>
    <row r="77" ht="14.25" spans="4:7">
      <c r="D77" s="16"/>
      <c r="E77" s="45"/>
      <c r="F77" s="46"/>
      <c r="G77" s="22"/>
    </row>
    <row r="78" ht="14.25" spans="4:7">
      <c r="D78" s="16"/>
      <c r="E78" s="45"/>
      <c r="F78" s="46"/>
      <c r="G78" s="22"/>
    </row>
    <row r="79" ht="14.25" spans="4:7">
      <c r="D79" s="16"/>
      <c r="E79" s="45"/>
      <c r="F79" s="46"/>
      <c r="G79" s="22"/>
    </row>
    <row r="80" ht="14.25" spans="4:7">
      <c r="D80" s="16"/>
      <c r="E80" s="45"/>
      <c r="F80" s="46"/>
      <c r="G80" s="22"/>
    </row>
    <row r="81" ht="14.25" spans="4:7">
      <c r="D81" s="16"/>
      <c r="E81" s="45"/>
      <c r="F81" s="46"/>
      <c r="G81" s="22"/>
    </row>
    <row r="82" ht="14.25" spans="4:7">
      <c r="D82" s="16"/>
      <c r="E82" s="45"/>
      <c r="F82" s="46"/>
      <c r="G82" s="22"/>
    </row>
    <row r="83" ht="14.25" spans="4:7">
      <c r="D83" s="16"/>
      <c r="E83" s="45"/>
      <c r="F83" s="46"/>
      <c r="G83" s="22"/>
    </row>
    <row r="84" ht="14.25" spans="4:7">
      <c r="D84" s="16"/>
      <c r="E84" s="45"/>
      <c r="F84" s="46"/>
      <c r="G84" s="22"/>
    </row>
    <row r="85" ht="14.25" spans="4:7">
      <c r="D85" s="16"/>
      <c r="E85" s="45"/>
      <c r="F85" s="46"/>
      <c r="G85" s="22"/>
    </row>
    <row r="86" ht="14.25" spans="4:7">
      <c r="D86" s="16"/>
      <c r="E86" s="45"/>
      <c r="F86" s="46"/>
      <c r="G86" s="22"/>
    </row>
    <row r="87" ht="14.25" spans="4:7">
      <c r="D87" s="16"/>
      <c r="E87" s="45"/>
      <c r="F87" s="46"/>
      <c r="G87" s="22"/>
    </row>
    <row r="88" ht="14.25" spans="4:7">
      <c r="D88" s="16"/>
      <c r="E88" s="45"/>
      <c r="F88" s="46"/>
      <c r="G88" s="22"/>
    </row>
    <row r="89" ht="14.25" spans="4:7">
      <c r="D89" s="16"/>
      <c r="E89" s="45"/>
      <c r="F89" s="46"/>
      <c r="G89" s="22"/>
    </row>
    <row r="90" ht="14.25" spans="4:7">
      <c r="D90" s="16"/>
      <c r="E90" s="45"/>
      <c r="F90" s="46"/>
      <c r="G90" s="22"/>
    </row>
    <row r="91" ht="14.25" spans="4:7">
      <c r="D91" s="16"/>
      <c r="E91" s="45"/>
      <c r="F91" s="46"/>
      <c r="G91" s="22"/>
    </row>
    <row r="92" ht="14.25" spans="4:7">
      <c r="D92" s="16"/>
      <c r="E92" s="45"/>
      <c r="F92" s="46"/>
      <c r="G92" s="22"/>
    </row>
    <row r="93" ht="14.25" spans="4:7">
      <c r="D93" s="16"/>
      <c r="E93" s="45"/>
      <c r="F93" s="46"/>
      <c r="G93" s="22"/>
    </row>
    <row r="94" ht="14.25" spans="4:7">
      <c r="D94" s="16"/>
      <c r="E94" s="45"/>
      <c r="F94" s="46"/>
      <c r="G94" s="22"/>
    </row>
    <row r="95" ht="14.25" spans="4:7">
      <c r="D95" s="16"/>
      <c r="E95" s="45"/>
      <c r="F95" s="46"/>
      <c r="G95" s="22"/>
    </row>
    <row r="96" ht="14.25" spans="4:7">
      <c r="D96" s="16"/>
      <c r="E96" s="45"/>
      <c r="F96" s="46"/>
      <c r="G96" s="22"/>
    </row>
    <row r="97" ht="14.25" spans="4:7">
      <c r="D97" s="16"/>
      <c r="E97" s="45"/>
      <c r="F97" s="46"/>
      <c r="G97" s="22"/>
    </row>
    <row r="98" ht="14.25" spans="4:7">
      <c r="D98" s="16"/>
      <c r="E98" s="45"/>
      <c r="F98" s="46"/>
      <c r="G98" s="22"/>
    </row>
    <row r="99" ht="14.25" spans="4:7">
      <c r="D99" s="16"/>
      <c r="E99" s="45"/>
      <c r="F99" s="46"/>
      <c r="G99" s="22"/>
    </row>
    <row r="100" ht="14.25" spans="4:7">
      <c r="D100" s="16"/>
      <c r="E100" s="45"/>
      <c r="F100" s="46"/>
      <c r="G100" s="22"/>
    </row>
    <row r="101" ht="14.25" spans="4:7">
      <c r="D101" s="16"/>
      <c r="E101" s="45"/>
      <c r="F101" s="46"/>
      <c r="G101" s="22"/>
    </row>
    <row r="102" ht="14.25" spans="4:7">
      <c r="D102" s="16"/>
      <c r="E102" s="45"/>
      <c r="F102" s="46"/>
      <c r="G102" s="22"/>
    </row>
    <row r="103" ht="14.25" spans="4:7">
      <c r="D103" s="16"/>
      <c r="E103" s="45"/>
      <c r="F103" s="46"/>
      <c r="G103" s="22"/>
    </row>
    <row r="104" ht="14.25" spans="4:7">
      <c r="D104" s="16"/>
      <c r="E104" s="45"/>
      <c r="F104" s="46"/>
      <c r="G104" s="22"/>
    </row>
    <row r="105" ht="14.25" spans="4:7">
      <c r="D105" s="16"/>
      <c r="E105" s="45"/>
      <c r="F105" s="46"/>
      <c r="G105" s="22"/>
    </row>
    <row r="106" ht="14.25" spans="4:7">
      <c r="D106" s="16"/>
      <c r="E106" s="45"/>
      <c r="F106" s="46"/>
      <c r="G106" s="22"/>
    </row>
    <row r="107" ht="14.25" spans="4:7">
      <c r="D107" s="16"/>
      <c r="E107" s="45"/>
      <c r="F107" s="46"/>
      <c r="G107" s="22"/>
    </row>
    <row r="108" ht="14.25" spans="4:7">
      <c r="D108" s="16"/>
      <c r="E108" s="45"/>
      <c r="F108" s="46"/>
      <c r="G108" s="22"/>
    </row>
    <row r="109" ht="14.25" spans="4:7">
      <c r="D109" s="16"/>
      <c r="E109" s="45"/>
      <c r="F109" s="46"/>
      <c r="G109" s="22"/>
    </row>
    <row r="110" ht="14.25" spans="4:7">
      <c r="D110" s="16"/>
      <c r="E110" s="45"/>
      <c r="F110" s="46"/>
      <c r="G110" s="22"/>
    </row>
    <row r="111" ht="14.25" spans="4:7">
      <c r="D111" s="16"/>
      <c r="E111" s="45"/>
      <c r="F111" s="46"/>
      <c r="G111" s="22"/>
    </row>
    <row r="112" ht="14.25" spans="4:7">
      <c r="D112" s="16"/>
      <c r="E112" s="45"/>
      <c r="F112" s="46"/>
      <c r="G112" s="22"/>
    </row>
    <row r="113" ht="14.25" spans="4:7">
      <c r="D113" s="16"/>
      <c r="E113" s="45"/>
      <c r="F113" s="46"/>
      <c r="G113" s="22"/>
    </row>
    <row r="114" ht="14.25" spans="4:7">
      <c r="D114" s="16"/>
      <c r="E114" s="45"/>
      <c r="F114" s="46"/>
      <c r="G114" s="22"/>
    </row>
    <row r="115" ht="14.25" spans="4:7">
      <c r="D115" s="16"/>
      <c r="E115" s="45"/>
      <c r="F115" s="46"/>
      <c r="G115" s="22"/>
    </row>
    <row r="116" ht="14.25" spans="4:7">
      <c r="D116" s="16"/>
      <c r="E116" s="45"/>
      <c r="F116" s="46"/>
      <c r="G116" s="22"/>
    </row>
    <row r="117" ht="14.25" spans="4:7">
      <c r="D117" s="16"/>
      <c r="E117" s="45"/>
      <c r="F117" s="46"/>
      <c r="G117" s="22"/>
    </row>
    <row r="118" ht="14.25" spans="4:7">
      <c r="D118" s="16"/>
      <c r="E118" s="45"/>
      <c r="F118" s="46"/>
      <c r="G118" s="22"/>
    </row>
    <row r="119" ht="14.25" spans="4:7">
      <c r="D119" s="16"/>
      <c r="E119" s="45"/>
      <c r="F119" s="46"/>
      <c r="G119" s="22"/>
    </row>
    <row r="120" ht="14.25" spans="4:7">
      <c r="D120" s="16"/>
      <c r="E120" s="45"/>
      <c r="F120" s="46"/>
      <c r="G120" s="22"/>
    </row>
    <row r="121" ht="14.25" spans="4:7">
      <c r="D121" s="16"/>
      <c r="E121" s="45"/>
      <c r="F121" s="46"/>
      <c r="G121" s="22"/>
    </row>
    <row r="122" ht="14.25" spans="4:7">
      <c r="D122" s="16"/>
      <c r="E122" s="45"/>
      <c r="F122" s="46"/>
      <c r="G122" s="22"/>
    </row>
    <row r="123" ht="14.25" spans="4:7">
      <c r="D123" s="16"/>
      <c r="E123" s="45"/>
      <c r="F123" s="46"/>
      <c r="G123" s="22"/>
    </row>
    <row r="124" ht="14.25" spans="4:7">
      <c r="D124" s="16"/>
      <c r="E124" s="45"/>
      <c r="F124" s="46"/>
      <c r="G124" s="22"/>
    </row>
    <row r="125" ht="14.25" spans="4:7">
      <c r="D125" s="16"/>
      <c r="E125" s="45"/>
      <c r="F125" s="46"/>
      <c r="G125" s="22"/>
    </row>
    <row r="126" ht="14.25" spans="4:7">
      <c r="D126" s="16"/>
      <c r="E126" s="45"/>
      <c r="F126" s="46"/>
      <c r="G126" s="22"/>
    </row>
    <row r="127" ht="14.25" spans="4:7">
      <c r="D127" s="16"/>
      <c r="E127" s="45"/>
      <c r="F127" s="46"/>
      <c r="G127" s="22"/>
    </row>
    <row r="128" ht="14.25" spans="4:7">
      <c r="D128" s="16"/>
      <c r="E128" s="45"/>
      <c r="F128" s="46"/>
      <c r="G128" s="22"/>
    </row>
    <row r="129" ht="14.25" spans="4:7">
      <c r="D129" s="16"/>
      <c r="E129" s="45"/>
      <c r="F129" s="46"/>
      <c r="G129" s="22"/>
    </row>
    <row r="130" ht="14.25" spans="4:7">
      <c r="D130" s="16"/>
      <c r="E130" s="45"/>
      <c r="F130" s="46"/>
      <c r="G130" s="22"/>
    </row>
    <row r="131" ht="14.25" spans="4:7">
      <c r="D131" s="16"/>
      <c r="E131" s="45"/>
      <c r="F131" s="46"/>
      <c r="G131" s="22"/>
    </row>
    <row r="132" ht="14.25" spans="4:7">
      <c r="D132" s="16"/>
      <c r="E132" s="45"/>
      <c r="F132" s="46"/>
      <c r="G132" s="22"/>
    </row>
    <row r="133" ht="14.25" spans="4:7">
      <c r="D133" s="16"/>
      <c r="E133" s="45"/>
      <c r="F133" s="46"/>
      <c r="G133" s="22"/>
    </row>
    <row r="134" ht="14.25" spans="4:7">
      <c r="D134" s="16"/>
      <c r="E134" s="45"/>
      <c r="F134" s="46"/>
      <c r="G134" s="22"/>
    </row>
    <row r="135" ht="14.25" spans="4:7">
      <c r="D135" s="16"/>
      <c r="E135" s="45"/>
      <c r="F135" s="46"/>
      <c r="G135" s="22"/>
    </row>
    <row r="136" ht="14.25" spans="4:7">
      <c r="D136" s="16"/>
      <c r="E136" s="45"/>
      <c r="F136" s="46"/>
      <c r="G136" s="22"/>
    </row>
    <row r="137" ht="14.25" spans="4:7">
      <c r="D137" s="16"/>
      <c r="E137" s="45"/>
      <c r="F137" s="46"/>
      <c r="G137" s="22"/>
    </row>
    <row r="138" ht="14.25" spans="4:7">
      <c r="D138" s="16"/>
      <c r="E138" s="45"/>
      <c r="F138" s="46"/>
      <c r="G138" s="22"/>
    </row>
    <row r="139" ht="14.25" spans="4:7">
      <c r="D139" s="16"/>
      <c r="E139" s="45"/>
      <c r="F139" s="46"/>
      <c r="G139" s="22"/>
    </row>
    <row r="140" ht="14.25" spans="4:7">
      <c r="D140" s="16"/>
      <c r="E140" s="45"/>
      <c r="F140" s="46"/>
      <c r="G140" s="22"/>
    </row>
    <row r="141" ht="14.25" spans="4:7">
      <c r="D141" s="16"/>
      <c r="E141" s="45"/>
      <c r="F141" s="46"/>
      <c r="G141" s="22"/>
    </row>
    <row r="142" ht="14.25" spans="4:7">
      <c r="D142" s="16"/>
      <c r="E142" s="45"/>
      <c r="F142" s="46"/>
      <c r="G142" s="22"/>
    </row>
    <row r="143" ht="14.25" spans="4:7">
      <c r="D143" s="16"/>
      <c r="E143" s="45"/>
      <c r="F143" s="46"/>
      <c r="G143" s="22"/>
    </row>
    <row r="144" ht="14.25" spans="4:7">
      <c r="D144" s="16"/>
      <c r="E144" s="45"/>
      <c r="F144" s="46"/>
      <c r="G144" s="22"/>
    </row>
    <row r="145" ht="14.25" spans="4:7">
      <c r="D145" s="16"/>
      <c r="E145" s="45"/>
      <c r="F145" s="46"/>
      <c r="G145" s="22"/>
    </row>
    <row r="146" ht="14.25" spans="4:7">
      <c r="D146" s="16"/>
      <c r="E146" s="45"/>
      <c r="F146" s="46"/>
      <c r="G146" s="22"/>
    </row>
    <row r="147" ht="14.25" spans="4:7">
      <c r="D147" s="16"/>
      <c r="E147" s="45"/>
      <c r="F147" s="46"/>
      <c r="G147" s="22"/>
    </row>
    <row r="148" ht="14.25" spans="4:7">
      <c r="D148" s="16"/>
      <c r="E148" s="45"/>
      <c r="F148" s="46"/>
      <c r="G148" s="22"/>
    </row>
    <row r="149" ht="14.25" spans="4:7">
      <c r="D149" s="16"/>
      <c r="E149" s="45"/>
      <c r="F149" s="46"/>
      <c r="G149" s="22"/>
    </row>
    <row r="150" ht="14.25" spans="4:7">
      <c r="D150" s="16"/>
      <c r="E150" s="45"/>
      <c r="F150" s="46"/>
      <c r="G150" s="22"/>
    </row>
    <row r="151" ht="14.25" spans="4:7">
      <c r="D151" s="16"/>
      <c r="E151" s="45"/>
      <c r="F151" s="46"/>
      <c r="G151" s="22"/>
    </row>
    <row r="152" ht="14.25" spans="4:7">
      <c r="D152" s="16"/>
      <c r="E152" s="45"/>
      <c r="F152" s="46"/>
      <c r="G152" s="22"/>
    </row>
    <row r="153" ht="14.25" spans="4:7">
      <c r="D153" s="16"/>
      <c r="E153" s="45"/>
      <c r="F153" s="46"/>
      <c r="G153" s="22"/>
    </row>
    <row r="154" ht="14.25" spans="4:7">
      <c r="D154" s="16"/>
      <c r="E154" s="45"/>
      <c r="F154" s="46"/>
      <c r="G154" s="22"/>
    </row>
    <row r="155" ht="14.25" spans="4:7">
      <c r="D155" s="16"/>
      <c r="E155" s="45"/>
      <c r="F155" s="46"/>
      <c r="G155" s="22"/>
    </row>
    <row r="156" ht="14.25" spans="4:7">
      <c r="D156" s="16"/>
      <c r="E156" s="45"/>
      <c r="F156" s="46"/>
      <c r="G156" s="22"/>
    </row>
    <row r="157" ht="14.25" spans="4:7">
      <c r="D157" s="16"/>
      <c r="E157" s="45"/>
      <c r="F157" s="46"/>
      <c r="G157" s="22"/>
    </row>
    <row r="158" ht="14.25" spans="4:7">
      <c r="D158" s="16"/>
      <c r="E158" s="45"/>
      <c r="F158" s="46"/>
      <c r="G158" s="22"/>
    </row>
    <row r="159" ht="14.25" spans="4:7">
      <c r="D159" s="16"/>
      <c r="E159" s="45"/>
      <c r="F159" s="46"/>
      <c r="G159" s="22"/>
    </row>
    <row r="160" ht="14.25" spans="4:7">
      <c r="D160" s="16"/>
      <c r="E160" s="45"/>
      <c r="F160" s="46"/>
      <c r="G160" s="22"/>
    </row>
    <row r="161" ht="14.25" spans="4:7">
      <c r="D161" s="16"/>
      <c r="E161" s="45"/>
      <c r="F161" s="46"/>
      <c r="G161" s="22"/>
    </row>
    <row r="162" ht="14.25" spans="4:7">
      <c r="D162" s="16"/>
      <c r="E162" s="45"/>
      <c r="F162" s="46"/>
      <c r="G162" s="22"/>
    </row>
    <row r="163" ht="14.25" spans="4:7">
      <c r="D163" s="16"/>
      <c r="E163" s="45"/>
      <c r="F163" s="46"/>
      <c r="G163" s="22"/>
    </row>
    <row r="164" ht="14.25" spans="4:7">
      <c r="D164" s="16"/>
      <c r="E164" s="45"/>
      <c r="F164" s="46"/>
      <c r="G164" s="22"/>
    </row>
    <row r="165" ht="14.25" spans="4:7">
      <c r="D165" s="16"/>
      <c r="E165" s="45"/>
      <c r="F165" s="46"/>
      <c r="G165" s="22"/>
    </row>
    <row r="166" ht="14.25" spans="4:7">
      <c r="D166" s="16"/>
      <c r="E166" s="45"/>
      <c r="F166" s="46"/>
      <c r="G166" s="22"/>
    </row>
    <row r="167" ht="14.25" spans="4:7">
      <c r="D167" s="16"/>
      <c r="E167" s="45"/>
      <c r="F167" s="46"/>
      <c r="G167" s="22"/>
    </row>
  </sheetData>
  <sheetProtection sheet="1" objects="1"/>
  <mergeCells count="3">
    <mergeCell ref="A1:F1"/>
    <mergeCell ref="A2:F2"/>
    <mergeCell ref="A8:E8"/>
  </mergeCells>
  <dataValidations count="1">
    <dataValidation allowBlank="1" showInputMessage="1" showErrorMessage="1" sqref="A4:A6 B4:B7"/>
  </dataValidations>
  <printOptions horizontalCentered="1"/>
  <pageMargins left="0.984251968503937" right="0.984251968503937" top="0.984251968503937" bottom="0.984251968503937" header="0.511811023622047" footer="0.511811023622047"/>
  <pageSetup paperSize="9"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2"/>
  <sheetViews>
    <sheetView showGridLines="0" showZeros="0" tabSelected="1" view="pageBreakPreview" zoomScale="130" zoomScaleNormal="100" workbookViewId="0">
      <pane ySplit="4" topLeftCell="A5" activePane="bottomLeft" state="frozen"/>
      <selection/>
      <selection pane="bottomLeft" activeCell="I12" sqref="I12"/>
    </sheetView>
  </sheetViews>
  <sheetFormatPr defaultColWidth="9" defaultRowHeight="15" outlineLevelCol="6"/>
  <cols>
    <col min="1" max="1" width="7.6" style="16" customWidth="1"/>
    <col min="2" max="2" width="25.6" style="17" customWidth="1"/>
    <col min="3" max="3" width="5.6" style="16" customWidth="1"/>
    <col min="4" max="4" width="10.6" style="18" customWidth="1"/>
    <col min="5" max="5" width="10.6" style="19" customWidth="1"/>
    <col min="6" max="6" width="14.6" style="20" customWidth="1"/>
    <col min="7" max="7" width="1.9" style="21" customWidth="1"/>
    <col min="8" max="16384" width="9" style="22"/>
  </cols>
  <sheetData>
    <row r="1" ht="34.95" customHeight="1" spans="1:7">
      <c r="A1" s="23" t="s">
        <v>30</v>
      </c>
      <c r="B1" s="23"/>
      <c r="C1" s="23"/>
      <c r="D1" s="23"/>
      <c r="E1" s="23"/>
      <c r="F1" s="23"/>
    </row>
    <row r="2" s="14" customFormat="1" ht="22.5" customHeight="1" spans="1:7">
      <c r="A2" s="24" t="s">
        <v>112</v>
      </c>
      <c r="B2" s="24"/>
      <c r="C2" s="24"/>
      <c r="D2" s="24"/>
      <c r="E2" s="24"/>
      <c r="F2" s="24"/>
    </row>
    <row r="3" s="15" customFormat="1" ht="18" customHeight="1" spans="1:7">
      <c r="A3" s="25" t="str">
        <f>汇总表!A3</f>
        <v>合同段编号：SG-1</v>
      </c>
      <c r="B3" s="26"/>
      <c r="C3" s="27"/>
      <c r="D3" s="28"/>
      <c r="E3" s="29"/>
      <c r="F3" s="30" t="s">
        <v>32</v>
      </c>
    </row>
    <row r="4" ht="27.15" customHeight="1" spans="1:7">
      <c r="A4" s="31" t="s">
        <v>33</v>
      </c>
      <c r="B4" s="32" t="s">
        <v>34</v>
      </c>
      <c r="C4" s="31" t="s">
        <v>35</v>
      </c>
      <c r="D4" s="31" t="s">
        <v>59</v>
      </c>
      <c r="E4" s="33" t="s">
        <v>37</v>
      </c>
      <c r="F4" s="34" t="s">
        <v>38</v>
      </c>
      <c r="G4" s="22"/>
    </row>
    <row r="5" s="14" customFormat="1" ht="27.15" customHeight="1" spans="1:7">
      <c r="A5" s="35">
        <v>604</v>
      </c>
      <c r="B5" s="36" t="s">
        <v>113</v>
      </c>
      <c r="C5" s="35"/>
      <c r="D5" s="34"/>
      <c r="E5" s="37"/>
      <c r="F5" s="38" t="str">
        <f t="shared" ref="F5:F12" si="0">IF(E5&gt;0,ROUND(D5*E5,0),"")</f>
        <v/>
      </c>
    </row>
    <row r="6" s="14" customFormat="1" ht="27.15" customHeight="1" spans="1:7">
      <c r="A6" s="35" t="s">
        <v>114</v>
      </c>
      <c r="B6" s="36" t="s">
        <v>115</v>
      </c>
      <c r="C6" s="35"/>
      <c r="D6" s="39"/>
      <c r="E6" s="37"/>
      <c r="F6" s="38" t="str">
        <f t="shared" si="0"/>
        <v/>
      </c>
    </row>
    <row r="7" s="14" customFormat="1" ht="27.15" customHeight="1" spans="1:7">
      <c r="A7" s="35" t="s">
        <v>42</v>
      </c>
      <c r="B7" s="40" t="s">
        <v>116</v>
      </c>
      <c r="C7" s="35" t="s">
        <v>117</v>
      </c>
      <c r="D7" s="39">
        <v>1</v>
      </c>
      <c r="E7" s="37"/>
      <c r="F7" s="38" t="str">
        <f t="shared" si="0"/>
        <v/>
      </c>
    </row>
    <row r="8" s="14" customFormat="1" ht="27.15" customHeight="1" spans="1:7">
      <c r="A8" s="35" t="s">
        <v>45</v>
      </c>
      <c r="B8" s="41" t="s">
        <v>118</v>
      </c>
      <c r="C8" s="35" t="s">
        <v>117</v>
      </c>
      <c r="D8" s="39">
        <v>1</v>
      </c>
      <c r="E8" s="37"/>
      <c r="F8" s="38" t="str">
        <f t="shared" si="0"/>
        <v/>
      </c>
    </row>
    <row r="9" s="14" customFormat="1" ht="27.15" customHeight="1" spans="1:7">
      <c r="A9" s="35" t="s">
        <v>119</v>
      </c>
      <c r="B9" s="36" t="s">
        <v>120</v>
      </c>
      <c r="C9" s="35" t="s">
        <v>117</v>
      </c>
      <c r="D9" s="39">
        <v>2</v>
      </c>
      <c r="E9" s="37"/>
      <c r="F9" s="38" t="str">
        <f t="shared" si="0"/>
        <v/>
      </c>
    </row>
    <row r="10" s="14" customFormat="1" ht="27.15" customHeight="1" spans="1:7">
      <c r="A10" s="35" t="s">
        <v>121</v>
      </c>
      <c r="B10" s="40" t="s">
        <v>122</v>
      </c>
      <c r="C10" s="35" t="s">
        <v>117</v>
      </c>
      <c r="D10" s="39">
        <v>20</v>
      </c>
      <c r="E10" s="37"/>
      <c r="F10" s="38" t="str">
        <f t="shared" si="0"/>
        <v/>
      </c>
    </row>
    <row r="11" s="14" customFormat="1" ht="27.15" customHeight="1" spans="1:7">
      <c r="A11" s="35">
        <v>605</v>
      </c>
      <c r="B11" s="36" t="s">
        <v>123</v>
      </c>
      <c r="C11" s="35"/>
      <c r="D11" s="39"/>
      <c r="E11" s="37"/>
      <c r="F11" s="38" t="str">
        <f t="shared" si="0"/>
        <v/>
      </c>
    </row>
    <row r="12" s="14" customFormat="1" ht="27.15" customHeight="1" spans="1:7">
      <c r="A12" s="35" t="s">
        <v>124</v>
      </c>
      <c r="B12" s="36" t="s">
        <v>125</v>
      </c>
      <c r="C12" s="35" t="s">
        <v>100</v>
      </c>
      <c r="D12" s="39">
        <v>4.5</v>
      </c>
      <c r="E12" s="37"/>
      <c r="F12" s="38" t="str">
        <f t="shared" si="0"/>
        <v/>
      </c>
    </row>
    <row r="13" ht="27.15" customHeight="1" spans="1:7">
      <c r="A13" s="42" t="s">
        <v>126</v>
      </c>
      <c r="B13" s="43"/>
      <c r="C13" s="43"/>
      <c r="D13" s="43"/>
      <c r="E13" s="43"/>
      <c r="F13" s="44">
        <f>SUM(F5:F12)</f>
        <v>0</v>
      </c>
      <c r="G13" s="22"/>
    </row>
    <row r="14" ht="14.25" spans="1:7">
      <c r="D14" s="16"/>
      <c r="E14" s="45"/>
      <c r="F14" s="46"/>
      <c r="G14" s="22"/>
    </row>
    <row r="15" ht="14.25" spans="1:7">
      <c r="D15" s="16"/>
      <c r="E15" s="45"/>
      <c r="F15" s="46"/>
      <c r="G15" s="22"/>
    </row>
    <row r="16" ht="14.25" spans="1:7">
      <c r="D16" s="16"/>
      <c r="E16" s="45"/>
      <c r="F16" s="46"/>
      <c r="G16" s="22"/>
    </row>
    <row r="17" ht="14.25" spans="1:7">
      <c r="A17" s="27"/>
      <c r="B17" s="47"/>
      <c r="C17" s="27"/>
      <c r="D17" s="16"/>
      <c r="E17" s="45"/>
      <c r="F17" s="46"/>
      <c r="G17" s="22"/>
    </row>
    <row r="18" ht="14.25" spans="1:7">
      <c r="D18" s="16"/>
      <c r="E18" s="45"/>
      <c r="F18" s="46"/>
      <c r="G18" s="22"/>
    </row>
    <row r="19" ht="14.25" spans="1:7">
      <c r="D19" s="16"/>
      <c r="E19" s="45"/>
      <c r="F19" s="46"/>
      <c r="G19" s="22"/>
    </row>
    <row r="20" ht="14.25" spans="1:7">
      <c r="D20" s="16"/>
      <c r="E20" s="45"/>
      <c r="F20" s="46"/>
      <c r="G20" s="22"/>
    </row>
    <row r="21" ht="14.25" spans="1:7">
      <c r="D21" s="16"/>
      <c r="E21" s="45"/>
      <c r="F21" s="46"/>
      <c r="G21" s="22"/>
    </row>
    <row r="22" ht="14.25" spans="1:7">
      <c r="D22" s="16"/>
      <c r="E22" s="45"/>
      <c r="F22" s="46"/>
      <c r="G22" s="22"/>
    </row>
    <row r="23" ht="14.25" spans="1:7">
      <c r="D23" s="16"/>
      <c r="E23" s="45"/>
      <c r="F23" s="46"/>
      <c r="G23" s="22"/>
    </row>
    <row r="24" ht="14.25" spans="1:7">
      <c r="D24" s="16"/>
      <c r="E24" s="45"/>
      <c r="F24" s="46"/>
      <c r="G24" s="22"/>
    </row>
    <row r="25" ht="14.25" spans="1:7">
      <c r="D25" s="16"/>
      <c r="E25" s="45"/>
      <c r="F25" s="46"/>
      <c r="G25" s="22"/>
    </row>
    <row r="26" ht="14.25" spans="1:7">
      <c r="D26" s="16"/>
      <c r="E26" s="45"/>
      <c r="F26" s="46"/>
      <c r="G26" s="22"/>
    </row>
    <row r="27" ht="14.25" spans="1:7">
      <c r="D27" s="16"/>
      <c r="E27" s="45"/>
      <c r="F27" s="46"/>
      <c r="G27" s="22"/>
    </row>
    <row r="28" ht="14.25" spans="1:7">
      <c r="D28" s="16"/>
      <c r="E28" s="45"/>
      <c r="F28" s="46"/>
      <c r="G28" s="22"/>
    </row>
    <row r="29" ht="14.25" spans="1:7">
      <c r="D29" s="16"/>
      <c r="E29" s="45"/>
      <c r="F29" s="46"/>
      <c r="G29" s="22"/>
    </row>
    <row r="30" ht="14.25" spans="1:7">
      <c r="D30" s="16"/>
      <c r="E30" s="45"/>
      <c r="F30" s="46"/>
      <c r="G30" s="22"/>
    </row>
    <row r="31" ht="14.25" spans="1:7">
      <c r="D31" s="16"/>
      <c r="E31" s="45"/>
      <c r="F31" s="46"/>
      <c r="G31" s="22"/>
    </row>
    <row r="32" ht="14.25" spans="1:7">
      <c r="D32" s="16"/>
      <c r="E32" s="45"/>
      <c r="F32" s="46"/>
      <c r="G32" s="22"/>
    </row>
    <row r="33" ht="14.25" spans="4:7">
      <c r="D33" s="16"/>
      <c r="E33" s="45"/>
      <c r="F33" s="46"/>
      <c r="G33" s="22"/>
    </row>
    <row r="34" ht="14.25" spans="4:7">
      <c r="D34" s="16"/>
      <c r="E34" s="45"/>
      <c r="F34" s="46"/>
      <c r="G34" s="22"/>
    </row>
    <row r="35" ht="14.25" spans="4:7">
      <c r="D35" s="16"/>
      <c r="E35" s="45"/>
      <c r="F35" s="46"/>
      <c r="G35" s="22"/>
    </row>
    <row r="36" ht="14.25" spans="4:7">
      <c r="D36" s="16"/>
      <c r="E36" s="45"/>
      <c r="F36" s="46"/>
      <c r="G36" s="22"/>
    </row>
    <row r="37" ht="14.25" spans="4:7">
      <c r="D37" s="16"/>
      <c r="E37" s="45"/>
      <c r="F37" s="46"/>
      <c r="G37" s="22"/>
    </row>
    <row r="38" ht="14.25" spans="4:7">
      <c r="D38" s="16"/>
      <c r="E38" s="45"/>
      <c r="F38" s="46"/>
      <c r="G38" s="22"/>
    </row>
    <row r="39" ht="14.25" spans="4:7">
      <c r="D39" s="16"/>
      <c r="E39" s="45"/>
      <c r="F39" s="46"/>
      <c r="G39" s="22"/>
    </row>
    <row r="40" ht="14.25" spans="4:7">
      <c r="D40" s="16"/>
      <c r="E40" s="45"/>
      <c r="F40" s="46"/>
      <c r="G40" s="22"/>
    </row>
    <row r="41" ht="14.25" spans="4:7">
      <c r="D41" s="16"/>
      <c r="E41" s="45"/>
      <c r="F41" s="46"/>
      <c r="G41" s="22"/>
    </row>
    <row r="42" ht="14.25" spans="4:7">
      <c r="D42" s="16"/>
      <c r="E42" s="45"/>
      <c r="F42" s="46"/>
      <c r="G42" s="22"/>
    </row>
    <row r="43" ht="14.25" spans="4:7">
      <c r="D43" s="16"/>
      <c r="E43" s="45"/>
      <c r="F43" s="46"/>
      <c r="G43" s="22"/>
    </row>
    <row r="44" ht="14.25" spans="4:7">
      <c r="D44" s="16"/>
      <c r="E44" s="45"/>
      <c r="F44" s="46"/>
      <c r="G44" s="22"/>
    </row>
    <row r="45" ht="14.25" spans="4:7">
      <c r="D45" s="16"/>
      <c r="E45" s="45"/>
      <c r="F45" s="46"/>
      <c r="G45" s="22"/>
    </row>
    <row r="46" ht="14.25" spans="4:7">
      <c r="D46" s="16"/>
      <c r="E46" s="45"/>
      <c r="F46" s="46"/>
      <c r="G46" s="22"/>
    </row>
    <row r="47" ht="14.25" spans="4:7">
      <c r="D47" s="16"/>
      <c r="E47" s="45"/>
      <c r="F47" s="46"/>
      <c r="G47" s="22"/>
    </row>
    <row r="48" ht="14.25" spans="4:7">
      <c r="D48" s="16"/>
      <c r="E48" s="45"/>
      <c r="F48" s="46"/>
      <c r="G48" s="22"/>
    </row>
    <row r="49" ht="14.25" spans="4:7">
      <c r="D49" s="16"/>
      <c r="E49" s="45"/>
      <c r="F49" s="46"/>
      <c r="G49" s="22"/>
    </row>
    <row r="50" ht="14.25" spans="4:7">
      <c r="D50" s="16"/>
      <c r="E50" s="45"/>
      <c r="F50" s="46"/>
      <c r="G50" s="22"/>
    </row>
    <row r="51" ht="14.25" spans="4:7">
      <c r="D51" s="16"/>
      <c r="E51" s="45"/>
      <c r="F51" s="46"/>
      <c r="G51" s="22"/>
    </row>
    <row r="52" ht="14.25" spans="4:7">
      <c r="D52" s="16"/>
      <c r="E52" s="45"/>
      <c r="F52" s="46"/>
      <c r="G52" s="22"/>
    </row>
    <row r="53" ht="14.25" spans="4:7">
      <c r="D53" s="16"/>
      <c r="E53" s="45"/>
      <c r="F53" s="46"/>
      <c r="G53" s="22"/>
    </row>
    <row r="54" ht="14.25" spans="4:7">
      <c r="D54" s="16"/>
      <c r="E54" s="45"/>
      <c r="F54" s="46"/>
      <c r="G54" s="22"/>
    </row>
    <row r="55" ht="14.25" spans="4:7">
      <c r="D55" s="16"/>
      <c r="E55" s="45"/>
      <c r="F55" s="46"/>
      <c r="G55" s="22"/>
    </row>
    <row r="56" ht="14.25" spans="4:7">
      <c r="D56" s="16"/>
      <c r="E56" s="45"/>
      <c r="F56" s="46"/>
      <c r="G56" s="22"/>
    </row>
    <row r="57" ht="14.25" spans="4:7">
      <c r="D57" s="16"/>
      <c r="E57" s="45"/>
      <c r="F57" s="46"/>
      <c r="G57" s="22"/>
    </row>
    <row r="58" ht="14.25" spans="4:7">
      <c r="D58" s="16"/>
      <c r="E58" s="45"/>
      <c r="F58" s="46"/>
      <c r="G58" s="22"/>
    </row>
    <row r="59" ht="14.25" spans="4:7">
      <c r="D59" s="16"/>
      <c r="E59" s="45"/>
      <c r="F59" s="46"/>
      <c r="G59" s="22"/>
    </row>
    <row r="60" ht="14.25" spans="4:7">
      <c r="D60" s="16"/>
      <c r="E60" s="45"/>
      <c r="F60" s="46"/>
      <c r="G60" s="22"/>
    </row>
    <row r="61" ht="14.25" spans="4:7">
      <c r="D61" s="16"/>
      <c r="E61" s="45"/>
      <c r="F61" s="46"/>
      <c r="G61" s="22"/>
    </row>
    <row r="62" ht="14.25" spans="4:7">
      <c r="D62" s="16"/>
      <c r="E62" s="45"/>
      <c r="F62" s="46"/>
      <c r="G62" s="22"/>
    </row>
    <row r="63" ht="14.25" spans="4:7">
      <c r="D63" s="16"/>
      <c r="E63" s="45"/>
      <c r="F63" s="46"/>
      <c r="G63" s="22"/>
    </row>
    <row r="64" ht="14.25" spans="4:7">
      <c r="D64" s="16"/>
      <c r="E64" s="45"/>
      <c r="F64" s="46"/>
      <c r="G64" s="22"/>
    </row>
    <row r="65" ht="14.25" spans="4:7">
      <c r="D65" s="16"/>
      <c r="E65" s="45"/>
      <c r="F65" s="46"/>
      <c r="G65" s="22"/>
    </row>
    <row r="66" ht="14.25" spans="4:7">
      <c r="D66" s="16"/>
      <c r="E66" s="45"/>
      <c r="F66" s="46"/>
      <c r="G66" s="22"/>
    </row>
    <row r="67" ht="14.25" spans="4:7">
      <c r="D67" s="16"/>
      <c r="E67" s="45"/>
      <c r="F67" s="46"/>
      <c r="G67" s="22"/>
    </row>
    <row r="68" ht="14.25" spans="4:7">
      <c r="D68" s="16"/>
      <c r="E68" s="45"/>
      <c r="F68" s="46"/>
      <c r="G68" s="22"/>
    </row>
    <row r="69" ht="14.25" spans="4:7">
      <c r="D69" s="16"/>
      <c r="E69" s="45"/>
      <c r="F69" s="46"/>
      <c r="G69" s="22"/>
    </row>
    <row r="70" ht="14.25" spans="4:7">
      <c r="D70" s="16"/>
      <c r="E70" s="45"/>
      <c r="F70" s="46"/>
      <c r="G70" s="22"/>
    </row>
    <row r="71" ht="14.25" spans="4:7">
      <c r="D71" s="16"/>
      <c r="E71" s="45"/>
      <c r="F71" s="46"/>
      <c r="G71" s="22"/>
    </row>
    <row r="72" ht="14.25" spans="4:7">
      <c r="D72" s="16"/>
      <c r="E72" s="45"/>
      <c r="F72" s="46"/>
      <c r="G72" s="22"/>
    </row>
    <row r="73" ht="14.25" spans="4:7">
      <c r="D73" s="16"/>
      <c r="E73" s="45"/>
      <c r="F73" s="46"/>
      <c r="G73" s="22"/>
    </row>
    <row r="74" ht="14.25" spans="4:7">
      <c r="D74" s="16"/>
      <c r="E74" s="45"/>
      <c r="F74" s="46"/>
      <c r="G74" s="22"/>
    </row>
    <row r="75" ht="14.25" spans="4:7">
      <c r="D75" s="16"/>
      <c r="E75" s="45"/>
      <c r="F75" s="46"/>
      <c r="G75" s="22"/>
    </row>
    <row r="76" ht="14.25" spans="4:7">
      <c r="D76" s="16"/>
      <c r="E76" s="45"/>
      <c r="F76" s="46"/>
      <c r="G76" s="22"/>
    </row>
    <row r="77" ht="14.25" spans="4:7">
      <c r="D77" s="16"/>
      <c r="E77" s="45"/>
      <c r="F77" s="46"/>
      <c r="G77" s="22"/>
    </row>
    <row r="78" ht="14.25" spans="4:7">
      <c r="D78" s="16"/>
      <c r="E78" s="45"/>
      <c r="F78" s="46"/>
      <c r="G78" s="22"/>
    </row>
    <row r="79" ht="14.25" spans="4:7">
      <c r="D79" s="16"/>
      <c r="E79" s="45"/>
      <c r="F79" s="46"/>
      <c r="G79" s="22"/>
    </row>
    <row r="80" ht="14.25" spans="4:7">
      <c r="D80" s="16"/>
      <c r="E80" s="45"/>
      <c r="F80" s="46"/>
      <c r="G80" s="22"/>
    </row>
    <row r="81" ht="14.25" spans="4:7">
      <c r="D81" s="16"/>
      <c r="E81" s="45"/>
      <c r="F81" s="46"/>
      <c r="G81" s="22"/>
    </row>
    <row r="82" ht="14.25" spans="4:7">
      <c r="D82" s="16"/>
      <c r="E82" s="45"/>
      <c r="F82" s="46"/>
      <c r="G82" s="22"/>
    </row>
    <row r="83" ht="14.25" spans="4:7">
      <c r="D83" s="16"/>
      <c r="E83" s="45"/>
      <c r="F83" s="46"/>
      <c r="G83" s="22"/>
    </row>
    <row r="84" ht="14.25" spans="4:7">
      <c r="D84" s="16"/>
      <c r="E84" s="45"/>
      <c r="F84" s="46"/>
      <c r="G84" s="22"/>
    </row>
    <row r="85" ht="14.25" spans="4:7">
      <c r="D85" s="16"/>
      <c r="E85" s="45"/>
      <c r="F85" s="46"/>
      <c r="G85" s="22"/>
    </row>
    <row r="86" ht="14.25" spans="4:7">
      <c r="D86" s="16"/>
      <c r="E86" s="45"/>
      <c r="F86" s="46"/>
      <c r="G86" s="22"/>
    </row>
    <row r="87" ht="14.25" spans="4:7">
      <c r="D87" s="16"/>
      <c r="E87" s="45"/>
      <c r="F87" s="46"/>
      <c r="G87" s="22"/>
    </row>
    <row r="88" ht="14.25" spans="4:7">
      <c r="D88" s="16"/>
      <c r="E88" s="45"/>
      <c r="F88" s="46"/>
      <c r="G88" s="22"/>
    </row>
    <row r="89" ht="14.25" spans="4:7">
      <c r="D89" s="16"/>
      <c r="E89" s="45"/>
      <c r="F89" s="46"/>
      <c r="G89" s="22"/>
    </row>
    <row r="90" ht="14.25" spans="4:7">
      <c r="D90" s="16"/>
      <c r="E90" s="45"/>
      <c r="F90" s="46"/>
      <c r="G90" s="22"/>
    </row>
    <row r="91" ht="14.25" spans="4:7">
      <c r="D91" s="16"/>
      <c r="E91" s="45"/>
      <c r="F91" s="46"/>
      <c r="G91" s="22"/>
    </row>
    <row r="92" ht="14.25" spans="4:7">
      <c r="D92" s="16"/>
      <c r="E92" s="45"/>
      <c r="F92" s="46"/>
      <c r="G92" s="22"/>
    </row>
    <row r="93" ht="14.25" spans="4:7">
      <c r="D93" s="16"/>
      <c r="E93" s="45"/>
      <c r="F93" s="46"/>
      <c r="G93" s="22"/>
    </row>
    <row r="94" ht="14.25" spans="4:7">
      <c r="D94" s="16"/>
      <c r="E94" s="45"/>
      <c r="F94" s="46"/>
      <c r="G94" s="22"/>
    </row>
    <row r="95" ht="14.25" spans="4:7">
      <c r="D95" s="16"/>
      <c r="E95" s="45"/>
      <c r="F95" s="46"/>
      <c r="G95" s="22"/>
    </row>
    <row r="96" ht="14.25" spans="4:7">
      <c r="D96" s="16"/>
      <c r="E96" s="45"/>
      <c r="F96" s="46"/>
      <c r="G96" s="22"/>
    </row>
    <row r="97" ht="14.25" spans="4:7">
      <c r="D97" s="16"/>
      <c r="E97" s="45"/>
      <c r="F97" s="46"/>
      <c r="G97" s="22"/>
    </row>
    <row r="98" ht="14.25" spans="4:7">
      <c r="D98" s="16"/>
      <c r="E98" s="45"/>
      <c r="F98" s="46"/>
      <c r="G98" s="22"/>
    </row>
    <row r="99" ht="14.25" spans="4:7">
      <c r="D99" s="16"/>
      <c r="E99" s="45"/>
      <c r="F99" s="46"/>
      <c r="G99" s="22"/>
    </row>
    <row r="100" ht="14.25" spans="4:7">
      <c r="D100" s="16"/>
      <c r="E100" s="45"/>
      <c r="F100" s="46"/>
      <c r="G100" s="22"/>
    </row>
    <row r="101" ht="14.25" spans="4:7">
      <c r="D101" s="16"/>
      <c r="E101" s="45"/>
      <c r="F101" s="46"/>
      <c r="G101" s="22"/>
    </row>
    <row r="102" ht="14.25" spans="4:7">
      <c r="D102" s="16"/>
      <c r="E102" s="45"/>
      <c r="F102" s="46"/>
      <c r="G102" s="22"/>
    </row>
    <row r="103" ht="14.25" spans="4:7">
      <c r="D103" s="16"/>
      <c r="E103" s="45"/>
      <c r="F103" s="46"/>
      <c r="G103" s="22"/>
    </row>
    <row r="104" ht="14.25" spans="4:7">
      <c r="D104" s="16"/>
      <c r="E104" s="45"/>
      <c r="F104" s="46"/>
      <c r="G104" s="22"/>
    </row>
    <row r="105" ht="14.25" spans="4:7">
      <c r="D105" s="16"/>
      <c r="E105" s="45"/>
      <c r="F105" s="46"/>
      <c r="G105" s="22"/>
    </row>
    <row r="106" ht="14.25" spans="4:7">
      <c r="D106" s="16"/>
      <c r="E106" s="45"/>
      <c r="F106" s="46"/>
      <c r="G106" s="22"/>
    </row>
    <row r="107" ht="14.25" spans="4:7">
      <c r="D107" s="16"/>
      <c r="E107" s="45"/>
      <c r="F107" s="46"/>
      <c r="G107" s="22"/>
    </row>
    <row r="108" ht="14.25" spans="4:7">
      <c r="D108" s="16"/>
      <c r="E108" s="45"/>
      <c r="F108" s="46"/>
      <c r="G108" s="22"/>
    </row>
    <row r="109" ht="14.25" spans="4:7">
      <c r="D109" s="16"/>
      <c r="E109" s="45"/>
      <c r="F109" s="46"/>
      <c r="G109" s="22"/>
    </row>
    <row r="110" ht="14.25" spans="4:7">
      <c r="D110" s="16"/>
      <c r="E110" s="45"/>
      <c r="F110" s="46"/>
      <c r="G110" s="22"/>
    </row>
    <row r="111" ht="14.25" spans="4:7">
      <c r="D111" s="16"/>
      <c r="E111" s="45"/>
      <c r="F111" s="46"/>
      <c r="G111" s="22"/>
    </row>
    <row r="112" ht="14.25" spans="4:7">
      <c r="D112" s="16"/>
      <c r="E112" s="45"/>
      <c r="F112" s="46"/>
      <c r="G112" s="22"/>
    </row>
    <row r="113" ht="14.25" spans="4:7">
      <c r="D113" s="16"/>
      <c r="E113" s="45"/>
      <c r="F113" s="46"/>
      <c r="G113" s="22"/>
    </row>
    <row r="114" ht="14.25" spans="4:7">
      <c r="D114" s="16"/>
      <c r="E114" s="45"/>
      <c r="F114" s="46"/>
      <c r="G114" s="22"/>
    </row>
    <row r="115" ht="14.25" spans="4:7">
      <c r="D115" s="16"/>
      <c r="E115" s="45"/>
      <c r="F115" s="46"/>
      <c r="G115" s="22"/>
    </row>
    <row r="116" ht="14.25" spans="4:7">
      <c r="D116" s="16"/>
      <c r="E116" s="45"/>
      <c r="F116" s="46"/>
      <c r="G116" s="22"/>
    </row>
    <row r="117" ht="14.25" spans="4:7">
      <c r="D117" s="16"/>
      <c r="E117" s="45"/>
      <c r="F117" s="46"/>
      <c r="G117" s="22"/>
    </row>
    <row r="118" ht="14.25" spans="4:7">
      <c r="D118" s="16"/>
      <c r="E118" s="45"/>
      <c r="F118" s="46"/>
      <c r="G118" s="22"/>
    </row>
    <row r="119" ht="14.25" spans="4:7">
      <c r="D119" s="16"/>
      <c r="E119" s="45"/>
      <c r="F119" s="46"/>
      <c r="G119" s="22"/>
    </row>
    <row r="120" ht="14.25" spans="4:7">
      <c r="D120" s="16"/>
      <c r="E120" s="45"/>
      <c r="F120" s="46"/>
      <c r="G120" s="22"/>
    </row>
    <row r="121" ht="14.25" spans="4:7">
      <c r="D121" s="16"/>
      <c r="E121" s="45"/>
      <c r="F121" s="46"/>
      <c r="G121" s="22"/>
    </row>
    <row r="122" ht="14.25" spans="4:7">
      <c r="D122" s="16"/>
      <c r="E122" s="45"/>
      <c r="F122" s="46"/>
      <c r="G122" s="22"/>
    </row>
    <row r="123" ht="14.25" spans="4:7">
      <c r="D123" s="16"/>
      <c r="E123" s="45"/>
      <c r="F123" s="46"/>
      <c r="G123" s="22"/>
    </row>
    <row r="124" ht="14.25" spans="4:7">
      <c r="D124" s="16"/>
      <c r="E124" s="45"/>
      <c r="F124" s="46"/>
      <c r="G124" s="22"/>
    </row>
    <row r="125" ht="14.25" spans="4:7">
      <c r="D125" s="16"/>
      <c r="E125" s="45"/>
      <c r="F125" s="46"/>
      <c r="G125" s="22"/>
    </row>
    <row r="126" ht="14.25" spans="4:7">
      <c r="D126" s="16"/>
      <c r="E126" s="45"/>
      <c r="F126" s="46"/>
      <c r="G126" s="22"/>
    </row>
    <row r="127" ht="14.25" spans="4:7">
      <c r="D127" s="16"/>
      <c r="E127" s="45"/>
      <c r="F127" s="46"/>
      <c r="G127" s="22"/>
    </row>
    <row r="128" ht="14.25" spans="4:7">
      <c r="D128" s="16"/>
      <c r="E128" s="45"/>
      <c r="F128" s="46"/>
      <c r="G128" s="22"/>
    </row>
    <row r="129" ht="14.25" spans="4:7">
      <c r="D129" s="16"/>
      <c r="E129" s="45"/>
      <c r="F129" s="46"/>
      <c r="G129" s="22"/>
    </row>
    <row r="130" ht="14.25" spans="4:7">
      <c r="D130" s="16"/>
      <c r="E130" s="45"/>
      <c r="F130" s="46"/>
      <c r="G130" s="22"/>
    </row>
    <row r="131" ht="14.25" spans="4:7">
      <c r="D131" s="16"/>
      <c r="E131" s="45"/>
      <c r="F131" s="46"/>
      <c r="G131" s="22"/>
    </row>
    <row r="132" ht="14.25" spans="4:7">
      <c r="D132" s="16"/>
      <c r="E132" s="45"/>
      <c r="F132" s="46"/>
      <c r="G132" s="22"/>
    </row>
    <row r="133" ht="14.25" spans="4:7">
      <c r="D133" s="16"/>
      <c r="E133" s="45"/>
      <c r="F133" s="46"/>
      <c r="G133" s="22"/>
    </row>
    <row r="134" ht="14.25" spans="4:7">
      <c r="D134" s="16"/>
      <c r="E134" s="45"/>
      <c r="F134" s="46"/>
      <c r="G134" s="22"/>
    </row>
    <row r="135" ht="14.25" spans="4:7">
      <c r="D135" s="16"/>
      <c r="E135" s="45"/>
      <c r="F135" s="46"/>
      <c r="G135" s="22"/>
    </row>
    <row r="136" ht="14.25" spans="4:7">
      <c r="D136" s="16"/>
      <c r="E136" s="45"/>
      <c r="F136" s="46"/>
      <c r="G136" s="22"/>
    </row>
    <row r="137" ht="14.25" spans="4:7">
      <c r="D137" s="16"/>
      <c r="E137" s="45"/>
      <c r="F137" s="46"/>
      <c r="G137" s="22"/>
    </row>
    <row r="138" ht="14.25" spans="4:7">
      <c r="D138" s="16"/>
      <c r="E138" s="45"/>
      <c r="F138" s="46"/>
      <c r="G138" s="22"/>
    </row>
    <row r="139" ht="14.25" spans="4:7">
      <c r="D139" s="16"/>
      <c r="E139" s="45"/>
      <c r="F139" s="46"/>
      <c r="G139" s="22"/>
    </row>
    <row r="140" ht="14.25" spans="4:7">
      <c r="D140" s="16"/>
      <c r="E140" s="45"/>
      <c r="F140" s="46"/>
      <c r="G140" s="22"/>
    </row>
    <row r="141" ht="14.25" spans="4:7">
      <c r="D141" s="16"/>
      <c r="E141" s="45"/>
      <c r="F141" s="46"/>
      <c r="G141" s="22"/>
    </row>
    <row r="142" ht="14.25" spans="4:7">
      <c r="D142" s="16"/>
      <c r="E142" s="45"/>
      <c r="F142" s="46"/>
      <c r="G142" s="22"/>
    </row>
    <row r="143" ht="14.25" spans="4:7">
      <c r="D143" s="16"/>
      <c r="E143" s="45"/>
      <c r="F143" s="46"/>
      <c r="G143" s="22"/>
    </row>
    <row r="144" ht="14.25" spans="4:7">
      <c r="D144" s="16"/>
      <c r="E144" s="45"/>
      <c r="F144" s="46"/>
      <c r="G144" s="22"/>
    </row>
    <row r="145" ht="14.25" spans="4:7">
      <c r="D145" s="16"/>
      <c r="E145" s="45"/>
      <c r="F145" s="46"/>
      <c r="G145" s="22"/>
    </row>
    <row r="146" ht="14.25" spans="4:7">
      <c r="D146" s="16"/>
      <c r="E146" s="45"/>
      <c r="F146" s="46"/>
      <c r="G146" s="22"/>
    </row>
    <row r="147" ht="14.25" spans="4:7">
      <c r="D147" s="16"/>
      <c r="E147" s="45"/>
      <c r="F147" s="46"/>
      <c r="G147" s="22"/>
    </row>
    <row r="148" ht="14.25" spans="4:7">
      <c r="D148" s="16"/>
      <c r="E148" s="45"/>
      <c r="F148" s="46"/>
      <c r="G148" s="22"/>
    </row>
    <row r="149" ht="14.25" spans="4:7">
      <c r="D149" s="16"/>
      <c r="E149" s="45"/>
      <c r="F149" s="46"/>
      <c r="G149" s="22"/>
    </row>
    <row r="150" ht="14.25" spans="4:7">
      <c r="D150" s="16"/>
      <c r="E150" s="45"/>
      <c r="F150" s="46"/>
      <c r="G150" s="22"/>
    </row>
    <row r="151" ht="14.25" spans="4:7">
      <c r="D151" s="16"/>
      <c r="E151" s="45"/>
      <c r="F151" s="46"/>
      <c r="G151" s="22"/>
    </row>
    <row r="152" ht="14.25" spans="4:7">
      <c r="D152" s="16"/>
      <c r="E152" s="45"/>
      <c r="F152" s="46"/>
      <c r="G152" s="22"/>
    </row>
    <row r="153" ht="14.25" spans="4:7">
      <c r="D153" s="16"/>
      <c r="E153" s="45"/>
      <c r="F153" s="46"/>
      <c r="G153" s="22"/>
    </row>
    <row r="154" ht="14.25" spans="4:7">
      <c r="D154" s="16"/>
      <c r="E154" s="45"/>
      <c r="F154" s="46"/>
      <c r="G154" s="22"/>
    </row>
    <row r="155" ht="14.25" spans="4:7">
      <c r="D155" s="16"/>
      <c r="E155" s="45"/>
      <c r="F155" s="46"/>
      <c r="G155" s="22"/>
    </row>
    <row r="156" ht="14.25" spans="4:7">
      <c r="D156" s="16"/>
      <c r="E156" s="45"/>
      <c r="F156" s="46"/>
      <c r="G156" s="22"/>
    </row>
    <row r="157" ht="14.25" spans="4:7">
      <c r="D157" s="16"/>
      <c r="E157" s="45"/>
      <c r="F157" s="46"/>
      <c r="G157" s="22"/>
    </row>
    <row r="158" ht="14.25" spans="4:7">
      <c r="D158" s="16"/>
      <c r="E158" s="45"/>
      <c r="F158" s="46"/>
      <c r="G158" s="22"/>
    </row>
    <row r="159" ht="14.25" spans="4:7">
      <c r="D159" s="16"/>
      <c r="E159" s="45"/>
      <c r="F159" s="46"/>
      <c r="G159" s="22"/>
    </row>
    <row r="160" ht="14.25" spans="4:7">
      <c r="D160" s="16"/>
      <c r="E160" s="45"/>
      <c r="F160" s="46"/>
      <c r="G160" s="22"/>
    </row>
    <row r="161" ht="14.25" spans="4:7">
      <c r="D161" s="16"/>
      <c r="E161" s="45"/>
      <c r="F161" s="46"/>
      <c r="G161" s="22"/>
    </row>
    <row r="162" ht="14.25" spans="4:7">
      <c r="D162" s="16"/>
      <c r="E162" s="45"/>
      <c r="F162" s="46"/>
      <c r="G162" s="22"/>
    </row>
    <row r="163" ht="14.25" spans="4:7">
      <c r="D163" s="16"/>
      <c r="E163" s="45"/>
      <c r="F163" s="46"/>
      <c r="G163" s="22"/>
    </row>
    <row r="164" ht="14.25" spans="4:7">
      <c r="D164" s="16"/>
      <c r="E164" s="45"/>
      <c r="F164" s="46"/>
      <c r="G164" s="22"/>
    </row>
    <row r="165" ht="14.25" spans="4:7">
      <c r="D165" s="16"/>
      <c r="E165" s="45"/>
      <c r="F165" s="46"/>
      <c r="G165" s="22"/>
    </row>
    <row r="166" ht="14.25" spans="4:7">
      <c r="D166" s="16"/>
      <c r="E166" s="45"/>
      <c r="F166" s="46"/>
      <c r="G166" s="22"/>
    </row>
    <row r="167" ht="14.25" spans="4:7">
      <c r="D167" s="16"/>
      <c r="E167" s="45"/>
      <c r="F167" s="46"/>
      <c r="G167" s="22"/>
    </row>
    <row r="168" ht="14.25" spans="4:7">
      <c r="D168" s="16"/>
      <c r="E168" s="45"/>
      <c r="F168" s="46"/>
      <c r="G168" s="22"/>
    </row>
    <row r="169" ht="14.25" spans="4:7">
      <c r="D169" s="16"/>
      <c r="E169" s="45"/>
      <c r="F169" s="46"/>
      <c r="G169" s="22"/>
    </row>
    <row r="170" ht="14.25" spans="4:7">
      <c r="D170" s="16"/>
      <c r="E170" s="45"/>
      <c r="F170" s="46"/>
      <c r="G170" s="22"/>
    </row>
    <row r="171" ht="14.25" spans="4:7">
      <c r="D171" s="16"/>
      <c r="E171" s="45"/>
      <c r="F171" s="46"/>
      <c r="G171" s="22"/>
    </row>
    <row r="172" ht="14.25" spans="4:7">
      <c r="D172" s="16"/>
      <c r="E172" s="45"/>
      <c r="F172" s="46"/>
      <c r="G172" s="22"/>
    </row>
  </sheetData>
  <sheetProtection sheet="1" objects="1"/>
  <mergeCells count="3">
    <mergeCell ref="A1:F1"/>
    <mergeCell ref="A2:F2"/>
    <mergeCell ref="A13:E13"/>
  </mergeCells>
  <dataValidations count="1">
    <dataValidation allowBlank="1" showInputMessage="1" showErrorMessage="1" sqref="A4 B4"/>
  </dataValidations>
  <printOptions horizontalCentered="1"/>
  <pageMargins left="0.984251968503937" right="0.984251968503937" top="0.984251968503937" bottom="0.984251968503937" header="0.511811023622047" footer="0.511811023622047"/>
  <pageSetup paperSize="9"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E17"/>
  <sheetViews>
    <sheetView showGridLines="0" showZeros="0" view="pageBreakPreview" zoomScaleNormal="100" workbookViewId="0">
      <selection activeCell="D3" sqref="D3"/>
    </sheetView>
  </sheetViews>
  <sheetFormatPr defaultColWidth="9" defaultRowHeight="24.9" customHeight="1" outlineLevelCol="4"/>
  <cols>
    <col min="1" max="1" width="8.6" style="3" customWidth="1"/>
    <col min="2" max="2" width="9.6" style="3" customWidth="1"/>
    <col min="3" max="3" width="35.4" style="3" customWidth="1"/>
    <col min="4" max="4" width="20.6" style="3" customWidth="1"/>
    <col min="5" max="16384" width="9" style="3"/>
  </cols>
  <sheetData>
    <row r="1" ht="35.25" customHeight="1" spans="1:5">
      <c r="A1" s="4" t="s">
        <v>127</v>
      </c>
      <c r="B1" s="4"/>
      <c r="C1" s="4"/>
      <c r="D1" s="4"/>
    </row>
    <row r="2" ht="22.95" customHeight="1"/>
    <row r="3" s="1" customFormat="1" ht="20.25" customHeight="1" spans="1:5">
      <c r="A3" s="5" t="s">
        <v>128</v>
      </c>
      <c r="B3" s="5"/>
      <c r="C3" s="6"/>
      <c r="D3" s="7" t="s">
        <v>129</v>
      </c>
      <c r="E3" s="7"/>
    </row>
    <row r="4" ht="34.95" customHeight="1" spans="1:5">
      <c r="A4" s="8" t="s">
        <v>130</v>
      </c>
      <c r="B4" s="8" t="s">
        <v>131</v>
      </c>
      <c r="C4" s="8" t="s">
        <v>132</v>
      </c>
      <c r="D4" s="8" t="s">
        <v>133</v>
      </c>
    </row>
    <row r="5" s="2" customFormat="1" ht="34.95" customHeight="1" spans="1:5">
      <c r="A5" s="9">
        <v>1</v>
      </c>
      <c r="B5" s="9">
        <v>100</v>
      </c>
      <c r="C5" s="9" t="s">
        <v>134</v>
      </c>
      <c r="D5" s="10">
        <f>'100章'!F15</f>
        <v>0</v>
      </c>
    </row>
    <row r="6" s="2" customFormat="1" ht="34.95" customHeight="1" spans="1:5">
      <c r="A6" s="9">
        <v>2</v>
      </c>
      <c r="B6" s="9">
        <v>200</v>
      </c>
      <c r="C6" s="11" t="s">
        <v>135</v>
      </c>
      <c r="D6" s="10">
        <f>'200章'!F17</f>
        <v>0</v>
      </c>
    </row>
    <row r="7" s="2" customFormat="1" ht="34.95" customHeight="1" spans="1:5">
      <c r="A7" s="9">
        <v>3</v>
      </c>
      <c r="B7" s="9">
        <v>300</v>
      </c>
      <c r="C7" s="11" t="s">
        <v>136</v>
      </c>
      <c r="D7" s="10">
        <f>'300章'!F23</f>
        <v>0</v>
      </c>
    </row>
    <row r="8" s="2" customFormat="1" ht="34.95" customHeight="1" spans="1:5">
      <c r="A8" s="9">
        <v>4</v>
      </c>
      <c r="B8" s="9">
        <v>400</v>
      </c>
      <c r="C8" s="11" t="s">
        <v>137</v>
      </c>
      <c r="D8" s="10">
        <f>'400章'!F8</f>
        <v>0</v>
      </c>
    </row>
    <row r="9" s="2" customFormat="1" ht="34.95" customHeight="1" spans="1:5">
      <c r="A9" s="9">
        <v>5</v>
      </c>
      <c r="B9" s="9">
        <v>500</v>
      </c>
      <c r="C9" s="9" t="s">
        <v>138</v>
      </c>
      <c r="D9" s="10">
        <v>0</v>
      </c>
    </row>
    <row r="10" s="2" customFormat="1" ht="34.95" customHeight="1" spans="1:5">
      <c r="A10" s="9">
        <v>6</v>
      </c>
      <c r="B10" s="9">
        <v>600</v>
      </c>
      <c r="C10" s="11" t="s">
        <v>139</v>
      </c>
      <c r="D10" s="10">
        <f>'600章'!F13</f>
        <v>0</v>
      </c>
    </row>
    <row r="11" s="2" customFormat="1" ht="34.95" customHeight="1" spans="1:5">
      <c r="A11" s="9">
        <v>7</v>
      </c>
      <c r="B11" s="9">
        <v>700</v>
      </c>
      <c r="C11" s="9" t="s">
        <v>140</v>
      </c>
      <c r="D11" s="10">
        <v>0</v>
      </c>
    </row>
    <row r="12" s="2" customFormat="1" ht="34.95" customHeight="1" spans="1:5">
      <c r="A12" s="9">
        <v>8</v>
      </c>
      <c r="B12" s="9" t="s">
        <v>141</v>
      </c>
      <c r="C12" s="9"/>
      <c r="D12" s="10">
        <f>IF(D5=0,0,SUM(D5:D11))</f>
        <v>0</v>
      </c>
    </row>
    <row r="13" s="2" customFormat="1" ht="34.95" customHeight="1" spans="1:5">
      <c r="A13" s="9">
        <v>9</v>
      </c>
      <c r="B13" s="12" t="s">
        <v>142</v>
      </c>
      <c r="C13" s="9"/>
      <c r="D13" s="10">
        <v>0</v>
      </c>
    </row>
    <row r="14" s="2" customFormat="1" ht="34.95" customHeight="1" spans="1:5">
      <c r="A14" s="9">
        <v>10</v>
      </c>
      <c r="B14" s="12" t="s">
        <v>143</v>
      </c>
      <c r="C14" s="9"/>
      <c r="D14" s="10">
        <f>IF(D12=0,0,D12-D13)</f>
        <v>0</v>
      </c>
    </row>
    <row r="15" s="2" customFormat="1" ht="34.95" customHeight="1" spans="1:5">
      <c r="A15" s="9">
        <v>11</v>
      </c>
      <c r="B15" s="9" t="s">
        <v>144</v>
      </c>
      <c r="C15" s="9"/>
      <c r="D15" s="13">
        <v>0</v>
      </c>
    </row>
    <row r="16" s="2" customFormat="1" ht="34.95" customHeight="1" spans="1:5">
      <c r="A16" s="9">
        <v>12</v>
      </c>
      <c r="B16" s="11" t="s">
        <v>145</v>
      </c>
      <c r="C16" s="9"/>
      <c r="D16" s="10">
        <v>0</v>
      </c>
    </row>
    <row r="17" s="2" customFormat="1" ht="34.95" customHeight="1" spans="1:4">
      <c r="A17" s="9">
        <v>13</v>
      </c>
      <c r="B17" s="9" t="s">
        <v>146</v>
      </c>
      <c r="C17" s="9"/>
      <c r="D17" s="10">
        <f>IF(D12=0,0,D12+D15+D16)</f>
        <v>0</v>
      </c>
    </row>
  </sheetData>
  <sheetProtection formatCells="0" formatColumns="0" formatRows="0"/>
  <mergeCells count="7">
    <mergeCell ref="A1:D1"/>
    <mergeCell ref="B12:C12"/>
    <mergeCell ref="B13:C13"/>
    <mergeCell ref="B14:C14"/>
    <mergeCell ref="B15:C15"/>
    <mergeCell ref="B16:C16"/>
    <mergeCell ref="B17:C17"/>
  </mergeCells>
  <printOptions horizontalCentered="1"/>
  <pageMargins left="0.984251968503937" right="0.984251968503937" top="0.984251968503937" bottom="0.984251968503937" header="0.511811023622047" footer="0.511811023622047"/>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0" master="" otherUserPermission="visible"/>
  <rangeList sheetStid="18" master="" otherUserPermission="visible"/>
  <rangeList sheetStid="4" master="" otherUserPermission="visible"/>
  <rangeList sheetStid="21" master="" otherUserPermission="visible"/>
  <rangeList sheetStid="22" master="" otherUserPermission="visible"/>
  <rangeList sheetStid="23" master="" otherUserPermission="visible"/>
  <rangeList sheetStid="16" master="" otherUserPermission="visible"/>
  <rangeList sheetStid="3"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vt:i4>
      </vt:variant>
    </vt:vector>
  </HeadingPairs>
  <TitlesOfParts>
    <vt:vector size="8" baseType="lpstr">
      <vt:lpstr>CDKOHSL</vt:lpstr>
      <vt:lpstr>说明</vt:lpstr>
      <vt:lpstr>100章</vt:lpstr>
      <vt:lpstr>200章</vt:lpstr>
      <vt:lpstr>300章</vt:lpstr>
      <vt:lpstr>400章</vt:lpstr>
      <vt:lpstr>600章</vt: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℡皮咻™.匚匚 </cp:lastModifiedBy>
  <dcterms:created xsi:type="dcterms:W3CDTF">2008-07-05T17:48:00Z</dcterms:created>
  <cp:lastPrinted>2020-04-20T09:08:00Z</cp:lastPrinted>
  <dcterms:modified xsi:type="dcterms:W3CDTF">2026-08-31T07:51:43Z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909CA53892244EA89929033E65A40438_12</vt:lpwstr>
  </property>
  <property fmtid="{D5CDD505-2E9C-101B-9397-08002B2CF9AE}" pid="3" name="KSOProductBuildVer">
    <vt:lpwstr>2052-12.1.0.28505</vt:lpwstr>
  </property>
  <property fmtid="{D5CDD505-2E9C-101B-9397-08002B2CF9AE}" pid="4" name="CalculationRule">
    <vt:i4>0</vt:i4>
  </property>
</Properties>
</file>