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<sst xmlns="http://schemas.openxmlformats.org/spreadsheetml/2006/main" count="250" uniqueCount="125">
  <si>
    <t>一、</t>
  </si>
  <si>
    <t>医用中心供氧系统</t>
  </si>
  <si>
    <t>(一)</t>
  </si>
  <si>
    <t>中心供氧站</t>
  </si>
  <si>
    <t>序号</t>
  </si>
  <si>
    <r>
      <rPr>
        <sz val="10.5"/>
        <color indexed="8"/>
        <rFont val="宋体"/>
        <charset val="134"/>
      </rPr>
      <t>名</t>
    </r>
    <r>
      <rPr>
        <sz val="10.5"/>
        <rFont val="Times New Roman"/>
        <charset val="0"/>
      </rPr>
      <t xml:space="preserve">          </t>
    </r>
    <r>
      <rPr>
        <sz val="10.5"/>
        <rFont val="宋体"/>
        <charset val="134"/>
      </rPr>
      <t>称</t>
    </r>
  </si>
  <si>
    <t>规格</t>
  </si>
  <si>
    <t>单位</t>
  </si>
  <si>
    <t>数量</t>
  </si>
  <si>
    <t>单价（元）</t>
  </si>
  <si>
    <t>合计（元）</t>
  </si>
  <si>
    <t>备  注</t>
  </si>
  <si>
    <t>方舱式医用制氧系统</t>
  </si>
  <si>
    <t>2台5m³</t>
  </si>
  <si>
    <t>套</t>
  </si>
  <si>
    <t>氧气自动切换汇流排</t>
  </si>
  <si>
    <t>3S+3S</t>
  </si>
  <si>
    <t>6瓶组，含自动切换装置</t>
  </si>
  <si>
    <t>氧气分气缸</t>
  </si>
  <si>
    <t>0.1m³</t>
  </si>
  <si>
    <t>台</t>
  </si>
  <si>
    <t>安全阀</t>
  </si>
  <si>
    <t>DN20</t>
  </si>
  <si>
    <t>个</t>
  </si>
  <si>
    <t>单向阀</t>
  </si>
  <si>
    <t>铜管</t>
  </si>
  <si>
    <t>φ25×1.2</t>
  </si>
  <si>
    <t>米</t>
  </si>
  <si>
    <t>安装辅料</t>
  </si>
  <si>
    <t>项</t>
  </si>
  <si>
    <t>小 计</t>
  </si>
  <si>
    <t>（二）</t>
  </si>
  <si>
    <t>管路系统</t>
  </si>
  <si>
    <t>区域报警器(数显）</t>
  </si>
  <si>
    <t>二气</t>
  </si>
  <si>
    <t>带报警及数据远传功能。</t>
  </si>
  <si>
    <t>流量计</t>
  </si>
  <si>
    <t>≥200L/min</t>
  </si>
  <si>
    <t>楼层控制阀</t>
  </si>
  <si>
    <t>DN15</t>
  </si>
  <si>
    <t>材质：铜</t>
  </si>
  <si>
    <t>铝合金小罩</t>
  </si>
  <si>
    <t>45*20mm</t>
  </si>
  <si>
    <t>铝合金喷涂，可拆卸，维修方便，美观耐用</t>
  </si>
  <si>
    <r>
      <rPr>
        <sz val="10.5"/>
        <rFont val="Calibri"/>
        <charset val="134"/>
      </rPr>
      <t>φ</t>
    </r>
    <r>
      <rPr>
        <sz val="10.5"/>
        <rFont val="宋体"/>
        <charset val="134"/>
      </rPr>
      <t>25×1.2</t>
    </r>
  </si>
  <si>
    <t>化学成分稳定，焊接性能好，管材光滑，壁厚符合国标</t>
  </si>
  <si>
    <r>
      <rPr>
        <sz val="10.5"/>
        <rFont val="Calibri"/>
        <charset val="0"/>
      </rPr>
      <t>φ</t>
    </r>
    <r>
      <rPr>
        <sz val="10.5"/>
        <rFont val="宋体"/>
        <charset val="134"/>
      </rPr>
      <t>15×1</t>
    </r>
  </si>
  <si>
    <t>φ8×1</t>
  </si>
  <si>
    <t>套管</t>
  </si>
  <si>
    <t>DN40</t>
  </si>
  <si>
    <t>DN25</t>
  </si>
  <si>
    <t>管路连接件</t>
  </si>
  <si>
    <t>管道支架制作与安装</t>
  </si>
  <si>
    <t>二、</t>
  </si>
  <si>
    <t>负压吸引系统</t>
  </si>
  <si>
    <t>（一）</t>
  </si>
  <si>
    <t>负压吸引站</t>
  </si>
  <si>
    <t>油润式旋片真空泵</t>
  </si>
  <si>
    <t>抽气量100m3/H，3kw</t>
  </si>
  <si>
    <t>真空罐</t>
  </si>
  <si>
    <t>2m3</t>
  </si>
  <si>
    <t>材质：碳钢，国家定点压力容器制造</t>
  </si>
  <si>
    <t>高真空电磁阀</t>
  </si>
  <si>
    <t>DDC—JQ DN40</t>
  </si>
  <si>
    <t>弱电电磁控制，密封性能好，自动开启灵活，使用寿命长</t>
  </si>
  <si>
    <t>高真空蝶阀</t>
  </si>
  <si>
    <t>DN50</t>
  </si>
  <si>
    <t>消毒灭菌装置</t>
  </si>
  <si>
    <t>空气处理量200m3/H</t>
  </si>
  <si>
    <t>负压控制柜</t>
  </si>
  <si>
    <t>2*3kw</t>
  </si>
  <si>
    <t>电接点真空表</t>
  </si>
  <si>
    <t>φ100</t>
  </si>
  <si>
    <t>性能稳定，使用寿命长</t>
  </si>
  <si>
    <t>压力开关</t>
  </si>
  <si>
    <t>0.0~-101kpa</t>
  </si>
  <si>
    <t>排污阀</t>
  </si>
  <si>
    <t>符合国标要求</t>
  </si>
  <si>
    <t>不锈钢圆法兰</t>
  </si>
  <si>
    <t>DN50-10 RF</t>
  </si>
  <si>
    <t>片</t>
  </si>
  <si>
    <t>法兰DN50，压力1000Kpa</t>
  </si>
  <si>
    <t>DN40-10 RF</t>
  </si>
  <si>
    <t>法兰DN40，压力1000Kpa</t>
  </si>
  <si>
    <t>不锈钢方法兰</t>
  </si>
  <si>
    <t>DN40 PN1.0</t>
  </si>
  <si>
    <t>φ54×2</t>
  </si>
  <si>
    <r>
      <rPr>
        <sz val="10.5"/>
        <rFont val="Calibri"/>
        <charset val="0"/>
      </rPr>
      <t>φ42</t>
    </r>
    <r>
      <rPr>
        <sz val="10.5"/>
        <rFont val="宋体"/>
        <charset val="134"/>
      </rPr>
      <t>×</t>
    </r>
    <r>
      <rPr>
        <sz val="10.5"/>
        <rFont val="Calibri"/>
        <charset val="0"/>
      </rPr>
      <t>2</t>
    </r>
  </si>
  <si>
    <t>压力监视报警箱</t>
  </si>
  <si>
    <t>一气</t>
  </si>
  <si>
    <t>电力电缆</t>
  </si>
  <si>
    <t>YJV3×6+2×4</t>
  </si>
  <si>
    <t>符合国标要求,3C认证</t>
  </si>
  <si>
    <r>
      <rPr>
        <sz val="10.5"/>
        <rFont val="Calibri"/>
        <charset val="134"/>
      </rPr>
      <t>φ</t>
    </r>
    <r>
      <rPr>
        <sz val="10.5"/>
        <rFont val="宋体"/>
        <charset val="134"/>
      </rPr>
      <t>32×</t>
    </r>
    <r>
      <rPr>
        <sz val="10.5"/>
        <rFont val="宋体"/>
        <charset val="134"/>
        <scheme val="minor"/>
      </rPr>
      <t>1.5</t>
    </r>
  </si>
  <si>
    <t>φ10×1</t>
  </si>
  <si>
    <t>DN65</t>
  </si>
  <si>
    <t>三、</t>
  </si>
  <si>
    <t>终端设备带系统</t>
  </si>
  <si>
    <t>氧气维修阀</t>
  </si>
  <si>
    <t>DN8</t>
  </si>
  <si>
    <t>内置锁式开关，安全可靠</t>
  </si>
  <si>
    <t>氧气插拔阀</t>
  </si>
  <si>
    <t>国标</t>
  </si>
  <si>
    <t>硅胶垫密封，泄露率极低，按压次数10万次以上</t>
  </si>
  <si>
    <t>负压插拔阀</t>
  </si>
  <si>
    <t>治疗设备带</t>
  </si>
  <si>
    <t>≥190*60</t>
  </si>
  <si>
    <t>优质铝合金喷涂处理，三腔室模块化组合，使用寿命长。</t>
  </si>
  <si>
    <t>床头灯</t>
  </si>
  <si>
    <t>内装T5,3W LED</t>
  </si>
  <si>
    <t>LED灯，使用寿命长，规格：3W</t>
  </si>
  <si>
    <t>灯罩</t>
  </si>
  <si>
    <t>床头灯开关（单开）</t>
  </si>
  <si>
    <t>一开单控，10A</t>
  </si>
  <si>
    <t>美观耐用，规格：10A</t>
  </si>
  <si>
    <t>强电电源插座</t>
  </si>
  <si>
    <t>五孔，10A</t>
  </si>
  <si>
    <t>电源线</t>
  </si>
  <si>
    <t>2.5mm²</t>
  </si>
  <si>
    <t>1mm²</t>
  </si>
  <si>
    <t>金属软管</t>
  </si>
  <si>
    <t>φ16</t>
  </si>
  <si>
    <t xml:space="preserve"> </t>
  </si>
  <si>
    <t>合计</t>
  </si>
  <si>
    <t>氧气站距离大楼管井处暂计200米，报价含运费、安装费、管理费、税金等。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</si>
</sst>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</numFmts>
  <fonts count="3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.5"/>
      <name val="Calibri"/>
      <charset val="134"/>
    </font>
    <font>
      <b/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name val="宋体"/>
      <charset val="134"/>
    </font>
    <font>
      <sz val="10.5"/>
      <name val="宋体"/>
      <charset val="134"/>
      <scheme val="minor"/>
    </font>
    <font>
      <sz val="10.5"/>
      <name val="Calibri"/>
      <charset val="0"/>
    </font>
    <font>
      <sz val="10.5"/>
      <color indexed="8"/>
      <name val="宋体"/>
      <charset val="134"/>
    </font>
    <font>
      <sz val="10.5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6"/>
  <sheetViews>
    <sheetView tabSelected="1" workbookViewId="0">
      <selection activeCell="G80" sqref="G80"/>
    </sheetView>
  </sheetViews>
  <sheetFormatPr defaultColWidth="9" defaultRowHeight="13.5" outlineLevelCol="7"/>
  <cols>
    <col min="2" max="2" width="21.125" style="1" customWidth="1"/>
    <col min="3" max="3" width="15.625" style="2" customWidth="1"/>
    <col min="4" max="4" width="9.875" customWidth="1"/>
    <col min="5" max="5" width="9.875" style="2" customWidth="1"/>
    <col min="6" max="6" width="13.25" style="2" customWidth="1"/>
    <col min="7" max="7" width="12.875" style="2" customWidth="1"/>
    <col min="8" max="8" width="32.125" customWidth="1"/>
  </cols>
  <sheetData>
    <row r="1" ht="28" customHeight="1" spans="1:8">
      <c r="A1" s="3" t="s">
        <v>0</v>
      </c>
      <c r="B1" s="4" t="s">
        <v>1</v>
      </c>
      <c r="C1" s="5"/>
      <c r="D1" s="5"/>
      <c r="E1" s="5"/>
      <c r="F1" s="5"/>
      <c r="G1" s="5"/>
      <c r="H1" s="5"/>
    </row>
    <row r="2" ht="28" customHeight="1" spans="1:8">
      <c r="A2" s="3" t="s">
        <v>2</v>
      </c>
      <c r="B2" s="4" t="s">
        <v>3</v>
      </c>
      <c r="C2" s="5"/>
      <c r="D2" s="5"/>
      <c r="E2" s="5"/>
      <c r="F2" s="5"/>
      <c r="G2" s="5"/>
      <c r="H2" s="5"/>
    </row>
    <row r="3" ht="28" customHeight="1" spans="1:8">
      <c r="A3" s="5" t="s">
        <v>4</v>
      </c>
      <c r="B3" s="6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</row>
    <row r="4" ht="28" customHeight="1" spans="1:8">
      <c r="A4" s="5">
        <v>1</v>
      </c>
      <c r="B4" s="6" t="s">
        <v>12</v>
      </c>
      <c r="C4" s="5" t="s">
        <v>13</v>
      </c>
      <c r="D4" s="5" t="s">
        <v>14</v>
      </c>
      <c r="E4" s="5">
        <v>1</v>
      </c>
      <c r="F4" s="5">
        <v>990000</v>
      </c>
      <c r="G4" s="5">
        <f>E4*F4</f>
        <v>990000</v>
      </c>
      <c r="H4" s="5"/>
    </row>
    <row r="5" ht="28" customHeight="1" spans="1:8">
      <c r="A5" s="5">
        <v>2</v>
      </c>
      <c r="B5" s="6" t="s">
        <v>15</v>
      </c>
      <c r="C5" s="5" t="s">
        <v>16</v>
      </c>
      <c r="D5" s="5" t="s">
        <v>14</v>
      </c>
      <c r="E5" s="5">
        <v>1</v>
      </c>
      <c r="F5" s="5">
        <v>43600</v>
      </c>
      <c r="G5" s="5">
        <f t="shared" ref="G5:G10" si="0">E5*F5</f>
        <v>43600</v>
      </c>
      <c r="H5" s="5" t="s">
        <v>17</v>
      </c>
    </row>
    <row r="6" ht="28" customHeight="1" spans="1:8">
      <c r="A6" s="5">
        <v>3</v>
      </c>
      <c r="B6" s="6" t="s">
        <v>18</v>
      </c>
      <c r="C6" s="5" t="s">
        <v>19</v>
      </c>
      <c r="D6" s="5" t="s">
        <v>20</v>
      </c>
      <c r="E6" s="5">
        <v>1</v>
      </c>
      <c r="F6" s="5">
        <v>6500</v>
      </c>
      <c r="G6" s="5">
        <f t="shared" si="0"/>
        <v>6500</v>
      </c>
      <c r="H6" s="7"/>
    </row>
    <row r="7" ht="28" customHeight="1" spans="1:8">
      <c r="A7" s="5">
        <v>4</v>
      </c>
      <c r="B7" s="6" t="s">
        <v>21</v>
      </c>
      <c r="C7" s="5" t="s">
        <v>22</v>
      </c>
      <c r="D7" s="5" t="s">
        <v>23</v>
      </c>
      <c r="E7" s="5">
        <v>1</v>
      </c>
      <c r="F7" s="5">
        <v>1850</v>
      </c>
      <c r="G7" s="5">
        <f t="shared" si="0"/>
        <v>1850</v>
      </c>
      <c r="H7" s="7"/>
    </row>
    <row r="8" ht="28" customHeight="1" spans="1:8">
      <c r="A8" s="5">
        <v>5</v>
      </c>
      <c r="B8" s="6" t="s">
        <v>24</v>
      </c>
      <c r="C8" s="5" t="s">
        <v>22</v>
      </c>
      <c r="D8" s="5" t="s">
        <v>23</v>
      </c>
      <c r="E8" s="5">
        <v>1</v>
      </c>
      <c r="F8" s="5">
        <v>150</v>
      </c>
      <c r="G8" s="5">
        <f t="shared" si="0"/>
        <v>150</v>
      </c>
      <c r="H8" s="7"/>
    </row>
    <row r="9" ht="28" customHeight="1" spans="1:8">
      <c r="A9" s="5">
        <v>6</v>
      </c>
      <c r="B9" s="6" t="s">
        <v>25</v>
      </c>
      <c r="C9" s="8" t="s">
        <v>26</v>
      </c>
      <c r="D9" s="5" t="s">
        <v>27</v>
      </c>
      <c r="E9" s="5">
        <v>30</v>
      </c>
      <c r="F9" s="5">
        <v>155</v>
      </c>
      <c r="G9" s="5">
        <f t="shared" si="0"/>
        <v>4650</v>
      </c>
      <c r="H9" s="7"/>
    </row>
    <row r="10" ht="28" customHeight="1" spans="1:8">
      <c r="A10" s="5">
        <v>7</v>
      </c>
      <c r="B10" s="6" t="s">
        <v>28</v>
      </c>
      <c r="C10" s="5"/>
      <c r="D10" s="5" t="s">
        <v>29</v>
      </c>
      <c r="E10" s="5">
        <v>1</v>
      </c>
      <c r="F10" s="5">
        <v>6000</v>
      </c>
      <c r="G10" s="5">
        <f t="shared" si="0"/>
        <v>6000</v>
      </c>
      <c r="H10" s="7"/>
    </row>
    <row r="11" ht="28" customHeight="1" spans="1:8">
      <c r="A11" s="9" t="s">
        <v>30</v>
      </c>
      <c r="B11" s="10"/>
      <c r="C11" s="5"/>
      <c r="D11" s="5"/>
      <c r="E11" s="5"/>
      <c r="F11" s="5"/>
      <c r="G11" s="11">
        <f>SUM(G4:G10)</f>
        <v>1052750</v>
      </c>
      <c r="H11" s="7"/>
    </row>
    <row r="12" ht="28" customHeight="1" spans="1:8">
      <c r="A12" s="3" t="s">
        <v>31</v>
      </c>
      <c r="B12" s="4" t="s">
        <v>32</v>
      </c>
      <c r="C12" s="5"/>
      <c r="D12" s="5"/>
      <c r="E12" s="5"/>
      <c r="F12" s="5"/>
      <c r="G12" s="12"/>
      <c r="H12" s="7"/>
    </row>
    <row r="13" ht="28" customHeight="1" spans="1:8">
      <c r="A13" s="5" t="s">
        <v>4</v>
      </c>
      <c r="B13" s="6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ht="28" customHeight="1" spans="1:8">
      <c r="A14" s="5">
        <v>1</v>
      </c>
      <c r="B14" s="6" t="s">
        <v>33</v>
      </c>
      <c r="C14" s="5" t="s">
        <v>34</v>
      </c>
      <c r="D14" s="5" t="s">
        <v>14</v>
      </c>
      <c r="E14" s="5">
        <v>6</v>
      </c>
      <c r="F14" s="5">
        <v>4800</v>
      </c>
      <c r="G14" s="12">
        <f>E14*F14</f>
        <v>28800</v>
      </c>
      <c r="H14" s="7" t="s">
        <v>35</v>
      </c>
    </row>
    <row r="15" ht="28" customHeight="1" spans="1:8">
      <c r="A15" s="5">
        <v>2</v>
      </c>
      <c r="B15" s="6" t="s">
        <v>36</v>
      </c>
      <c r="C15" s="5" t="s">
        <v>37</v>
      </c>
      <c r="D15" s="5" t="s">
        <v>14</v>
      </c>
      <c r="E15" s="5">
        <v>3</v>
      </c>
      <c r="F15" s="5">
        <v>4350</v>
      </c>
      <c r="G15" s="12">
        <f t="shared" ref="G15:G25" si="1">E15*F15</f>
        <v>13050</v>
      </c>
      <c r="H15" s="7"/>
    </row>
    <row r="16" ht="28" customHeight="1" spans="1:8">
      <c r="A16" s="5">
        <v>3</v>
      </c>
      <c r="B16" s="6" t="s">
        <v>38</v>
      </c>
      <c r="C16" s="5" t="s">
        <v>39</v>
      </c>
      <c r="D16" s="5" t="s">
        <v>23</v>
      </c>
      <c r="E16" s="5">
        <v>3</v>
      </c>
      <c r="F16" s="5">
        <v>85</v>
      </c>
      <c r="G16" s="12">
        <f t="shared" si="1"/>
        <v>255</v>
      </c>
      <c r="H16" s="7" t="s">
        <v>40</v>
      </c>
    </row>
    <row r="17" ht="28" customHeight="1" spans="1:8">
      <c r="A17" s="5">
        <v>4</v>
      </c>
      <c r="B17" s="6" t="s">
        <v>41</v>
      </c>
      <c r="C17" s="5" t="s">
        <v>42</v>
      </c>
      <c r="D17" s="5" t="s">
        <v>27</v>
      </c>
      <c r="E17" s="5">
        <v>146</v>
      </c>
      <c r="F17" s="5">
        <v>35</v>
      </c>
      <c r="G17" s="12">
        <f t="shared" si="1"/>
        <v>5110</v>
      </c>
      <c r="H17" s="7" t="s">
        <v>43</v>
      </c>
    </row>
    <row r="18" ht="28" customHeight="1" spans="1:8">
      <c r="A18" s="5">
        <v>5</v>
      </c>
      <c r="B18" s="6" t="s">
        <v>25</v>
      </c>
      <c r="C18" s="13" t="s">
        <v>44</v>
      </c>
      <c r="D18" s="5" t="s">
        <v>27</v>
      </c>
      <c r="E18" s="5">
        <v>310</v>
      </c>
      <c r="F18" s="5">
        <v>155</v>
      </c>
      <c r="G18" s="12">
        <f t="shared" si="1"/>
        <v>48050</v>
      </c>
      <c r="H18" s="5" t="s">
        <v>45</v>
      </c>
    </row>
    <row r="19" ht="28" customHeight="1" spans="1:8">
      <c r="A19" s="5">
        <v>6</v>
      </c>
      <c r="B19" s="6" t="s">
        <v>25</v>
      </c>
      <c r="C19" s="5" t="s">
        <v>46</v>
      </c>
      <c r="D19" s="5" t="s">
        <v>27</v>
      </c>
      <c r="E19" s="5">
        <v>294</v>
      </c>
      <c r="F19" s="5">
        <v>65</v>
      </c>
      <c r="G19" s="12">
        <f t="shared" si="1"/>
        <v>19110</v>
      </c>
      <c r="H19" s="5" t="s">
        <v>45</v>
      </c>
    </row>
    <row r="20" ht="28" customHeight="1" spans="1:8">
      <c r="A20" s="5">
        <v>7</v>
      </c>
      <c r="B20" s="6" t="s">
        <v>25</v>
      </c>
      <c r="C20" s="5" t="s">
        <v>47</v>
      </c>
      <c r="D20" s="5" t="s">
        <v>27</v>
      </c>
      <c r="E20" s="5">
        <v>835</v>
      </c>
      <c r="F20" s="5">
        <v>45</v>
      </c>
      <c r="G20" s="12">
        <f t="shared" si="1"/>
        <v>37575</v>
      </c>
      <c r="H20" s="5" t="s">
        <v>45</v>
      </c>
    </row>
    <row r="21" ht="28" customHeight="1" spans="1:8">
      <c r="A21" s="5">
        <v>8</v>
      </c>
      <c r="B21" s="6" t="s">
        <v>48</v>
      </c>
      <c r="C21" s="5" t="s">
        <v>49</v>
      </c>
      <c r="D21" s="5" t="s">
        <v>23</v>
      </c>
      <c r="E21" s="5">
        <v>6</v>
      </c>
      <c r="F21" s="5">
        <v>48</v>
      </c>
      <c r="G21" s="12">
        <f t="shared" si="1"/>
        <v>288</v>
      </c>
      <c r="H21" s="5"/>
    </row>
    <row r="22" ht="28" customHeight="1" spans="1:8">
      <c r="A22" s="5">
        <v>9</v>
      </c>
      <c r="B22" s="6" t="s">
        <v>48</v>
      </c>
      <c r="C22" s="5" t="s">
        <v>50</v>
      </c>
      <c r="D22" s="5" t="s">
        <v>23</v>
      </c>
      <c r="E22" s="5">
        <v>63</v>
      </c>
      <c r="F22" s="5">
        <v>26</v>
      </c>
      <c r="G22" s="12">
        <f t="shared" si="1"/>
        <v>1638</v>
      </c>
      <c r="H22" s="7"/>
    </row>
    <row r="23" ht="28" customHeight="1" spans="1:8">
      <c r="A23" s="5">
        <v>10</v>
      </c>
      <c r="B23" s="6" t="s">
        <v>51</v>
      </c>
      <c r="C23" s="5"/>
      <c r="D23" s="5" t="s">
        <v>23</v>
      </c>
      <c r="E23" s="5">
        <v>300</v>
      </c>
      <c r="F23" s="5">
        <v>18</v>
      </c>
      <c r="G23" s="12">
        <f t="shared" si="1"/>
        <v>5400</v>
      </c>
      <c r="H23" s="7"/>
    </row>
    <row r="24" ht="28" customHeight="1" spans="1:8">
      <c r="A24" s="5">
        <v>11</v>
      </c>
      <c r="B24" s="6" t="s">
        <v>52</v>
      </c>
      <c r="C24" s="5"/>
      <c r="D24" s="5" t="s">
        <v>27</v>
      </c>
      <c r="E24" s="5">
        <v>225</v>
      </c>
      <c r="F24" s="5">
        <v>10</v>
      </c>
      <c r="G24" s="12">
        <f t="shared" si="1"/>
        <v>2250</v>
      </c>
      <c r="H24" s="7"/>
    </row>
    <row r="25" ht="28" customHeight="1" spans="1:8">
      <c r="A25" s="5">
        <v>12</v>
      </c>
      <c r="B25" s="6" t="s">
        <v>28</v>
      </c>
      <c r="C25" s="5"/>
      <c r="D25" s="5" t="s">
        <v>29</v>
      </c>
      <c r="E25" s="5">
        <v>1</v>
      </c>
      <c r="F25" s="5">
        <v>6000</v>
      </c>
      <c r="G25" s="12">
        <f t="shared" si="1"/>
        <v>6000</v>
      </c>
      <c r="H25" s="7"/>
    </row>
    <row r="26" ht="28" customHeight="1" spans="1:8">
      <c r="A26" s="9" t="s">
        <v>30</v>
      </c>
      <c r="B26" s="10"/>
      <c r="C26" s="5"/>
      <c r="D26" s="5"/>
      <c r="E26" s="5"/>
      <c r="F26" s="5"/>
      <c r="G26" s="11">
        <f>SUM(G14:G25)</f>
        <v>167526</v>
      </c>
      <c r="H26" s="7"/>
    </row>
    <row r="27" ht="28" customHeight="1" spans="1:8">
      <c r="A27" s="3" t="s">
        <v>53</v>
      </c>
      <c r="B27" s="4" t="s">
        <v>54</v>
      </c>
      <c r="C27" s="5"/>
      <c r="D27" s="5"/>
      <c r="E27" s="5"/>
      <c r="F27" s="5"/>
      <c r="G27" s="12"/>
      <c r="H27" s="7"/>
    </row>
    <row r="28" ht="28" customHeight="1" spans="1:8">
      <c r="A28" s="3" t="s">
        <v>55</v>
      </c>
      <c r="B28" s="4" t="s">
        <v>56</v>
      </c>
      <c r="C28" s="5"/>
      <c r="D28" s="5"/>
      <c r="E28" s="5"/>
      <c r="F28" s="5"/>
      <c r="G28" s="12"/>
      <c r="H28" s="7"/>
    </row>
    <row r="29" ht="28" customHeight="1" spans="1:8">
      <c r="A29" s="5" t="s">
        <v>4</v>
      </c>
      <c r="B29" s="6" t="s">
        <v>5</v>
      </c>
      <c r="C29" s="5" t="s">
        <v>6</v>
      </c>
      <c r="D29" s="5" t="s">
        <v>7</v>
      </c>
      <c r="E29" s="5" t="s">
        <v>8</v>
      </c>
      <c r="F29" s="5" t="s">
        <v>9</v>
      </c>
      <c r="G29" s="5" t="s">
        <v>10</v>
      </c>
      <c r="H29" s="5" t="s">
        <v>11</v>
      </c>
    </row>
    <row r="30" ht="28" customHeight="1" spans="1:8">
      <c r="A30" s="5">
        <v>1</v>
      </c>
      <c r="B30" s="6" t="s">
        <v>57</v>
      </c>
      <c r="C30" s="5" t="s">
        <v>58</v>
      </c>
      <c r="D30" s="5" t="s">
        <v>20</v>
      </c>
      <c r="E30" s="5">
        <v>2</v>
      </c>
      <c r="F30" s="5">
        <v>75000</v>
      </c>
      <c r="G30" s="12">
        <f>E30*F30</f>
        <v>150000</v>
      </c>
      <c r="H30" s="7"/>
    </row>
    <row r="31" ht="28" customHeight="1" spans="1:8">
      <c r="A31" s="5">
        <v>2</v>
      </c>
      <c r="B31" s="6" t="s">
        <v>59</v>
      </c>
      <c r="C31" s="5" t="s">
        <v>60</v>
      </c>
      <c r="D31" s="5" t="s">
        <v>20</v>
      </c>
      <c r="E31" s="5">
        <v>1</v>
      </c>
      <c r="F31" s="5">
        <v>16850</v>
      </c>
      <c r="G31" s="12">
        <f t="shared" ref="G31:G48" si="2">E31*F31</f>
        <v>16850</v>
      </c>
      <c r="H31" s="7" t="s">
        <v>61</v>
      </c>
    </row>
    <row r="32" ht="28" customHeight="1" spans="1:8">
      <c r="A32" s="5">
        <v>3</v>
      </c>
      <c r="B32" s="6" t="s">
        <v>62</v>
      </c>
      <c r="C32" s="5" t="s">
        <v>63</v>
      </c>
      <c r="D32" s="5" t="s">
        <v>14</v>
      </c>
      <c r="E32" s="5">
        <f>E30</f>
        <v>2</v>
      </c>
      <c r="F32" s="5">
        <v>1980</v>
      </c>
      <c r="G32" s="12">
        <f t="shared" si="2"/>
        <v>3960</v>
      </c>
      <c r="H32" s="7" t="s">
        <v>64</v>
      </c>
    </row>
    <row r="33" ht="28" customHeight="1" spans="1:8">
      <c r="A33" s="5">
        <v>4</v>
      </c>
      <c r="B33" s="6" t="s">
        <v>65</v>
      </c>
      <c r="C33" s="5" t="s">
        <v>49</v>
      </c>
      <c r="D33" s="5" t="s">
        <v>14</v>
      </c>
      <c r="E33" s="5">
        <v>4</v>
      </c>
      <c r="F33" s="5">
        <v>1350</v>
      </c>
      <c r="G33" s="12">
        <f t="shared" si="2"/>
        <v>5400</v>
      </c>
      <c r="H33" s="7"/>
    </row>
    <row r="34" ht="28" customHeight="1" spans="1:8">
      <c r="A34" s="5">
        <v>5</v>
      </c>
      <c r="B34" s="6" t="s">
        <v>65</v>
      </c>
      <c r="C34" s="5" t="s">
        <v>66</v>
      </c>
      <c r="D34" s="5" t="s">
        <v>14</v>
      </c>
      <c r="E34" s="5">
        <v>7</v>
      </c>
      <c r="F34" s="5">
        <v>1550</v>
      </c>
      <c r="G34" s="12">
        <f t="shared" si="2"/>
        <v>10850</v>
      </c>
      <c r="H34" s="5"/>
    </row>
    <row r="35" ht="28" customHeight="1" spans="1:8">
      <c r="A35" s="5">
        <v>6</v>
      </c>
      <c r="B35" s="6" t="s">
        <v>67</v>
      </c>
      <c r="C35" s="5" t="s">
        <v>68</v>
      </c>
      <c r="D35" s="5" t="s">
        <v>20</v>
      </c>
      <c r="E35" s="5">
        <v>1</v>
      </c>
      <c r="F35" s="5">
        <v>57000</v>
      </c>
      <c r="G35" s="12">
        <f t="shared" si="2"/>
        <v>57000</v>
      </c>
      <c r="H35" s="5"/>
    </row>
    <row r="36" ht="28" customHeight="1" spans="1:8">
      <c r="A36" s="5">
        <v>7</v>
      </c>
      <c r="B36" s="6" t="s">
        <v>69</v>
      </c>
      <c r="C36" s="5" t="s">
        <v>70</v>
      </c>
      <c r="D36" s="5" t="s">
        <v>20</v>
      </c>
      <c r="E36" s="5">
        <v>1</v>
      </c>
      <c r="F36" s="5">
        <v>12600</v>
      </c>
      <c r="G36" s="12">
        <f t="shared" si="2"/>
        <v>12600</v>
      </c>
      <c r="H36" s="5"/>
    </row>
    <row r="37" ht="28" customHeight="1" spans="1:8">
      <c r="A37" s="5">
        <v>8</v>
      </c>
      <c r="B37" s="6" t="s">
        <v>71</v>
      </c>
      <c r="C37" s="5" t="s">
        <v>72</v>
      </c>
      <c r="D37" s="5" t="s">
        <v>23</v>
      </c>
      <c r="E37" s="5">
        <v>1</v>
      </c>
      <c r="F37" s="5">
        <v>200</v>
      </c>
      <c r="G37" s="12">
        <f t="shared" si="2"/>
        <v>200</v>
      </c>
      <c r="H37" s="5" t="s">
        <v>73</v>
      </c>
    </row>
    <row r="38" ht="28" customHeight="1" spans="1:8">
      <c r="A38" s="5">
        <v>9</v>
      </c>
      <c r="B38" s="6" t="s">
        <v>74</v>
      </c>
      <c r="C38" s="5" t="s">
        <v>75</v>
      </c>
      <c r="D38" s="5" t="s">
        <v>23</v>
      </c>
      <c r="E38" s="5">
        <v>1</v>
      </c>
      <c r="F38" s="5">
        <v>530</v>
      </c>
      <c r="G38" s="12">
        <f t="shared" si="2"/>
        <v>530</v>
      </c>
      <c r="H38" s="7"/>
    </row>
    <row r="39" ht="28" customHeight="1" spans="1:8">
      <c r="A39" s="5">
        <v>10</v>
      </c>
      <c r="B39" s="6" t="s">
        <v>76</v>
      </c>
      <c r="C39" s="5" t="s">
        <v>50</v>
      </c>
      <c r="D39" s="5" t="s">
        <v>23</v>
      </c>
      <c r="E39" s="5">
        <v>2</v>
      </c>
      <c r="F39" s="5">
        <v>98</v>
      </c>
      <c r="G39" s="12">
        <f t="shared" si="2"/>
        <v>196</v>
      </c>
      <c r="H39" s="7" t="s">
        <v>77</v>
      </c>
    </row>
    <row r="40" ht="28" customHeight="1" spans="1:8">
      <c r="A40" s="5">
        <v>11</v>
      </c>
      <c r="B40" s="6" t="s">
        <v>78</v>
      </c>
      <c r="C40" s="5" t="s">
        <v>79</v>
      </c>
      <c r="D40" s="5" t="s">
        <v>80</v>
      </c>
      <c r="E40" s="5">
        <v>14</v>
      </c>
      <c r="F40" s="5">
        <v>175</v>
      </c>
      <c r="G40" s="12">
        <f t="shared" si="2"/>
        <v>2450</v>
      </c>
      <c r="H40" s="7" t="s">
        <v>81</v>
      </c>
    </row>
    <row r="41" ht="28" customHeight="1" spans="1:8">
      <c r="A41" s="5">
        <v>12</v>
      </c>
      <c r="B41" s="6" t="s">
        <v>78</v>
      </c>
      <c r="C41" s="5" t="s">
        <v>82</v>
      </c>
      <c r="D41" s="5" t="s">
        <v>80</v>
      </c>
      <c r="E41" s="5">
        <v>12</v>
      </c>
      <c r="F41" s="5">
        <v>165</v>
      </c>
      <c r="G41" s="12">
        <f t="shared" si="2"/>
        <v>1980</v>
      </c>
      <c r="H41" s="7" t="s">
        <v>83</v>
      </c>
    </row>
    <row r="42" ht="28" customHeight="1" spans="1:8">
      <c r="A42" s="5">
        <v>13</v>
      </c>
      <c r="B42" s="6" t="s">
        <v>84</v>
      </c>
      <c r="C42" s="5" t="s">
        <v>85</v>
      </c>
      <c r="D42" s="5" t="s">
        <v>80</v>
      </c>
      <c r="E42" s="5">
        <f>E32*2</f>
        <v>4</v>
      </c>
      <c r="F42" s="5">
        <v>165</v>
      </c>
      <c r="G42" s="12">
        <f t="shared" si="2"/>
        <v>660</v>
      </c>
      <c r="H42" s="7"/>
    </row>
    <row r="43" ht="28" customHeight="1" spans="1:8">
      <c r="A43" s="5">
        <v>14</v>
      </c>
      <c r="B43" s="6" t="s">
        <v>25</v>
      </c>
      <c r="C43" s="5" t="s">
        <v>86</v>
      </c>
      <c r="D43" s="5" t="s">
        <v>27</v>
      </c>
      <c r="E43" s="5">
        <v>60</v>
      </c>
      <c r="F43" s="5">
        <v>525</v>
      </c>
      <c r="G43" s="12">
        <f t="shared" si="2"/>
        <v>31500</v>
      </c>
      <c r="H43" s="7" t="s">
        <v>45</v>
      </c>
    </row>
    <row r="44" ht="28" customHeight="1" spans="1:8">
      <c r="A44" s="5">
        <v>15</v>
      </c>
      <c r="B44" s="6" t="s">
        <v>25</v>
      </c>
      <c r="C44" s="5" t="s">
        <v>87</v>
      </c>
      <c r="D44" s="5" t="s">
        <v>27</v>
      </c>
      <c r="E44" s="5">
        <v>10</v>
      </c>
      <c r="F44" s="5">
        <v>375</v>
      </c>
      <c r="G44" s="12">
        <f t="shared" si="2"/>
        <v>3750</v>
      </c>
      <c r="H44" s="7" t="s">
        <v>45</v>
      </c>
    </row>
    <row r="45" ht="28" customHeight="1" spans="1:8">
      <c r="A45" s="5">
        <v>16</v>
      </c>
      <c r="B45" s="6" t="s">
        <v>88</v>
      </c>
      <c r="C45" s="5" t="s">
        <v>89</v>
      </c>
      <c r="D45" s="5" t="s">
        <v>14</v>
      </c>
      <c r="E45" s="5">
        <v>1</v>
      </c>
      <c r="F45" s="5">
        <v>3150</v>
      </c>
      <c r="G45" s="12">
        <f t="shared" si="2"/>
        <v>3150</v>
      </c>
      <c r="H45" s="7" t="s">
        <v>35</v>
      </c>
    </row>
    <row r="46" ht="28" customHeight="1" spans="1:8">
      <c r="A46" s="5">
        <v>17</v>
      </c>
      <c r="B46" s="6" t="s">
        <v>90</v>
      </c>
      <c r="C46" s="5" t="s">
        <v>91</v>
      </c>
      <c r="D46" s="5" t="s">
        <v>27</v>
      </c>
      <c r="E46" s="5">
        <f>40</f>
        <v>40</v>
      </c>
      <c r="F46" s="5">
        <v>55</v>
      </c>
      <c r="G46" s="12">
        <f t="shared" si="2"/>
        <v>2200</v>
      </c>
      <c r="H46" s="7" t="s">
        <v>92</v>
      </c>
    </row>
    <row r="47" ht="28" customHeight="1" spans="1:8">
      <c r="A47" s="5">
        <v>18</v>
      </c>
      <c r="B47" s="6" t="s">
        <v>51</v>
      </c>
      <c r="C47" s="5"/>
      <c r="D47" s="5" t="s">
        <v>23</v>
      </c>
      <c r="E47" s="5">
        <f>25*3</f>
        <v>75</v>
      </c>
      <c r="F47" s="5">
        <v>30</v>
      </c>
      <c r="G47" s="12">
        <f t="shared" si="2"/>
        <v>2250</v>
      </c>
      <c r="H47" s="7"/>
    </row>
    <row r="48" ht="28" customHeight="1" spans="1:8">
      <c r="A48" s="5">
        <v>19</v>
      </c>
      <c r="B48" s="6" t="s">
        <v>28</v>
      </c>
      <c r="C48" s="5"/>
      <c r="D48" s="5" t="s">
        <v>29</v>
      </c>
      <c r="E48" s="5">
        <v>1</v>
      </c>
      <c r="F48" s="5">
        <v>5000</v>
      </c>
      <c r="G48" s="12">
        <f t="shared" si="2"/>
        <v>5000</v>
      </c>
      <c r="H48" s="7"/>
    </row>
    <row r="49" ht="28" customHeight="1" spans="1:8">
      <c r="A49" s="9" t="s">
        <v>30</v>
      </c>
      <c r="B49" s="14"/>
      <c r="C49" s="5"/>
      <c r="D49" s="5"/>
      <c r="E49" s="5"/>
      <c r="F49" s="5"/>
      <c r="G49" s="11">
        <f>SUM(G30:G48)</f>
        <v>310526</v>
      </c>
      <c r="H49" s="7"/>
    </row>
    <row r="50" ht="28" customHeight="1" spans="1:8">
      <c r="A50" s="3" t="s">
        <v>31</v>
      </c>
      <c r="B50" s="4" t="s">
        <v>32</v>
      </c>
      <c r="C50" s="5"/>
      <c r="D50" s="5"/>
      <c r="E50" s="5"/>
      <c r="F50" s="5"/>
      <c r="G50" s="12"/>
      <c r="H50" s="5"/>
    </row>
    <row r="51" ht="28" customHeight="1" spans="1:8">
      <c r="A51" s="5" t="s">
        <v>4</v>
      </c>
      <c r="B51" s="6" t="s">
        <v>5</v>
      </c>
      <c r="C51" s="5" t="s">
        <v>6</v>
      </c>
      <c r="D51" s="5" t="s">
        <v>7</v>
      </c>
      <c r="E51" s="5" t="s">
        <v>8</v>
      </c>
      <c r="F51" s="5" t="s">
        <v>9</v>
      </c>
      <c r="G51" s="5" t="s">
        <v>10</v>
      </c>
      <c r="H51" s="5" t="s">
        <v>11</v>
      </c>
    </row>
    <row r="52" ht="28" customHeight="1" spans="1:8">
      <c r="A52" s="5">
        <v>1</v>
      </c>
      <c r="B52" s="6" t="s">
        <v>38</v>
      </c>
      <c r="C52" s="5" t="s">
        <v>50</v>
      </c>
      <c r="D52" s="5" t="s">
        <v>23</v>
      </c>
      <c r="E52" s="5">
        <v>3</v>
      </c>
      <c r="F52" s="5">
        <v>98</v>
      </c>
      <c r="G52" s="12">
        <f>E52*F52</f>
        <v>294</v>
      </c>
      <c r="H52" s="5" t="s">
        <v>40</v>
      </c>
    </row>
    <row r="53" ht="28" customHeight="1" spans="1:8">
      <c r="A53" s="5">
        <v>2</v>
      </c>
      <c r="B53" s="6" t="s">
        <v>25</v>
      </c>
      <c r="C53" s="5" t="s">
        <v>86</v>
      </c>
      <c r="D53" s="5" t="s">
        <v>27</v>
      </c>
      <c r="E53" s="5">
        <v>110</v>
      </c>
      <c r="F53" s="5">
        <v>525</v>
      </c>
      <c r="G53" s="12">
        <f t="shared" ref="G53:G58" si="3">E53*F53</f>
        <v>57750</v>
      </c>
      <c r="H53" s="5" t="s">
        <v>45</v>
      </c>
    </row>
    <row r="54" ht="28" customHeight="1" spans="1:8">
      <c r="A54" s="5">
        <v>3</v>
      </c>
      <c r="B54" s="6" t="s">
        <v>25</v>
      </c>
      <c r="C54" s="13" t="s">
        <v>93</v>
      </c>
      <c r="D54" s="5" t="s">
        <v>27</v>
      </c>
      <c r="E54" s="5">
        <v>294</v>
      </c>
      <c r="F54" s="5">
        <v>285</v>
      </c>
      <c r="G54" s="12">
        <f t="shared" si="3"/>
        <v>83790</v>
      </c>
      <c r="H54" s="7" t="s">
        <v>45</v>
      </c>
    </row>
    <row r="55" ht="28" customHeight="1" spans="1:8">
      <c r="A55" s="5">
        <v>4</v>
      </c>
      <c r="B55" s="6" t="s">
        <v>25</v>
      </c>
      <c r="C55" s="5" t="s">
        <v>94</v>
      </c>
      <c r="D55" s="5" t="s">
        <v>27</v>
      </c>
      <c r="E55" s="5">
        <v>835</v>
      </c>
      <c r="F55" s="5">
        <v>50</v>
      </c>
      <c r="G55" s="12">
        <f t="shared" si="3"/>
        <v>41750</v>
      </c>
      <c r="H55" s="7" t="s">
        <v>45</v>
      </c>
    </row>
    <row r="56" ht="28" customHeight="1" spans="1:8">
      <c r="A56" s="5">
        <v>5</v>
      </c>
      <c r="B56" s="6" t="s">
        <v>48</v>
      </c>
      <c r="C56" s="5" t="s">
        <v>95</v>
      </c>
      <c r="D56" s="5" t="s">
        <v>23</v>
      </c>
      <c r="E56" s="5">
        <v>6</v>
      </c>
      <c r="F56" s="5">
        <v>70</v>
      </c>
      <c r="G56" s="12">
        <f t="shared" si="3"/>
        <v>420</v>
      </c>
      <c r="H56" s="7"/>
    </row>
    <row r="57" ht="28" customHeight="1" spans="1:8">
      <c r="A57" s="5">
        <v>6</v>
      </c>
      <c r="B57" s="6" t="s">
        <v>51</v>
      </c>
      <c r="C57" s="5"/>
      <c r="D57" s="5" t="s">
        <v>23</v>
      </c>
      <c r="E57" s="5">
        <v>300</v>
      </c>
      <c r="F57" s="5">
        <v>18</v>
      </c>
      <c r="G57" s="12">
        <f t="shared" si="3"/>
        <v>5400</v>
      </c>
      <c r="H57" s="7"/>
    </row>
    <row r="58" ht="28" customHeight="1" spans="1:8">
      <c r="A58" s="5">
        <v>7</v>
      </c>
      <c r="B58" s="6" t="s">
        <v>28</v>
      </c>
      <c r="C58" s="5"/>
      <c r="D58" s="5" t="s">
        <v>29</v>
      </c>
      <c r="E58" s="5">
        <v>1</v>
      </c>
      <c r="F58" s="5">
        <v>5000</v>
      </c>
      <c r="G58" s="12">
        <f t="shared" si="3"/>
        <v>5000</v>
      </c>
      <c r="H58" s="7"/>
    </row>
    <row r="59" ht="28" customHeight="1" spans="1:8">
      <c r="A59" s="9" t="s">
        <v>30</v>
      </c>
      <c r="B59" s="14"/>
      <c r="C59" s="5"/>
      <c r="D59" s="5"/>
      <c r="E59" s="5"/>
      <c r="F59" s="5"/>
      <c r="G59" s="11">
        <f>SUM(G52:G58)</f>
        <v>194404</v>
      </c>
      <c r="H59" s="7"/>
    </row>
    <row r="60" ht="28" customHeight="1" spans="1:8">
      <c r="A60" s="3" t="s">
        <v>96</v>
      </c>
      <c r="B60" s="4" t="s">
        <v>97</v>
      </c>
      <c r="C60" s="5"/>
      <c r="D60" s="5"/>
      <c r="E60" s="5"/>
      <c r="F60" s="5"/>
      <c r="G60" s="12"/>
      <c r="H60" s="5"/>
    </row>
    <row r="61" ht="28" customHeight="1" spans="1:8">
      <c r="A61" s="5" t="s">
        <v>4</v>
      </c>
      <c r="B61" s="6" t="s">
        <v>5</v>
      </c>
      <c r="C61" s="5" t="s">
        <v>6</v>
      </c>
      <c r="D61" s="5" t="s">
        <v>7</v>
      </c>
      <c r="E61" s="5" t="s">
        <v>8</v>
      </c>
      <c r="F61" s="5" t="s">
        <v>9</v>
      </c>
      <c r="G61" s="5" t="s">
        <v>10</v>
      </c>
      <c r="H61" s="5" t="s">
        <v>11</v>
      </c>
    </row>
    <row r="62" ht="28" customHeight="1" spans="1:8">
      <c r="A62" s="5">
        <v>1</v>
      </c>
      <c r="B62" s="6" t="s">
        <v>98</v>
      </c>
      <c r="C62" s="5" t="s">
        <v>99</v>
      </c>
      <c r="D62" s="5" t="s">
        <v>23</v>
      </c>
      <c r="E62" s="5">
        <v>63</v>
      </c>
      <c r="F62" s="5">
        <v>128</v>
      </c>
      <c r="G62" s="12">
        <f>E62*F62</f>
        <v>8064</v>
      </c>
      <c r="H62" s="5" t="s">
        <v>100</v>
      </c>
    </row>
    <row r="63" ht="28" customHeight="1" spans="1:8">
      <c r="A63" s="5">
        <v>2</v>
      </c>
      <c r="B63" s="6" t="s">
        <v>101</v>
      </c>
      <c r="C63" s="5" t="s">
        <v>102</v>
      </c>
      <c r="D63" s="5" t="s">
        <v>23</v>
      </c>
      <c r="E63" s="5">
        <v>173</v>
      </c>
      <c r="F63" s="5">
        <v>295</v>
      </c>
      <c r="G63" s="12">
        <f t="shared" ref="G63:G73" si="4">E63*F63</f>
        <v>51035</v>
      </c>
      <c r="H63" s="7" t="s">
        <v>103</v>
      </c>
    </row>
    <row r="64" ht="28" customHeight="1" spans="1:8">
      <c r="A64" s="5">
        <v>3</v>
      </c>
      <c r="B64" s="6" t="s">
        <v>104</v>
      </c>
      <c r="C64" s="5" t="s">
        <v>102</v>
      </c>
      <c r="D64" s="5" t="s">
        <v>23</v>
      </c>
      <c r="E64" s="5">
        <v>173</v>
      </c>
      <c r="F64" s="5">
        <v>295</v>
      </c>
      <c r="G64" s="12">
        <f t="shared" si="4"/>
        <v>51035</v>
      </c>
      <c r="H64" s="7" t="s">
        <v>103</v>
      </c>
    </row>
    <row r="65" ht="28" customHeight="1" spans="1:8">
      <c r="A65" s="5">
        <v>4</v>
      </c>
      <c r="B65" s="6" t="s">
        <v>105</v>
      </c>
      <c r="C65" s="5" t="s">
        <v>106</v>
      </c>
      <c r="D65" s="5" t="s">
        <v>27</v>
      </c>
      <c r="E65" s="5">
        <v>353</v>
      </c>
      <c r="F65" s="5">
        <v>325</v>
      </c>
      <c r="G65" s="12">
        <f t="shared" si="4"/>
        <v>114725</v>
      </c>
      <c r="H65" s="7" t="s">
        <v>107</v>
      </c>
    </row>
    <row r="66" ht="28" customHeight="1" spans="1:8">
      <c r="A66" s="5">
        <v>5</v>
      </c>
      <c r="B66" s="6" t="s">
        <v>108</v>
      </c>
      <c r="C66" s="5" t="s">
        <v>109</v>
      </c>
      <c r="D66" s="5" t="s">
        <v>23</v>
      </c>
      <c r="E66" s="5">
        <v>173</v>
      </c>
      <c r="F66" s="5">
        <v>26</v>
      </c>
      <c r="G66" s="12">
        <f t="shared" si="4"/>
        <v>4498</v>
      </c>
      <c r="H66" s="7" t="s">
        <v>110</v>
      </c>
    </row>
    <row r="67" ht="28" customHeight="1" spans="1:8">
      <c r="A67" s="5">
        <v>6</v>
      </c>
      <c r="B67" s="6" t="s">
        <v>111</v>
      </c>
      <c r="C67" s="5"/>
      <c r="D67" s="5" t="s">
        <v>23</v>
      </c>
      <c r="E67" s="5">
        <f>E66</f>
        <v>173</v>
      </c>
      <c r="F67" s="5">
        <v>15</v>
      </c>
      <c r="G67" s="12">
        <f t="shared" si="4"/>
        <v>2595</v>
      </c>
      <c r="H67" s="7"/>
    </row>
    <row r="68" ht="28" customHeight="1" spans="1:8">
      <c r="A68" s="5">
        <v>7</v>
      </c>
      <c r="B68" s="6" t="s">
        <v>112</v>
      </c>
      <c r="C68" s="5" t="s">
        <v>113</v>
      </c>
      <c r="D68" s="5" t="s">
        <v>23</v>
      </c>
      <c r="E68" s="5">
        <f>E66</f>
        <v>173</v>
      </c>
      <c r="F68" s="5">
        <v>13</v>
      </c>
      <c r="G68" s="12">
        <f t="shared" si="4"/>
        <v>2249</v>
      </c>
      <c r="H68" s="7" t="s">
        <v>114</v>
      </c>
    </row>
    <row r="69" ht="28" customHeight="1" spans="1:8">
      <c r="A69" s="5">
        <v>8</v>
      </c>
      <c r="B69" s="6" t="s">
        <v>115</v>
      </c>
      <c r="C69" s="5" t="s">
        <v>116</v>
      </c>
      <c r="D69" s="5" t="s">
        <v>23</v>
      </c>
      <c r="E69" s="5">
        <v>346</v>
      </c>
      <c r="F69" s="5">
        <v>15</v>
      </c>
      <c r="G69" s="12">
        <f t="shared" si="4"/>
        <v>5190</v>
      </c>
      <c r="H69" s="7"/>
    </row>
    <row r="70" ht="28" customHeight="1" spans="1:8">
      <c r="A70" s="5">
        <v>9</v>
      </c>
      <c r="B70" s="6" t="s">
        <v>117</v>
      </c>
      <c r="C70" s="5" t="s">
        <v>118</v>
      </c>
      <c r="D70" s="5" t="s">
        <v>27</v>
      </c>
      <c r="E70" s="5">
        <v>1100</v>
      </c>
      <c r="F70" s="5">
        <v>7</v>
      </c>
      <c r="G70" s="12">
        <f t="shared" si="4"/>
        <v>7700</v>
      </c>
      <c r="H70" s="7"/>
    </row>
    <row r="71" ht="28" customHeight="1" spans="1:8">
      <c r="A71" s="5">
        <v>10</v>
      </c>
      <c r="B71" s="6" t="s">
        <v>117</v>
      </c>
      <c r="C71" s="5" t="s">
        <v>119</v>
      </c>
      <c r="D71" s="5" t="s">
        <v>27</v>
      </c>
      <c r="E71" s="5">
        <v>200</v>
      </c>
      <c r="F71" s="5">
        <v>5</v>
      </c>
      <c r="G71" s="12">
        <f t="shared" si="4"/>
        <v>1000</v>
      </c>
      <c r="H71" s="7"/>
    </row>
    <row r="72" ht="28" customHeight="1" spans="1:8">
      <c r="A72" s="5">
        <v>11</v>
      </c>
      <c r="B72" s="6" t="s">
        <v>120</v>
      </c>
      <c r="C72" s="5" t="s">
        <v>121</v>
      </c>
      <c r="D72" s="5" t="s">
        <v>27</v>
      </c>
      <c r="E72" s="5">
        <v>400</v>
      </c>
      <c r="F72" s="5">
        <v>6</v>
      </c>
      <c r="G72" s="12">
        <f t="shared" si="4"/>
        <v>2400</v>
      </c>
      <c r="H72" s="7"/>
    </row>
    <row r="73" ht="28" customHeight="1" spans="1:8">
      <c r="A73" s="5">
        <v>12</v>
      </c>
      <c r="B73" s="6" t="s">
        <v>28</v>
      </c>
      <c r="C73" s="5" t="s">
        <v>122</v>
      </c>
      <c r="D73" s="5" t="s">
        <v>29</v>
      </c>
      <c r="E73" s="5">
        <v>1</v>
      </c>
      <c r="F73" s="5">
        <v>8000</v>
      </c>
      <c r="G73" s="12">
        <f t="shared" si="4"/>
        <v>8000</v>
      </c>
      <c r="H73" s="7"/>
    </row>
    <row r="74" ht="28" customHeight="1" spans="1:8">
      <c r="A74" s="9" t="s">
        <v>30</v>
      </c>
      <c r="B74" s="10"/>
      <c r="C74" s="5"/>
      <c r="D74" s="5"/>
      <c r="E74" s="5"/>
      <c r="F74" s="5"/>
      <c r="G74" s="11">
        <f>SUM(G62:G73)</f>
        <v>258491</v>
      </c>
      <c r="H74" s="5"/>
    </row>
    <row r="75" ht="28" customHeight="1" spans="1:8">
      <c r="A75" s="9" t="s">
        <v>123</v>
      </c>
      <c r="B75" s="10"/>
      <c r="C75" s="5"/>
      <c r="D75" s="5"/>
      <c r="E75" s="5"/>
      <c r="F75" s="5"/>
      <c r="G75" s="11">
        <f>G11+G26+G49+G59+G74</f>
        <v>1983697</v>
      </c>
      <c r="H75" s="5"/>
    </row>
    <row r="76" ht="28" customHeight="1" spans="1:8">
      <c r="A76" s="15" t="s">
        <v>124</v>
      </c>
      <c r="B76" s="16"/>
      <c r="C76" s="16"/>
      <c r="D76" s="16"/>
      <c r="E76" s="16"/>
      <c r="F76" s="16"/>
      <c r="G76" s="16"/>
      <c r="H76" s="17"/>
    </row>
  </sheetData>
  <mergeCells count="7">
    <mergeCell ref="A11:B11"/>
    <mergeCell ref="A26:B26"/>
    <mergeCell ref="A49:B49"/>
    <mergeCell ref="A59:B59"/>
    <mergeCell ref="A74:B74"/>
    <mergeCell ref="A75:B75"/>
    <mergeCell ref="A76:H76"/>
  </mergeCells>
  <pageMargins left="0.751388888888889" right="0.751388888888889" top="1.18055555555556" bottom="1" header="0.5" footer="0.5"/>
  <pageSetup paperSize="9" orientation="landscape" horizontalDpi="600"/>
  <headerFooter>
    <oddHeader>&amp;C呼和浩特市残疾人托养服务中心医用呼吸支持系统清单预算书&amp;R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tcdz</cp:lastModifiedBy>
  <dcterms:created xsi:type="dcterms:W3CDTF">2023-07-12T02:31:00Z</dcterms:created>
  <dcterms:modified xsi:type="dcterms:W3CDTF">2026-03-26T10:51:09Z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E15C59370CFB4F46B2C7C5F17C7AB3F1_12</vt:lpwstr>
  </property>
  <property fmtid="{D5CDD505-2E9C-101B-9397-08002B2CF9AE}" pid="4" name="CalculationRule">
    <vt:i4>0</vt:i4>
  </property>
</Properties>
</file>